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21" windowWidth="10620" windowHeight="8265" activeTab="2"/>
  </bookViews>
  <sheets>
    <sheet name="基礎データ" sheetId="1" r:id="rId1"/>
    <sheet name="参加申込書" sheetId="2" r:id="rId2"/>
    <sheet name="登録変更用紙" sheetId="3" r:id="rId3"/>
    <sheet name="データテーブル" sheetId="4" r:id="rId4"/>
    <sheet name="大会名" sheetId="5" r:id="rId5"/>
    <sheet name="メンバー表" sheetId="6" r:id="rId6"/>
    <sheet name="交代ｶｰﾄﾞ" sheetId="7" r:id="rId7"/>
  </sheets>
  <definedNames>
    <definedName name="_xlnm.Print_Area" localSheetId="5">'メンバー表'!$C$1:$AO$35</definedName>
    <definedName name="_xlnm.Print_Area" localSheetId="6">'交代ｶｰﾄﾞ'!$F$4:$BQ$99</definedName>
    <definedName name="_xlnm.Print_Area" localSheetId="1">'参加申込書'!$C$1:$R$42</definedName>
    <definedName name="_xlnm.Print_Area" localSheetId="2">'登録変更用紙'!$A$1:$I$30</definedName>
  </definedNames>
  <calcPr fullCalcOnLoad="1"/>
</workbook>
</file>

<file path=xl/sharedStrings.xml><?xml version="1.0" encoding="utf-8"?>
<sst xmlns="http://schemas.openxmlformats.org/spreadsheetml/2006/main" count="223" uniqueCount="114">
  <si>
    <t>番号</t>
  </si>
  <si>
    <t>背番号</t>
  </si>
  <si>
    <t>位置</t>
  </si>
  <si>
    <t>氏名</t>
  </si>
  <si>
    <t>学年</t>
  </si>
  <si>
    <t>生年月日</t>
  </si>
  <si>
    <t>身長</t>
  </si>
  <si>
    <t>体重</t>
  </si>
  <si>
    <t>前所属</t>
  </si>
  <si>
    <t>フィールドプレーヤー</t>
  </si>
  <si>
    <t>ゴールキーパー</t>
  </si>
  <si>
    <t>正</t>
  </si>
  <si>
    <t>副</t>
  </si>
  <si>
    <t>シャツ</t>
  </si>
  <si>
    <t>パンツ</t>
  </si>
  <si>
    <t>ストッキング</t>
  </si>
  <si>
    <t>学校長</t>
  </si>
  <si>
    <t>印</t>
  </si>
  <si>
    <t>学校名</t>
  </si>
  <si>
    <t>監　　督</t>
  </si>
  <si>
    <t>主　　将</t>
  </si>
  <si>
    <t>ＣＯ</t>
  </si>
  <si>
    <t>ポジション</t>
  </si>
  <si>
    <t>名前</t>
  </si>
  <si>
    <t>ＣＯ</t>
  </si>
  <si>
    <t>ＣＯ参照用</t>
  </si>
  <si>
    <t>ユニホームの色</t>
  </si>
  <si>
    <t>学校番号</t>
  </si>
  <si>
    <t>大会登録選手追加・変更届</t>
  </si>
  <si>
    <t>変　更　前</t>
  </si>
  <si>
    <t>変　更　後</t>
  </si>
  <si>
    <t>登録変更は５名までです。（選手番号のみの変更はできません）</t>
  </si>
  <si>
    <t>追加登録の場合で欄が不足の場合は欄を追加して記入して下さい。</t>
  </si>
  <si>
    <t>**必ず委員長まで連絡して下さい。（原紙の提出、ＦＡＸ送信）**</t>
  </si>
  <si>
    <t>**試合毎にコピーを持参し、運営責任者に提出して下さい。**</t>
  </si>
  <si>
    <t>大会名</t>
  </si>
  <si>
    <t>学校名</t>
  </si>
  <si>
    <t>顧問名</t>
  </si>
  <si>
    <t>主将</t>
  </si>
  <si>
    <t>監督</t>
  </si>
  <si>
    <t>栃木県高等学校体育連盟サッカー専門部長　様</t>
  </si>
  <si>
    <t>試合日</t>
  </si>
  <si>
    <t>チーム名</t>
  </si>
  <si>
    <t>対戦相手</t>
  </si>
  <si>
    <t>ユニフォーム</t>
  </si>
  <si>
    <t>GK</t>
  </si>
  <si>
    <t>先発</t>
  </si>
  <si>
    <t>協会登録番号</t>
  </si>
  <si>
    <t>前所属</t>
  </si>
  <si>
    <t>スタッフ</t>
  </si>
  <si>
    <t>フリガナ</t>
  </si>
  <si>
    <t>協会番号</t>
  </si>
  <si>
    <t>スタッフ2</t>
  </si>
  <si>
    <t>スタッフ3</t>
  </si>
  <si>
    <t>スタッフ4</t>
  </si>
  <si>
    <t>ＦＡＸ送信先　　宇都宮高校　　小田林委員長まで　　ＦＡＸ番号　０２８－６３７－７５５０</t>
  </si>
  <si>
    <t>ＳＵＢＳＴＩＴＵＴＩＯＮ　ＣＡＲＤ
（選手交代カード）</t>
  </si>
  <si>
    <t>VS</t>
  </si>
  <si>
    <t>チーム名 （Team）</t>
  </si>
  <si>
    <t>交代順番 （Order）</t>
  </si>
  <si>
    <t>氏名 （Full Name）</t>
  </si>
  <si>
    <t>背番号（No.）</t>
  </si>
  <si>
    <t>出場者
I　　N</t>
  </si>
  <si>
    <t>交代者
OUT</t>
  </si>
  <si>
    <t>前半（1st）</t>
  </si>
  <si>
    <t>後半（2nd）</t>
  </si>
  <si>
    <t>時間 （Ｔｉｍｅ）</t>
  </si>
  <si>
    <t>ハーフタイム
（Half Time）</t>
  </si>
  <si>
    <t>分　（min）　</t>
  </si>
  <si>
    <t>監督署名 （Coach's Signature）</t>
  </si>
  <si>
    <t>日付 （Ｄate）</t>
  </si>
  <si>
    <r>
      <rPr>
        <sz val="9"/>
        <rFont val="ＭＳ Ｐゴシック"/>
        <family val="3"/>
      </rPr>
      <t xml:space="preserve">延長
</t>
    </r>
    <r>
      <rPr>
        <sz val="9"/>
        <rFont val="Lucida Sans Unicode"/>
        <family val="2"/>
      </rPr>
      <t>(Extra time)</t>
    </r>
  </si>
  <si>
    <t>FP(正/副)</t>
  </si>
  <si>
    <t>GK(正/副)</t>
  </si>
  <si>
    <t>シャツ</t>
  </si>
  <si>
    <t>/</t>
  </si>
  <si>
    <t>パンツ</t>
  </si>
  <si>
    <t>ｽﾄｯｷﾝｸﾞ</t>
  </si>
  <si>
    <t>サブ</t>
  </si>
  <si>
    <t>MF</t>
  </si>
  <si>
    <t>ＤＦ</t>
  </si>
  <si>
    <t>FW</t>
  </si>
  <si>
    <t>中3</t>
  </si>
  <si>
    <t>中2</t>
  </si>
  <si>
    <t>中1</t>
  </si>
  <si>
    <t>選手氏名</t>
  </si>
  <si>
    <t>GK・DF・MF・FW</t>
  </si>
  <si>
    <t>GKシャツ正</t>
  </si>
  <si>
    <t>GKシャツ副</t>
  </si>
  <si>
    <t>GKパンツ正</t>
  </si>
  <si>
    <t>GKパンツ副</t>
  </si>
  <si>
    <t>GKストッキング正</t>
  </si>
  <si>
    <t>GKストッキング副</t>
  </si>
  <si>
    <t>監督</t>
  </si>
  <si>
    <t>スタッフ5</t>
  </si>
  <si>
    <t>CO</t>
  </si>
  <si>
    <t>フィールドシャツ正</t>
  </si>
  <si>
    <t>フィールドシャツ副</t>
  </si>
  <si>
    <t>フィールドパンツ正</t>
  </si>
  <si>
    <t>フィールドパンツ副</t>
  </si>
  <si>
    <t>フィールドストッキング正</t>
  </si>
  <si>
    <t>フィールドストッキング副</t>
  </si>
  <si>
    <t>栃木県高等学校総合体育大会サッカー大会　</t>
  </si>
  <si>
    <t>全国高等学校総合体育大会サッカー競技県予選会</t>
  </si>
  <si>
    <t>栃木県高等学校サッカー新人大会</t>
  </si>
  <si>
    <t>※ﾕﾆﾌｫｰﾑ・先発・ｻﾌﾞ・ﾎﾟｼﾞｼｮﾝの欄に○を付けてください。（計25名）</t>
  </si>
  <si>
    <t>★試合開始30分前までに本部と相手に1部ずつ提出して下さい。</t>
  </si>
  <si>
    <t>監督署名</t>
  </si>
  <si>
    <t>学校番号</t>
  </si>
  <si>
    <t>栃木県高体連サッカー専門部中部支部新人大会</t>
  </si>
  <si>
    <r>
      <t>兼　第57</t>
    </r>
    <r>
      <rPr>
        <sz val="11"/>
        <rFont val="ＭＳ Ｐゴシック"/>
        <family val="3"/>
      </rPr>
      <t>回関東高等学校サッカー大会県予選会</t>
    </r>
  </si>
  <si>
    <r>
      <t>第93</t>
    </r>
    <r>
      <rPr>
        <sz val="11"/>
        <rFont val="ＭＳ Ｐゴシック"/>
        <family val="3"/>
      </rPr>
      <t>回全国高等学校サッカー選手権大会栃木大会</t>
    </r>
  </si>
  <si>
    <t>高円宮杯U-18ｻｯｶｰﾘｰｸﾞ2014ﾕｰｽﾘｰｸﾞ栃木</t>
  </si>
  <si>
    <t>平成　　　　年　　   　月　   　　日　(　　　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</si>
</sst>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####&quot;/&quot;##&quot;/&quot;##"/>
    <numFmt numFmtId="179" formatCode="####&quot;/&quot;#&quot;/&quot;##"/>
    <numFmt numFmtId="180" formatCode="[$-411]ggge&quot;年&quot;m&quot;月&quot;d&quot;日&quot;;@"/>
    <numFmt numFmtId="181" formatCode="[$-411]ggge&quot;年&quot;mm&quot;月&quot;dd&quot;日&quot;;@"/>
    <numFmt numFmtId="182" formatCode="[&lt;=999]000;[&lt;=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Comic Sans MS"/>
      <family val="4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0"/>
      <name val="Arial"/>
      <family val="2"/>
    </font>
    <font>
      <sz val="11"/>
      <name val="Lucida Sans Unicode"/>
      <family val="2"/>
    </font>
    <font>
      <b/>
      <sz val="10"/>
      <name val="ＭＳ Ｐゴシック"/>
      <family val="3"/>
    </font>
    <font>
      <sz val="11"/>
      <color indexed="8"/>
      <name val="Lucida Sans Unicode"/>
      <family val="2"/>
    </font>
    <font>
      <sz val="11"/>
      <color indexed="12"/>
      <name val="Lucida Sans Unicode"/>
      <family val="2"/>
    </font>
    <font>
      <sz val="10"/>
      <name val="Lucida Sans Unicode"/>
      <family val="2"/>
    </font>
    <font>
      <sz val="16"/>
      <name val="ＭＳ Ｐゴシック"/>
      <family val="3"/>
    </font>
    <font>
      <sz val="16"/>
      <name val="Lucida Sans Unicode"/>
      <family val="2"/>
    </font>
    <font>
      <sz val="9"/>
      <name val="Lucida Sans Unicode"/>
      <family val="2"/>
    </font>
    <font>
      <sz val="8"/>
      <name val="Lucida Sans Unicode"/>
      <family val="2"/>
    </font>
    <font>
      <sz val="8"/>
      <name val="ＭＳ Ｐゴシック"/>
      <family val="3"/>
    </font>
    <font>
      <sz val="14"/>
      <name val="ＤＦ華康楷書体W9"/>
      <family val="3"/>
    </font>
    <font>
      <sz val="11"/>
      <name val="Century"/>
      <family val="1"/>
    </font>
    <font>
      <sz val="12"/>
      <color indexed="9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textRotation="48"/>
    </xf>
    <xf numFmtId="0" fontId="0" fillId="0" borderId="10" xfId="0" applyBorder="1" applyAlignment="1">
      <alignment horizontal="center" vertical="center" textRotation="45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61">
      <alignment/>
      <protection/>
    </xf>
    <xf numFmtId="0" fontId="0" fillId="0" borderId="0" xfId="61" applyAlignment="1">
      <alignment/>
      <protection/>
    </xf>
    <xf numFmtId="0" fontId="10" fillId="0" borderId="0" xfId="0" applyFont="1" applyBorder="1" applyAlignment="1">
      <alignment vertical="center"/>
    </xf>
    <xf numFmtId="0" fontId="0" fillId="0" borderId="0" xfId="61" applyFont="1">
      <alignment/>
      <protection/>
    </xf>
    <xf numFmtId="0" fontId="0" fillId="0" borderId="0" xfId="0" applyBorder="1" applyAlignment="1">
      <alignment horizontal="center" vertical="center" textRotation="45"/>
    </xf>
    <xf numFmtId="0" fontId="0" fillId="0" borderId="32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textRotation="45"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horizontal="center"/>
    </xf>
    <xf numFmtId="0" fontId="0" fillId="0" borderId="34" xfId="0" applyBorder="1" applyAlignment="1">
      <alignment vertical="center" textRotation="48"/>
    </xf>
    <xf numFmtId="0" fontId="0" fillId="0" borderId="0" xfId="0" applyAlignment="1">
      <alignment horizontal="center" vertical="center" textRotation="48"/>
    </xf>
    <xf numFmtId="0" fontId="14" fillId="0" borderId="35" xfId="60" applyFont="1" applyBorder="1" applyAlignment="1">
      <alignment horizontal="center" vertical="center" shrinkToFit="1"/>
      <protection/>
    </xf>
    <xf numFmtId="0" fontId="14" fillId="0" borderId="36" xfId="60" applyFont="1" applyBorder="1" applyAlignment="1">
      <alignment horizontal="center" vertical="center" shrinkToFit="1"/>
      <protection/>
    </xf>
    <xf numFmtId="0" fontId="14" fillId="0" borderId="37" xfId="60" applyFont="1" applyBorder="1" applyAlignment="1">
      <alignment horizontal="center" vertical="center" shrinkToFit="1"/>
      <protection/>
    </xf>
    <xf numFmtId="0" fontId="14" fillId="0" borderId="0" xfId="60" applyFont="1" applyAlignment="1">
      <alignment horizontal="center" vertical="center" shrinkToFit="1"/>
      <protection/>
    </xf>
    <xf numFmtId="0" fontId="14" fillId="0" borderId="38" xfId="60" applyFont="1" applyBorder="1" applyAlignment="1">
      <alignment horizontal="center" vertical="center" shrinkToFit="1"/>
      <protection/>
    </xf>
    <xf numFmtId="0" fontId="14" fillId="0" borderId="39" xfId="60" applyFont="1" applyBorder="1" applyAlignment="1">
      <alignment horizontal="center" vertical="center" shrinkToFit="1"/>
      <protection/>
    </xf>
    <xf numFmtId="0" fontId="14" fillId="0" borderId="40" xfId="60" applyFont="1" applyBorder="1" applyAlignment="1">
      <alignment horizontal="center" vertical="center" shrinkToFit="1"/>
      <protection/>
    </xf>
    <xf numFmtId="0" fontId="14" fillId="0" borderId="41" xfId="60" applyFont="1" applyBorder="1" applyAlignment="1">
      <alignment horizontal="center" vertical="center" shrinkToFit="1"/>
      <protection/>
    </xf>
    <xf numFmtId="0" fontId="14" fillId="0" borderId="42" xfId="60" applyFont="1" applyBorder="1" applyAlignment="1">
      <alignment horizontal="center" vertical="center" shrinkToFit="1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14" fillId="0" borderId="43" xfId="60" applyFont="1" applyBorder="1" applyAlignment="1">
      <alignment horizontal="center" vertical="center" shrinkToFit="1"/>
      <protection/>
    </xf>
    <xf numFmtId="0" fontId="14" fillId="0" borderId="44" xfId="60" applyFont="1" applyBorder="1" applyAlignment="1">
      <alignment horizontal="center" vertical="center" shrinkToFit="1"/>
      <protection/>
    </xf>
    <xf numFmtId="0" fontId="14" fillId="0" borderId="11" xfId="60" applyFont="1" applyBorder="1" applyAlignment="1">
      <alignment horizontal="center" vertical="center" shrinkToFit="1"/>
      <protection/>
    </xf>
    <xf numFmtId="0" fontId="14" fillId="0" borderId="45" xfId="60" applyFont="1" applyBorder="1" applyAlignment="1">
      <alignment horizontal="center" vertical="center" shrinkToFit="1"/>
      <protection/>
    </xf>
    <xf numFmtId="0" fontId="14" fillId="0" borderId="34" xfId="60" applyFont="1" applyBorder="1" applyAlignment="1">
      <alignment horizontal="center" vertical="center" shrinkToFit="1"/>
      <protection/>
    </xf>
    <xf numFmtId="0" fontId="18" fillId="0" borderId="0" xfId="60" applyFont="1" applyBorder="1" applyAlignment="1">
      <alignment horizontal="center" vertical="center" shrinkToFit="1"/>
      <protection/>
    </xf>
    <xf numFmtId="0" fontId="18" fillId="0" borderId="34" xfId="60" applyFont="1" applyBorder="1" applyAlignment="1">
      <alignment horizontal="center" vertical="center" shrinkToFit="1"/>
      <protection/>
    </xf>
    <xf numFmtId="0" fontId="18" fillId="0" borderId="43" xfId="60" applyFont="1" applyBorder="1" applyAlignment="1">
      <alignment horizontal="center" vertical="center" shrinkToFit="1"/>
      <protection/>
    </xf>
    <xf numFmtId="0" fontId="11" fillId="0" borderId="4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4" fillId="0" borderId="46" xfId="60" applyFont="1" applyBorder="1" applyAlignment="1">
      <alignment horizontal="center" vertical="center" shrinkToFit="1"/>
      <protection/>
    </xf>
    <xf numFmtId="0" fontId="14" fillId="0" borderId="47" xfId="60" applyFont="1" applyBorder="1" applyAlignment="1">
      <alignment horizontal="center" vertical="center" shrinkToFit="1"/>
      <protection/>
    </xf>
    <xf numFmtId="0" fontId="14" fillId="0" borderId="48" xfId="60" applyFont="1" applyBorder="1" applyAlignment="1">
      <alignment horizontal="center" vertical="center" shrinkToFit="1"/>
      <protection/>
    </xf>
    <xf numFmtId="0" fontId="0" fillId="0" borderId="0" xfId="61" applyBorder="1">
      <alignment/>
      <protection/>
    </xf>
    <xf numFmtId="0" fontId="25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5" fillId="35" borderId="0" xfId="0" applyFont="1" applyFill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9" fillId="35" borderId="44" xfId="61" applyFont="1" applyFill="1" applyBorder="1" applyAlignment="1">
      <alignment horizontal="center" vertical="center" shrinkToFit="1"/>
      <protection/>
    </xf>
    <xf numFmtId="0" fontId="9" fillId="35" borderId="32" xfId="61" applyFont="1" applyFill="1" applyBorder="1" applyAlignment="1" quotePrefix="1">
      <alignment horizontal="center" vertical="center" shrinkToFit="1"/>
      <protection/>
    </xf>
    <xf numFmtId="0" fontId="9" fillId="35" borderId="49" xfId="6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9" fillId="35" borderId="32" xfId="61" applyFont="1" applyFill="1" applyBorder="1" applyAlignment="1">
      <alignment horizontal="center" vertical="center" shrinkToFit="1"/>
      <protection/>
    </xf>
    <xf numFmtId="0" fontId="9" fillId="35" borderId="32" xfId="6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9" fillId="35" borderId="11" xfId="61" applyFont="1" applyFill="1" applyBorder="1" applyAlignment="1">
      <alignment vertical="center"/>
      <protection/>
    </xf>
    <xf numFmtId="0" fontId="9" fillId="35" borderId="0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shrinkToFit="1"/>
    </xf>
    <xf numFmtId="0" fontId="3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8" fontId="0" fillId="0" borderId="3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distributed" vertical="center"/>
    </xf>
    <xf numFmtId="0" fontId="0" fillId="0" borderId="4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4" fillId="0" borderId="0" xfId="0" applyNumberFormat="1" applyFont="1" applyAlignment="1">
      <alignment horizontal="center" vertical="center"/>
    </xf>
    <xf numFmtId="0" fontId="61" fillId="35" borderId="0" xfId="0" applyFont="1" applyFill="1" applyBorder="1" applyAlignment="1">
      <alignment horizontal="left" vertical="center"/>
    </xf>
    <xf numFmtId="0" fontId="9" fillId="35" borderId="11" xfId="61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2" xfId="61" applyFont="1" applyBorder="1" applyAlignment="1">
      <alignment horizontal="center" vertical="center" shrinkToFit="1"/>
      <protection/>
    </xf>
    <xf numFmtId="0" fontId="9" fillId="0" borderId="12" xfId="61" applyFont="1" applyBorder="1" applyAlignment="1">
      <alignment horizontal="center" vertical="center" shrinkToFit="1"/>
      <protection/>
    </xf>
    <xf numFmtId="0" fontId="9" fillId="35" borderId="49" xfId="0" applyFont="1" applyFill="1" applyBorder="1" applyAlignment="1">
      <alignment horizontal="center" vertical="center" shrinkToFit="1"/>
    </xf>
    <xf numFmtId="0" fontId="9" fillId="35" borderId="12" xfId="0" applyFont="1" applyFill="1" applyBorder="1" applyAlignment="1">
      <alignment horizontal="center" vertical="center" shrinkToFit="1"/>
    </xf>
    <xf numFmtId="0" fontId="26" fillId="36" borderId="32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9" fillId="0" borderId="44" xfId="61" applyFont="1" applyBorder="1" applyAlignment="1">
      <alignment horizontal="center" vertical="center" shrinkToFit="1"/>
      <protection/>
    </xf>
    <xf numFmtId="0" fontId="9" fillId="0" borderId="1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0" xfId="61" applyFont="1" applyBorder="1" applyAlignment="1">
      <alignment horizontal="distributed" vertical="center" shrinkToFit="1"/>
      <protection/>
    </xf>
    <xf numFmtId="0" fontId="9" fillId="0" borderId="10" xfId="0" applyFont="1" applyBorder="1" applyAlignment="1">
      <alignment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35" borderId="32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49" xfId="61" applyFont="1" applyFill="1" applyBorder="1" applyAlignment="1">
      <alignment horizontal="center" vertical="center" shrinkToFit="1"/>
      <protection/>
    </xf>
    <xf numFmtId="0" fontId="9" fillId="35" borderId="49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9" fillId="35" borderId="32" xfId="61" applyFont="1" applyFill="1" applyBorder="1" applyAlignment="1">
      <alignment horizontal="center" vertical="center" shrinkToFit="1"/>
      <protection/>
    </xf>
    <xf numFmtId="0" fontId="9" fillId="35" borderId="12" xfId="61" applyFont="1" applyFill="1" applyBorder="1" applyAlignment="1">
      <alignment horizontal="center" vertical="center" shrinkToFit="1"/>
      <protection/>
    </xf>
    <xf numFmtId="0" fontId="11" fillId="35" borderId="40" xfId="61" applyFont="1" applyFill="1" applyBorder="1" applyAlignment="1">
      <alignment horizontal="center" vertical="center" shrinkToFit="1"/>
      <protection/>
    </xf>
    <xf numFmtId="0" fontId="11" fillId="35" borderId="41" xfId="61" applyFont="1" applyFill="1" applyBorder="1" applyAlignment="1">
      <alignment horizontal="center" vertical="center" shrinkToFit="1"/>
      <protection/>
    </xf>
    <xf numFmtId="0" fontId="11" fillId="35" borderId="42" xfId="61" applyFont="1" applyFill="1" applyBorder="1" applyAlignment="1">
      <alignment horizontal="center" vertical="center" shrinkToFit="1"/>
      <protection/>
    </xf>
    <xf numFmtId="0" fontId="11" fillId="35" borderId="44" xfId="61" applyFont="1" applyFill="1" applyBorder="1" applyAlignment="1">
      <alignment horizontal="center" vertical="center" shrinkToFit="1"/>
      <protection/>
    </xf>
    <xf numFmtId="0" fontId="11" fillId="35" borderId="11" xfId="61" applyFont="1" applyFill="1" applyBorder="1" applyAlignment="1">
      <alignment horizontal="center" vertical="center" shrinkToFit="1"/>
      <protection/>
    </xf>
    <xf numFmtId="0" fontId="11" fillId="35" borderId="45" xfId="61" applyFont="1" applyFill="1" applyBorder="1" applyAlignment="1">
      <alignment horizontal="center" vertical="center" shrinkToFit="1"/>
      <protection/>
    </xf>
    <xf numFmtId="0" fontId="9" fillId="37" borderId="44" xfId="61" applyFont="1" applyFill="1" applyBorder="1" applyAlignment="1">
      <alignment horizontal="center" vertical="center" shrinkToFit="1"/>
      <protection/>
    </xf>
    <xf numFmtId="0" fontId="9" fillId="37" borderId="45" xfId="61" applyFont="1" applyFill="1" applyBorder="1" applyAlignment="1">
      <alignment horizontal="center" vertical="center" shrinkToFit="1"/>
      <protection/>
    </xf>
    <xf numFmtId="0" fontId="9" fillId="37" borderId="32" xfId="61" applyFont="1" applyFill="1" applyBorder="1" applyAlignment="1">
      <alignment horizontal="center" vertical="center" shrinkToFit="1"/>
      <protection/>
    </xf>
    <xf numFmtId="0" fontId="9" fillId="37" borderId="49" xfId="61" applyFont="1" applyFill="1" applyBorder="1" applyAlignment="1">
      <alignment horizontal="center" vertical="center" shrinkToFit="1"/>
      <protection/>
    </xf>
    <xf numFmtId="0" fontId="9" fillId="37" borderId="12" xfId="61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0" fontId="9" fillId="37" borderId="10" xfId="61" applyFont="1" applyFill="1" applyBorder="1" applyAlignment="1">
      <alignment horizontal="center" vertical="center" shrinkToFit="1"/>
      <protection/>
    </xf>
    <xf numFmtId="0" fontId="9" fillId="37" borderId="32" xfId="0" applyFont="1" applyFill="1" applyBorder="1" applyAlignment="1">
      <alignment horizontal="center" vertical="center"/>
    </xf>
    <xf numFmtId="0" fontId="9" fillId="37" borderId="49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0" borderId="45" xfId="61" applyFont="1" applyBorder="1" applyAlignment="1">
      <alignment horizontal="center" vertical="center" shrinkToFit="1"/>
      <protection/>
    </xf>
    <xf numFmtId="0" fontId="9" fillId="0" borderId="49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left"/>
      <protection/>
    </xf>
    <xf numFmtId="0" fontId="0" fillId="0" borderId="0" xfId="61" applyAlignment="1">
      <alignment horizontal="left"/>
      <protection/>
    </xf>
    <xf numFmtId="0" fontId="62" fillId="35" borderId="41" xfId="0" applyFont="1" applyFill="1" applyBorder="1" applyAlignment="1">
      <alignment horizontal="left" vertical="center"/>
    </xf>
    <xf numFmtId="0" fontId="6" fillId="35" borderId="41" xfId="61" applyFont="1" applyFill="1" applyBorder="1" applyAlignment="1">
      <alignment horizontal="left" vertical="center"/>
      <protection/>
    </xf>
    <xf numFmtId="0" fontId="61" fillId="35" borderId="0" xfId="0" applyFont="1" applyFill="1" applyAlignment="1">
      <alignment horizontal="left" vertical="center"/>
    </xf>
    <xf numFmtId="0" fontId="61" fillId="35" borderId="11" xfId="0" applyFont="1" applyFill="1" applyBorder="1" applyAlignment="1">
      <alignment horizontal="center" vertical="center"/>
    </xf>
    <xf numFmtId="0" fontId="14" fillId="34" borderId="40" xfId="60" applyFont="1" applyFill="1" applyBorder="1" applyAlignment="1">
      <alignment horizontal="center" vertical="center" shrinkToFit="1"/>
      <protection/>
    </xf>
    <xf numFmtId="0" fontId="14" fillId="34" borderId="42" xfId="60" applyFont="1" applyFill="1" applyBorder="1" applyAlignment="1">
      <alignment horizontal="center" vertical="center" shrinkToFit="1"/>
      <protection/>
    </xf>
    <xf numFmtId="0" fontId="14" fillId="34" borderId="44" xfId="60" applyFont="1" applyFill="1" applyBorder="1" applyAlignment="1">
      <alignment horizontal="center" vertical="center" shrinkToFit="1"/>
      <protection/>
    </xf>
    <xf numFmtId="0" fontId="14" fillId="34" borderId="45" xfId="60" applyFont="1" applyFill="1" applyBorder="1" applyAlignment="1">
      <alignment horizontal="center" vertical="center" shrinkToFit="1"/>
      <protection/>
    </xf>
    <xf numFmtId="0" fontId="14" fillId="0" borderId="10" xfId="60" applyFont="1" applyBorder="1" applyAlignment="1">
      <alignment horizontal="center" vertical="center" shrinkToFit="1"/>
      <protection/>
    </xf>
    <xf numFmtId="0" fontId="15" fillId="38" borderId="0" xfId="60" applyFont="1" applyFill="1" applyBorder="1" applyAlignment="1">
      <alignment horizontal="center" vertical="center" shrinkToFit="1"/>
      <protection/>
    </xf>
    <xf numFmtId="0" fontId="16" fillId="0" borderId="0" xfId="60" applyFont="1" applyBorder="1" applyAlignment="1">
      <alignment horizontal="center" vertical="center" wrapText="1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17" fillId="0" borderId="34" xfId="60" applyFont="1" applyBorder="1" applyAlignment="1">
      <alignment horizontal="right" vertical="center" shrinkToFit="1"/>
      <protection/>
    </xf>
    <xf numFmtId="0" fontId="17" fillId="0" borderId="0" xfId="60" applyFont="1" applyBorder="1" applyAlignment="1">
      <alignment horizontal="right" vertical="center" shrinkToFit="1"/>
      <protection/>
    </xf>
    <xf numFmtId="0" fontId="14" fillId="0" borderId="0" xfId="60" applyFont="1" applyBorder="1" applyAlignment="1">
      <alignment horizontal="center" vertical="center" shrinkToFit="1"/>
      <protection/>
    </xf>
    <xf numFmtId="0" fontId="14" fillId="0" borderId="43" xfId="60" applyFont="1" applyBorder="1" applyAlignment="1">
      <alignment horizontal="center" vertical="center" shrinkToFit="1"/>
      <protection/>
    </xf>
    <xf numFmtId="0" fontId="18" fillId="0" borderId="41" xfId="60" applyFont="1" applyBorder="1" applyAlignment="1">
      <alignment horizontal="center" vertical="center" shrinkToFit="1"/>
      <protection/>
    </xf>
    <xf numFmtId="0" fontId="18" fillId="0" borderId="0" xfId="60" applyFont="1" applyBorder="1" applyAlignment="1">
      <alignment horizontal="center" vertical="center" shrinkToFit="1"/>
      <protection/>
    </xf>
    <xf numFmtId="0" fontId="0" fillId="0" borderId="34" xfId="60" applyFont="1" applyBorder="1" applyAlignment="1">
      <alignment horizontal="center" vertical="center" shrinkToFit="1"/>
      <protection/>
    </xf>
    <xf numFmtId="0" fontId="14" fillId="0" borderId="34" xfId="60" applyFont="1" applyBorder="1" applyAlignment="1">
      <alignment horizontal="center" vertical="center" shrinkToFit="1"/>
      <protection/>
    </xf>
    <xf numFmtId="0" fontId="14" fillId="0" borderId="40" xfId="60" applyFont="1" applyBorder="1" applyAlignment="1">
      <alignment horizontal="center" vertical="center" shrinkToFit="1"/>
      <protection/>
    </xf>
    <xf numFmtId="0" fontId="14" fillId="0" borderId="41" xfId="60" applyFont="1" applyBorder="1" applyAlignment="1">
      <alignment horizontal="center" vertical="center" shrinkToFit="1"/>
      <protection/>
    </xf>
    <xf numFmtId="0" fontId="14" fillId="0" borderId="42" xfId="60" applyFont="1" applyBorder="1" applyAlignment="1">
      <alignment horizontal="center" vertical="center" shrinkToFit="1"/>
      <protection/>
    </xf>
    <xf numFmtId="0" fontId="14" fillId="0" borderId="44" xfId="60" applyFont="1" applyBorder="1" applyAlignment="1">
      <alignment horizontal="center" vertical="center" shrinkToFit="1"/>
      <protection/>
    </xf>
    <xf numFmtId="0" fontId="14" fillId="0" borderId="11" xfId="60" applyFont="1" applyBorder="1" applyAlignment="1">
      <alignment horizontal="center" vertical="center" shrinkToFit="1"/>
      <protection/>
    </xf>
    <xf numFmtId="0" fontId="14" fillId="0" borderId="45" xfId="60" applyFont="1" applyBorder="1" applyAlignment="1">
      <alignment horizontal="center" vertical="center" shrinkToFit="1"/>
      <protection/>
    </xf>
    <xf numFmtId="0" fontId="18" fillId="0" borderId="40" xfId="60" applyFont="1" applyBorder="1" applyAlignment="1">
      <alignment horizontal="center" vertical="center" shrinkToFit="1"/>
      <protection/>
    </xf>
    <xf numFmtId="0" fontId="18" fillId="0" borderId="42" xfId="60" applyFont="1" applyBorder="1" applyAlignment="1">
      <alignment horizontal="center" vertical="center" shrinkToFit="1"/>
      <protection/>
    </xf>
    <xf numFmtId="0" fontId="18" fillId="0" borderId="44" xfId="60" applyFont="1" applyBorder="1" applyAlignment="1">
      <alignment horizontal="center" vertical="center" shrinkToFit="1"/>
      <protection/>
    </xf>
    <xf numFmtId="0" fontId="18" fillId="0" borderId="11" xfId="60" applyFont="1" applyBorder="1" applyAlignment="1">
      <alignment horizontal="center" vertical="center" shrinkToFit="1"/>
      <protection/>
    </xf>
    <xf numFmtId="0" fontId="18" fillId="0" borderId="45" xfId="60" applyFont="1" applyBorder="1" applyAlignment="1">
      <alignment horizontal="center" vertical="center" shrinkToFit="1"/>
      <protection/>
    </xf>
    <xf numFmtId="0" fontId="18" fillId="0" borderId="34" xfId="60" applyFont="1" applyBorder="1" applyAlignment="1">
      <alignment horizontal="center" vertical="center" wrapText="1" shrinkToFit="1"/>
      <protection/>
    </xf>
    <xf numFmtId="0" fontId="18" fillId="0" borderId="43" xfId="60" applyFont="1" applyBorder="1" applyAlignment="1">
      <alignment horizontal="center" vertical="center" shrinkToFit="1"/>
      <protection/>
    </xf>
    <xf numFmtId="0" fontId="18" fillId="0" borderId="34" xfId="60" applyFont="1" applyBorder="1" applyAlignment="1">
      <alignment horizontal="center" vertical="center" shrinkToFit="1"/>
      <protection/>
    </xf>
    <xf numFmtId="0" fontId="19" fillId="0" borderId="34" xfId="60" applyFont="1" applyBorder="1" applyAlignment="1">
      <alignment horizontal="center" vertical="center" shrinkToFit="1"/>
      <protection/>
    </xf>
    <xf numFmtId="0" fontId="19" fillId="0" borderId="0" xfId="60" applyFont="1" applyBorder="1" applyAlignment="1">
      <alignment horizontal="center" vertical="center" shrinkToFit="1"/>
      <protection/>
    </xf>
    <xf numFmtId="0" fontId="19" fillId="0" borderId="43" xfId="60" applyFont="1" applyBorder="1" applyAlignment="1">
      <alignment horizontal="center" vertical="center" shrinkToFit="1"/>
      <protection/>
    </xf>
    <xf numFmtId="0" fontId="20" fillId="0" borderId="34" xfId="60" applyFont="1" applyBorder="1" applyAlignment="1">
      <alignment horizontal="center" vertical="center" shrinkToFit="1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20" fillId="0" borderId="43" xfId="60" applyFont="1" applyBorder="1" applyAlignment="1">
      <alignment horizontal="center" vertical="center" shrinkToFit="1"/>
      <protection/>
    </xf>
    <xf numFmtId="0" fontId="21" fillId="0" borderId="40" xfId="60" applyFont="1" applyBorder="1" applyAlignment="1">
      <alignment horizontal="center" vertical="center" shrinkToFit="1"/>
      <protection/>
    </xf>
    <xf numFmtId="0" fontId="11" fillId="0" borderId="41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1" fillId="0" borderId="41" xfId="60" applyFont="1" applyBorder="1" applyAlignment="1">
      <alignment horizontal="center" vertical="center" shrinkToFit="1"/>
      <protection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22" fillId="0" borderId="34" xfId="60" applyFont="1" applyBorder="1" applyAlignment="1">
      <alignment horizontal="center" vertical="center" wrapText="1" shrinkToFit="1"/>
      <protection/>
    </xf>
    <xf numFmtId="0" fontId="23" fillId="0" borderId="0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vertical="center" shrinkToFit="1"/>
    </xf>
    <xf numFmtId="0" fontId="21" fillId="0" borderId="43" xfId="0" applyFont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45" xfId="0" applyFont="1" applyBorder="1" applyAlignment="1">
      <alignment vertical="center" shrinkToFit="1"/>
    </xf>
    <xf numFmtId="0" fontId="14" fillId="0" borderId="34" xfId="60" applyFont="1" applyBorder="1" applyAlignment="1">
      <alignment horizontal="right" vertical="center" shrinkToFit="1"/>
      <protection/>
    </xf>
    <xf numFmtId="0" fontId="14" fillId="0" borderId="0" xfId="60" applyFont="1" applyBorder="1" applyAlignment="1">
      <alignment horizontal="right" vertical="center" shrinkToFit="1"/>
      <protection/>
    </xf>
    <xf numFmtId="0" fontId="14" fillId="0" borderId="43" xfId="60" applyFont="1" applyBorder="1" applyAlignment="1">
      <alignment horizontal="right" vertical="center" shrinkToFit="1"/>
      <protection/>
    </xf>
    <xf numFmtId="0" fontId="21" fillId="0" borderId="42" xfId="60" applyFont="1" applyBorder="1" applyAlignment="1">
      <alignment horizontal="center" vertical="center" shrinkToFit="1"/>
      <protection/>
    </xf>
    <xf numFmtId="0" fontId="21" fillId="0" borderId="34" xfId="60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horizontal="center" vertical="center" shrinkToFit="1"/>
      <protection/>
    </xf>
    <xf numFmtId="0" fontId="21" fillId="0" borderId="43" xfId="60" applyFont="1" applyBorder="1" applyAlignment="1">
      <alignment horizontal="center" vertical="center" shrinkToFit="1"/>
      <protection/>
    </xf>
    <xf numFmtId="0" fontId="24" fillId="0" borderId="34" xfId="60" applyFont="1" applyBorder="1" applyAlignment="1">
      <alignment horizontal="center" vertical="center" shrinkToFit="1"/>
      <protection/>
    </xf>
    <xf numFmtId="0" fontId="24" fillId="0" borderId="0" xfId="60" applyFont="1" applyBorder="1" applyAlignment="1">
      <alignment horizontal="center" vertical="center" shrinkToFit="1"/>
      <protection/>
    </xf>
    <xf numFmtId="0" fontId="24" fillId="0" borderId="43" xfId="60" applyFont="1" applyBorder="1" applyAlignment="1">
      <alignment horizontal="center" vertical="center" shrinkToFit="1"/>
      <protection/>
    </xf>
    <xf numFmtId="56" fontId="0" fillId="0" borderId="34" xfId="60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△メンバー交代用紙.xls" xfId="60"/>
    <cellStyle name="標準_△メンバー表2005.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9525</xdr:rowOff>
    </xdr:from>
    <xdr:to>
      <xdr:col>8</xdr:col>
      <xdr:colOff>495300</xdr:colOff>
      <xdr:row>28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133350" y="9334500"/>
          <a:ext cx="60960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0">
      <selection activeCell="D2" sqref="D2"/>
    </sheetView>
  </sheetViews>
  <sheetFormatPr defaultColWidth="15.125" defaultRowHeight="26.25" customHeight="1"/>
  <cols>
    <col min="1" max="1" width="21.625" style="108" customWidth="1"/>
    <col min="2" max="2" width="27.625" style="4" bestFit="1" customWidth="1"/>
  </cols>
  <sheetData>
    <row r="2" spans="1:2" ht="26.25" customHeight="1">
      <c r="A2" s="109" t="s">
        <v>27</v>
      </c>
      <c r="B2" s="3"/>
    </row>
    <row r="3" spans="1:3" ht="26.25" customHeight="1">
      <c r="A3" s="109" t="s">
        <v>18</v>
      </c>
      <c r="B3" s="3"/>
      <c r="C3" s="108"/>
    </row>
    <row r="4" spans="1:2" ht="26.25" customHeight="1">
      <c r="A4" s="109" t="s">
        <v>39</v>
      </c>
      <c r="B4" s="3"/>
    </row>
    <row r="5" spans="1:2" ht="26.25" customHeight="1">
      <c r="A5" s="109" t="s">
        <v>16</v>
      </c>
      <c r="B5" s="3"/>
    </row>
    <row r="6" spans="1:2" ht="26.25" customHeight="1">
      <c r="A6" s="109" t="s">
        <v>38</v>
      </c>
      <c r="B6" s="3"/>
    </row>
    <row r="7" spans="1:2" ht="26.25" customHeight="1">
      <c r="A7" s="109" t="s">
        <v>52</v>
      </c>
      <c r="B7" s="3"/>
    </row>
    <row r="8" spans="1:2" ht="26.25" customHeight="1">
      <c r="A8" s="110" t="s">
        <v>53</v>
      </c>
      <c r="B8" s="3"/>
    </row>
    <row r="9" spans="1:2" ht="26.25" customHeight="1">
      <c r="A9" s="110" t="s">
        <v>54</v>
      </c>
      <c r="B9" s="3"/>
    </row>
    <row r="10" spans="1:2" ht="26.25" customHeight="1">
      <c r="A10" s="110" t="s">
        <v>94</v>
      </c>
      <c r="B10" s="3"/>
    </row>
    <row r="11" spans="1:2" ht="26.25" customHeight="1">
      <c r="A11" s="110" t="s">
        <v>96</v>
      </c>
      <c r="B11" s="3"/>
    </row>
    <row r="12" spans="1:2" ht="26.25" customHeight="1">
      <c r="A12" s="110" t="s">
        <v>97</v>
      </c>
      <c r="B12" s="3"/>
    </row>
    <row r="13" spans="1:2" ht="26.25" customHeight="1">
      <c r="A13" s="110" t="s">
        <v>98</v>
      </c>
      <c r="B13" s="3"/>
    </row>
    <row r="14" spans="1:2" ht="26.25" customHeight="1">
      <c r="A14" s="110" t="s">
        <v>99</v>
      </c>
      <c r="B14" s="3"/>
    </row>
    <row r="15" spans="1:2" ht="26.25" customHeight="1">
      <c r="A15" s="110" t="s">
        <v>100</v>
      </c>
      <c r="B15" s="3"/>
    </row>
    <row r="16" spans="1:2" ht="26.25" customHeight="1">
      <c r="A16" s="110" t="s">
        <v>101</v>
      </c>
      <c r="B16" s="3"/>
    </row>
    <row r="17" spans="1:2" ht="26.25" customHeight="1">
      <c r="A17" s="110" t="s">
        <v>87</v>
      </c>
      <c r="B17" s="3"/>
    </row>
    <row r="18" spans="1:2" ht="26.25" customHeight="1">
      <c r="A18" s="110" t="s">
        <v>88</v>
      </c>
      <c r="B18" s="3"/>
    </row>
    <row r="19" spans="1:2" ht="26.25" customHeight="1">
      <c r="A19" s="110" t="s">
        <v>89</v>
      </c>
      <c r="B19" s="3"/>
    </row>
    <row r="20" spans="1:2" ht="26.25" customHeight="1">
      <c r="A20" s="110" t="s">
        <v>90</v>
      </c>
      <c r="B20" s="3"/>
    </row>
    <row r="21" spans="1:2" ht="26.25" customHeight="1">
      <c r="A21" s="110" t="s">
        <v>91</v>
      </c>
      <c r="B21" s="3"/>
    </row>
    <row r="22" spans="1:2" ht="26.25" customHeight="1">
      <c r="A22" s="110" t="s">
        <v>92</v>
      </c>
      <c r="B22" s="3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4" sqref="A4"/>
    </sheetView>
  </sheetViews>
  <sheetFormatPr defaultColWidth="9.00390625" defaultRowHeight="13.5"/>
  <cols>
    <col min="2" max="2" width="3.625" style="0" customWidth="1"/>
    <col min="3" max="3" width="5.25390625" style="0" bestFit="1" customWidth="1"/>
    <col min="4" max="4" width="7.125" style="0" bestFit="1" customWidth="1"/>
    <col min="5" max="6" width="3.25390625" style="0" customWidth="1"/>
    <col min="7" max="7" width="8.00390625" style="0" customWidth="1"/>
    <col min="8" max="8" width="7.375" style="0" customWidth="1"/>
    <col min="9" max="10" width="3.875" style="0" customWidth="1"/>
    <col min="11" max="11" width="6.375" style="0" customWidth="1"/>
    <col min="12" max="12" width="5.75390625" style="0" customWidth="1"/>
    <col min="13" max="13" width="4.25390625" style="0" customWidth="1"/>
    <col min="14" max="14" width="4.625" style="0" customWidth="1"/>
    <col min="15" max="15" width="2.75390625" style="0" customWidth="1"/>
    <col min="16" max="16" width="5.00390625" style="0" customWidth="1"/>
    <col min="17" max="18" width="3.875" style="0" customWidth="1"/>
    <col min="20" max="20" width="3.50390625" style="0" bestFit="1" customWidth="1"/>
    <col min="21" max="21" width="10.25390625" style="0" bestFit="1" customWidth="1"/>
  </cols>
  <sheetData>
    <row r="1" spans="1:18" ht="19.5" customHeight="1">
      <c r="A1" s="119"/>
      <c r="B1" s="20"/>
      <c r="C1" s="122">
        <f>IF(A1="","","平成26年度　"&amp;VLOOKUP(A1,'大会名'!$A$2:$C$6,2))</f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9.5" customHeight="1">
      <c r="A2" s="119"/>
      <c r="B2" s="20"/>
      <c r="C2" s="118">
        <f>IF(A1="","",VLOOKUP(A1,'大会名'!$A$2:$C$6,3)&amp;"　参加申込書")</f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1.25" customHeight="1">
      <c r="A3" s="20"/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3:18" ht="19.5" customHeight="1">
      <c r="C4" s="124" t="s">
        <v>18</v>
      </c>
      <c r="D4" s="124"/>
      <c r="E4" s="121">
        <f>IF('基礎データ'!B3="","",'基礎データ'!B3)</f>
      </c>
      <c r="F4" s="121"/>
      <c r="G4" s="121"/>
      <c r="H4" s="121"/>
      <c r="I4" s="121"/>
      <c r="K4" s="120" t="s">
        <v>16</v>
      </c>
      <c r="L4" s="120"/>
      <c r="M4" s="120">
        <f>IF('基礎データ'!B5="","",'基礎データ'!B5)</f>
      </c>
      <c r="N4" s="120"/>
      <c r="O4" s="120"/>
      <c r="P4" s="120"/>
      <c r="Q4" s="120"/>
      <c r="R4" s="6" t="s">
        <v>17</v>
      </c>
    </row>
    <row r="5" spans="3:18" ht="8.25" customHeight="1"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</row>
    <row r="6" spans="3:18" ht="19.5" customHeight="1">
      <c r="C6" s="120" t="s">
        <v>19</v>
      </c>
      <c r="D6" s="120"/>
      <c r="E6" s="120">
        <f>IF('基礎データ'!B4="","",'基礎データ'!B4)</f>
      </c>
      <c r="F6" s="120"/>
      <c r="G6" s="120"/>
      <c r="H6" s="120"/>
      <c r="I6" s="120"/>
      <c r="K6" s="120" t="s">
        <v>20</v>
      </c>
      <c r="L6" s="120"/>
      <c r="M6" s="120">
        <f>IF('基礎データ'!B6="","",'基礎データ'!B6)</f>
      </c>
      <c r="N6" s="120"/>
      <c r="O6" s="120"/>
      <c r="P6" s="120"/>
      <c r="Q6" s="120"/>
      <c r="R6" s="6"/>
    </row>
    <row r="7" spans="3:18" ht="11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" customFormat="1" ht="19.5" customHeight="1">
      <c r="A8" s="8" t="s">
        <v>24</v>
      </c>
      <c r="B8" s="33"/>
      <c r="C8" s="3" t="s">
        <v>0</v>
      </c>
      <c r="D8" s="3" t="s">
        <v>1</v>
      </c>
      <c r="E8" s="125" t="s">
        <v>2</v>
      </c>
      <c r="F8" s="125"/>
      <c r="G8" s="125" t="s">
        <v>3</v>
      </c>
      <c r="H8" s="125"/>
      <c r="I8" s="125" t="s">
        <v>4</v>
      </c>
      <c r="J8" s="125"/>
      <c r="K8" s="125" t="s">
        <v>5</v>
      </c>
      <c r="L8" s="125"/>
      <c r="M8" s="125" t="s">
        <v>6</v>
      </c>
      <c r="N8" s="125"/>
      <c r="O8" s="125" t="s">
        <v>7</v>
      </c>
      <c r="P8" s="125"/>
      <c r="Q8" s="125" t="s">
        <v>8</v>
      </c>
      <c r="R8" s="125"/>
    </row>
    <row r="9" spans="1:18" ht="19.5" customHeight="1">
      <c r="A9" s="15"/>
      <c r="B9" s="34"/>
      <c r="C9" s="3">
        <v>1</v>
      </c>
      <c r="D9" s="3">
        <f>IF(A9="","",C9)</f>
      </c>
      <c r="E9" s="128">
        <f>IF($A9="","",VLOOKUP($A9,データテーブル!$A$2:$H$101,2))</f>
      </c>
      <c r="F9" s="129"/>
      <c r="G9" s="126">
        <f>IF($A9="","",VLOOKUP($A9,データテーブル!$A$2:$H$101,3))</f>
      </c>
      <c r="H9" s="127"/>
      <c r="I9" s="126">
        <f>IF($A9="","",VLOOKUP($A9,データテーブル!$A$2:$H$101,4))</f>
      </c>
      <c r="J9" s="127"/>
      <c r="K9" s="130">
        <f>IF($A9="","",VLOOKUP($A9,データテーブル!$A$2:$H$101,5))</f>
      </c>
      <c r="L9" s="131"/>
      <c r="M9" s="126">
        <f>IF($A9="","",VLOOKUP($A9,データテーブル!$A$2:$H$101,6))</f>
      </c>
      <c r="N9" s="127"/>
      <c r="O9" s="126">
        <f>IF($A9="","",VLOOKUP($A9,データテーブル!$A$2:$H$101,7))</f>
      </c>
      <c r="P9" s="127"/>
      <c r="Q9" s="128">
        <f>IF($A9="","",VLOOKUP($A9,データテーブル!$A$2:$H$101,8))</f>
      </c>
      <c r="R9" s="129"/>
    </row>
    <row r="10" spans="1:18" ht="19.5" customHeight="1">
      <c r="A10" s="15"/>
      <c r="B10" s="34"/>
      <c r="C10" s="3">
        <v>2</v>
      </c>
      <c r="D10" s="3">
        <f aca="true" t="shared" si="0" ref="D10:D33">IF(A10="","",C10)</f>
      </c>
      <c r="E10" s="128">
        <f>IF($A10="","",VLOOKUP($A10,データテーブル!$A$2:$H$101,2))</f>
      </c>
      <c r="F10" s="129"/>
      <c r="G10" s="126">
        <f>IF($A10="","",VLOOKUP($A10,データテーブル!$A$2:$H$101,3))</f>
      </c>
      <c r="H10" s="127"/>
      <c r="I10" s="126">
        <f>IF($A10="","",VLOOKUP($A10,データテーブル!$A$2:$H$101,4))</f>
      </c>
      <c r="J10" s="127"/>
      <c r="K10" s="130">
        <f>IF($A10="","",VLOOKUP($A10,データテーブル!$A$2:$H$101,5))</f>
      </c>
      <c r="L10" s="131"/>
      <c r="M10" s="126">
        <f>IF($A10="","",VLOOKUP($A10,データテーブル!$A$2:$H$101,6))</f>
      </c>
      <c r="N10" s="127"/>
      <c r="O10" s="126">
        <f>IF($A10="","",VLOOKUP($A10,データテーブル!$A$2:$H$101,7))</f>
      </c>
      <c r="P10" s="127"/>
      <c r="Q10" s="128">
        <f>IF($A10="","",VLOOKUP($A10,データテーブル!$A$2:$H$101,8))</f>
      </c>
      <c r="R10" s="129"/>
    </row>
    <row r="11" spans="1:18" ht="19.5" customHeight="1">
      <c r="A11" s="15"/>
      <c r="B11" s="34"/>
      <c r="C11" s="3">
        <v>3</v>
      </c>
      <c r="D11" s="3">
        <f t="shared" si="0"/>
      </c>
      <c r="E11" s="128">
        <f>IF($A11="","",VLOOKUP($A11,データテーブル!$A$2:$H$101,2))</f>
      </c>
      <c r="F11" s="129"/>
      <c r="G11" s="126">
        <f>IF($A11="","",VLOOKUP($A11,データテーブル!$A$2:$H$101,3))</f>
      </c>
      <c r="H11" s="127"/>
      <c r="I11" s="126">
        <f>IF($A11="","",VLOOKUP($A11,データテーブル!$A$2:$H$101,4))</f>
      </c>
      <c r="J11" s="127"/>
      <c r="K11" s="130">
        <f>IF($A11="","",VLOOKUP($A11,データテーブル!$A$2:$H$101,5))</f>
      </c>
      <c r="L11" s="131"/>
      <c r="M11" s="126">
        <f>IF($A11="","",VLOOKUP($A11,データテーブル!$A$2:$H$101,6))</f>
      </c>
      <c r="N11" s="127"/>
      <c r="O11" s="126">
        <f>IF($A11="","",VLOOKUP($A11,データテーブル!$A$2:$H$101,7))</f>
      </c>
      <c r="P11" s="127"/>
      <c r="Q11" s="128">
        <f>IF($A11="","",VLOOKUP($A11,データテーブル!$A$2:$H$101,8))</f>
      </c>
      <c r="R11" s="129"/>
    </row>
    <row r="12" spans="1:18" ht="19.5" customHeight="1">
      <c r="A12" s="15"/>
      <c r="B12" s="34"/>
      <c r="C12" s="3">
        <v>4</v>
      </c>
      <c r="D12" s="3">
        <f t="shared" si="0"/>
      </c>
      <c r="E12" s="128">
        <f>IF($A12="","",VLOOKUP($A12,データテーブル!$A$2:$H$101,2))</f>
      </c>
      <c r="F12" s="129"/>
      <c r="G12" s="126">
        <f>IF($A12="","",VLOOKUP($A12,データテーブル!$A$2:$H$101,3))</f>
      </c>
      <c r="H12" s="127"/>
      <c r="I12" s="126">
        <f>IF($A12="","",VLOOKUP($A12,データテーブル!$A$2:$H$101,4))</f>
      </c>
      <c r="J12" s="127"/>
      <c r="K12" s="130">
        <f>IF($A12="","",VLOOKUP($A12,データテーブル!$A$2:$H$101,5))</f>
      </c>
      <c r="L12" s="131"/>
      <c r="M12" s="126">
        <f>IF($A12="","",VLOOKUP($A12,データテーブル!$A$2:$H$101,6))</f>
      </c>
      <c r="N12" s="127"/>
      <c r="O12" s="126">
        <f>IF($A12="","",VLOOKUP($A12,データテーブル!$A$2:$H$101,7))</f>
      </c>
      <c r="P12" s="127"/>
      <c r="Q12" s="128">
        <f>IF($A12="","",VLOOKUP($A12,データテーブル!$A$2:$H$101,8))</f>
      </c>
      <c r="R12" s="129"/>
    </row>
    <row r="13" spans="1:18" ht="19.5" customHeight="1">
      <c r="A13" s="15"/>
      <c r="B13" s="34"/>
      <c r="C13" s="3">
        <v>5</v>
      </c>
      <c r="D13" s="3">
        <f t="shared" si="0"/>
      </c>
      <c r="E13" s="128">
        <f>IF($A13="","",VLOOKUP($A13,データテーブル!$A$2:$H$101,2))</f>
      </c>
      <c r="F13" s="129"/>
      <c r="G13" s="126">
        <f>IF($A13="","",VLOOKUP($A13,データテーブル!$A$2:$H$101,3))</f>
      </c>
      <c r="H13" s="127"/>
      <c r="I13" s="126">
        <f>IF($A13="","",VLOOKUP($A13,データテーブル!$A$2:$H$101,4))</f>
      </c>
      <c r="J13" s="127"/>
      <c r="K13" s="130">
        <f>IF($A13="","",VLOOKUP($A13,データテーブル!$A$2:$H$101,5))</f>
      </c>
      <c r="L13" s="131"/>
      <c r="M13" s="126">
        <f>IF($A13="","",VLOOKUP($A13,データテーブル!$A$2:$H$101,6))</f>
      </c>
      <c r="N13" s="127"/>
      <c r="O13" s="126">
        <f>IF($A13="","",VLOOKUP($A13,データテーブル!$A$2:$H$101,7))</f>
      </c>
      <c r="P13" s="127"/>
      <c r="Q13" s="128">
        <f>IF($A13="","",VLOOKUP($A13,データテーブル!$A$2:$H$101,8))</f>
      </c>
      <c r="R13" s="129"/>
    </row>
    <row r="14" spans="1:18" ht="19.5" customHeight="1">
      <c r="A14" s="15"/>
      <c r="B14" s="34"/>
      <c r="C14" s="3">
        <v>6</v>
      </c>
      <c r="D14" s="3">
        <f t="shared" si="0"/>
      </c>
      <c r="E14" s="128">
        <f>IF($A14="","",VLOOKUP($A14,データテーブル!$A$2:$H$101,2))</f>
      </c>
      <c r="F14" s="129"/>
      <c r="G14" s="126">
        <f>IF($A14="","",VLOOKUP($A14,データテーブル!$A$2:$H$101,3))</f>
      </c>
      <c r="H14" s="127"/>
      <c r="I14" s="126">
        <f>IF($A14="","",VLOOKUP($A14,データテーブル!$A$2:$H$101,4))</f>
      </c>
      <c r="J14" s="127"/>
      <c r="K14" s="130">
        <f>IF($A14="","",VLOOKUP($A14,データテーブル!$A$2:$H$101,5))</f>
      </c>
      <c r="L14" s="131"/>
      <c r="M14" s="126">
        <f>IF($A14="","",VLOOKUP($A14,データテーブル!$A$2:$H$101,6))</f>
      </c>
      <c r="N14" s="127"/>
      <c r="O14" s="126">
        <f>IF($A14="","",VLOOKUP($A14,データテーブル!$A$2:$H$101,7))</f>
      </c>
      <c r="P14" s="127"/>
      <c r="Q14" s="128">
        <f>IF($A14="","",VLOOKUP($A14,データテーブル!$A$2:$H$101,8))</f>
      </c>
      <c r="R14" s="129"/>
    </row>
    <row r="15" spans="1:18" ht="19.5" customHeight="1">
      <c r="A15" s="15"/>
      <c r="B15" s="34"/>
      <c r="C15" s="3">
        <v>7</v>
      </c>
      <c r="D15" s="3">
        <f t="shared" si="0"/>
      </c>
      <c r="E15" s="128">
        <f>IF($A15="","",VLOOKUP($A15,データテーブル!$A$2:$H$101,2))</f>
      </c>
      <c r="F15" s="129"/>
      <c r="G15" s="126">
        <f>IF($A15="","",VLOOKUP($A15,データテーブル!$A$2:$H$101,3))</f>
      </c>
      <c r="H15" s="127"/>
      <c r="I15" s="126">
        <f>IF($A15="","",VLOOKUP($A15,データテーブル!$A$2:$H$101,4))</f>
      </c>
      <c r="J15" s="127"/>
      <c r="K15" s="130">
        <f>IF($A15="","",VLOOKUP($A15,データテーブル!$A$2:$H$101,5))</f>
      </c>
      <c r="L15" s="131"/>
      <c r="M15" s="126">
        <f>IF($A15="","",VLOOKUP($A15,データテーブル!$A$2:$H$101,6))</f>
      </c>
      <c r="N15" s="127"/>
      <c r="O15" s="126">
        <f>IF($A15="","",VLOOKUP($A15,データテーブル!$A$2:$H$101,7))</f>
      </c>
      <c r="P15" s="127"/>
      <c r="Q15" s="128">
        <f>IF($A15="","",VLOOKUP($A15,データテーブル!$A$2:$H$101,8))</f>
      </c>
      <c r="R15" s="129"/>
    </row>
    <row r="16" spans="1:18" ht="19.5" customHeight="1">
      <c r="A16" s="15"/>
      <c r="B16" s="34"/>
      <c r="C16" s="3">
        <v>8</v>
      </c>
      <c r="D16" s="3">
        <f t="shared" si="0"/>
      </c>
      <c r="E16" s="128">
        <f>IF($A16="","",VLOOKUP($A16,データテーブル!$A$2:$H$101,2))</f>
      </c>
      <c r="F16" s="129"/>
      <c r="G16" s="126">
        <f>IF($A16="","",VLOOKUP($A16,データテーブル!$A$2:$H$101,3))</f>
      </c>
      <c r="H16" s="127"/>
      <c r="I16" s="126">
        <f>IF($A16="","",VLOOKUP($A16,データテーブル!$A$2:$H$101,4))</f>
      </c>
      <c r="J16" s="127"/>
      <c r="K16" s="130">
        <f>IF($A16="","",VLOOKUP($A16,データテーブル!$A$2:$H$101,5))</f>
      </c>
      <c r="L16" s="131"/>
      <c r="M16" s="126">
        <f>IF($A16="","",VLOOKUP($A16,データテーブル!$A$2:$H$101,6))</f>
      </c>
      <c r="N16" s="127"/>
      <c r="O16" s="126">
        <f>IF($A16="","",VLOOKUP($A16,データテーブル!$A$2:$H$101,7))</f>
      </c>
      <c r="P16" s="127"/>
      <c r="Q16" s="128">
        <f>IF($A16="","",VLOOKUP($A16,データテーブル!$A$2:$H$101,8))</f>
      </c>
      <c r="R16" s="129"/>
    </row>
    <row r="17" spans="1:18" ht="19.5" customHeight="1">
      <c r="A17" s="15"/>
      <c r="B17" s="34"/>
      <c r="C17" s="3">
        <v>9</v>
      </c>
      <c r="D17" s="3">
        <f t="shared" si="0"/>
      </c>
      <c r="E17" s="128">
        <f>IF($A17="","",VLOOKUP($A17,データテーブル!$A$2:$H$101,2))</f>
      </c>
      <c r="F17" s="129"/>
      <c r="G17" s="126">
        <f>IF($A17="","",VLOOKUP($A17,データテーブル!$A$2:$H$101,3))</f>
      </c>
      <c r="H17" s="127"/>
      <c r="I17" s="126">
        <f>IF($A17="","",VLOOKUP($A17,データテーブル!$A$2:$H$101,4))</f>
      </c>
      <c r="J17" s="127"/>
      <c r="K17" s="130">
        <f>IF($A17="","",VLOOKUP($A17,データテーブル!$A$2:$H$101,5))</f>
      </c>
      <c r="L17" s="131"/>
      <c r="M17" s="126">
        <f>IF($A17="","",VLOOKUP($A17,データテーブル!$A$2:$H$101,6))</f>
      </c>
      <c r="N17" s="127"/>
      <c r="O17" s="126">
        <f>IF($A17="","",VLOOKUP($A17,データテーブル!$A$2:$H$101,7))</f>
      </c>
      <c r="P17" s="127"/>
      <c r="Q17" s="128">
        <f>IF($A17="","",VLOOKUP($A17,データテーブル!$A$2:$H$101,8))</f>
      </c>
      <c r="R17" s="129"/>
    </row>
    <row r="18" spans="1:18" ht="19.5" customHeight="1">
      <c r="A18" s="15"/>
      <c r="B18" s="34"/>
      <c r="C18" s="3">
        <v>10</v>
      </c>
      <c r="D18" s="3">
        <f t="shared" si="0"/>
      </c>
      <c r="E18" s="128">
        <f>IF($A18="","",VLOOKUP($A18,データテーブル!$A$2:$H$101,2))</f>
      </c>
      <c r="F18" s="129"/>
      <c r="G18" s="126">
        <f>IF($A18="","",VLOOKUP($A18,データテーブル!$A$2:$H$101,3))</f>
      </c>
      <c r="H18" s="127"/>
      <c r="I18" s="126">
        <f>IF($A18="","",VLOOKUP($A18,データテーブル!$A$2:$H$101,4))</f>
      </c>
      <c r="J18" s="127"/>
      <c r="K18" s="130">
        <f>IF($A18="","",VLOOKUP($A18,データテーブル!$A$2:$H$101,5))</f>
      </c>
      <c r="L18" s="131"/>
      <c r="M18" s="126">
        <f>IF($A18="","",VLOOKUP($A18,データテーブル!$A$2:$H$101,6))</f>
      </c>
      <c r="N18" s="127"/>
      <c r="O18" s="126">
        <f>IF($A18="","",VLOOKUP($A18,データテーブル!$A$2:$H$101,7))</f>
      </c>
      <c r="P18" s="127"/>
      <c r="Q18" s="128">
        <f>IF($A18="","",VLOOKUP($A18,データテーブル!$A$2:$H$101,8))</f>
      </c>
      <c r="R18" s="129"/>
    </row>
    <row r="19" spans="1:18" ht="19.5" customHeight="1">
      <c r="A19" s="15"/>
      <c r="B19" s="34"/>
      <c r="C19" s="3">
        <v>11</v>
      </c>
      <c r="D19" s="3">
        <f t="shared" si="0"/>
      </c>
      <c r="E19" s="128">
        <f>IF($A19="","",VLOOKUP($A19,データテーブル!$A$2:$H$101,2))</f>
      </c>
      <c r="F19" s="129"/>
      <c r="G19" s="126">
        <f>IF($A19="","",VLOOKUP($A19,データテーブル!$A$2:$H$101,3))</f>
      </c>
      <c r="H19" s="127"/>
      <c r="I19" s="126">
        <f>IF($A19="","",VLOOKUP($A19,データテーブル!$A$2:$H$101,4))</f>
      </c>
      <c r="J19" s="127"/>
      <c r="K19" s="130">
        <f>IF($A19="","",VLOOKUP($A19,データテーブル!$A$2:$H$101,5))</f>
      </c>
      <c r="L19" s="131"/>
      <c r="M19" s="126">
        <f>IF($A19="","",VLOOKUP($A19,データテーブル!$A$2:$H$101,6))</f>
      </c>
      <c r="N19" s="127"/>
      <c r="O19" s="126">
        <f>IF($A19="","",VLOOKUP($A19,データテーブル!$A$2:$H$101,7))</f>
      </c>
      <c r="P19" s="127"/>
      <c r="Q19" s="128">
        <f>IF($A19="","",VLOOKUP($A19,データテーブル!$A$2:$H$101,8))</f>
      </c>
      <c r="R19" s="129"/>
    </row>
    <row r="20" spans="1:18" ht="19.5" customHeight="1">
      <c r="A20" s="15"/>
      <c r="B20" s="34"/>
      <c r="C20" s="3">
        <v>12</v>
      </c>
      <c r="D20" s="3">
        <f t="shared" si="0"/>
      </c>
      <c r="E20" s="128">
        <f>IF($A20="","",VLOOKUP($A20,データテーブル!$A$2:$H$101,2))</f>
      </c>
      <c r="F20" s="129"/>
      <c r="G20" s="126">
        <f>IF($A20="","",VLOOKUP($A20,データテーブル!$A$2:$H$101,3))</f>
      </c>
      <c r="H20" s="127"/>
      <c r="I20" s="126">
        <f>IF($A20="","",VLOOKUP($A20,データテーブル!$A$2:$H$101,4))</f>
      </c>
      <c r="J20" s="127"/>
      <c r="K20" s="130">
        <f>IF($A20="","",VLOOKUP($A20,データテーブル!$A$2:$H$101,5))</f>
      </c>
      <c r="L20" s="131"/>
      <c r="M20" s="126">
        <f>IF($A20="","",VLOOKUP($A20,データテーブル!$A$2:$H$101,6))</f>
      </c>
      <c r="N20" s="127"/>
      <c r="O20" s="126">
        <f>IF($A20="","",VLOOKUP($A20,データテーブル!$A$2:$H$101,7))</f>
      </c>
      <c r="P20" s="127"/>
      <c r="Q20" s="128">
        <f>IF($A20="","",VLOOKUP($A20,データテーブル!$A$2:$H$101,8))</f>
      </c>
      <c r="R20" s="129"/>
    </row>
    <row r="21" spans="1:18" ht="19.5" customHeight="1">
      <c r="A21" s="15"/>
      <c r="B21" s="34"/>
      <c r="C21" s="3">
        <v>13</v>
      </c>
      <c r="D21" s="3">
        <f t="shared" si="0"/>
      </c>
      <c r="E21" s="128">
        <f>IF($A21="","",VLOOKUP($A21,データテーブル!$A$2:$H$101,2))</f>
      </c>
      <c r="F21" s="129"/>
      <c r="G21" s="126">
        <f>IF($A21="","",VLOOKUP($A21,データテーブル!$A$2:$H$101,3))</f>
      </c>
      <c r="H21" s="127"/>
      <c r="I21" s="126">
        <f>IF($A21="","",VLOOKUP($A21,データテーブル!$A$2:$H$101,4))</f>
      </c>
      <c r="J21" s="127"/>
      <c r="K21" s="130">
        <f>IF($A21="","",VLOOKUP($A21,データテーブル!$A$2:$H$101,5))</f>
      </c>
      <c r="L21" s="131"/>
      <c r="M21" s="126">
        <f>IF($A21="","",VLOOKUP($A21,データテーブル!$A$2:$H$101,6))</f>
      </c>
      <c r="N21" s="127"/>
      <c r="O21" s="126">
        <f>IF($A21="","",VLOOKUP($A21,データテーブル!$A$2:$H$101,7))</f>
      </c>
      <c r="P21" s="127"/>
      <c r="Q21" s="128">
        <f>IF($A21="","",VLOOKUP($A21,データテーブル!$A$2:$H$101,8))</f>
      </c>
      <c r="R21" s="129"/>
    </row>
    <row r="22" spans="1:18" ht="19.5" customHeight="1">
      <c r="A22" s="15"/>
      <c r="B22" s="34"/>
      <c r="C22" s="3">
        <v>14</v>
      </c>
      <c r="D22" s="3">
        <f t="shared" si="0"/>
      </c>
      <c r="E22" s="128">
        <f>IF($A22="","",VLOOKUP($A22,データテーブル!$A$2:$H$101,2))</f>
      </c>
      <c r="F22" s="129"/>
      <c r="G22" s="126">
        <f>IF($A22="","",VLOOKUP($A22,データテーブル!$A$2:$H$101,3))</f>
      </c>
      <c r="H22" s="127"/>
      <c r="I22" s="126">
        <f>IF($A22="","",VLOOKUP($A22,データテーブル!$A$2:$H$101,4))</f>
      </c>
      <c r="J22" s="127"/>
      <c r="K22" s="130">
        <f>IF($A22="","",VLOOKUP($A22,データテーブル!$A$2:$H$101,5))</f>
      </c>
      <c r="L22" s="131"/>
      <c r="M22" s="126">
        <f>IF($A22="","",VLOOKUP($A22,データテーブル!$A$2:$H$101,6))</f>
      </c>
      <c r="N22" s="127"/>
      <c r="O22" s="126">
        <f>IF($A22="","",VLOOKUP($A22,データテーブル!$A$2:$H$101,7))</f>
      </c>
      <c r="P22" s="127"/>
      <c r="Q22" s="128">
        <f>IF($A22="","",VLOOKUP($A22,データテーブル!$A$2:$H$101,8))</f>
      </c>
      <c r="R22" s="129"/>
    </row>
    <row r="23" spans="1:18" ht="19.5" customHeight="1">
      <c r="A23" s="15"/>
      <c r="B23" s="34"/>
      <c r="C23" s="3">
        <v>15</v>
      </c>
      <c r="D23" s="3">
        <f t="shared" si="0"/>
      </c>
      <c r="E23" s="128">
        <f>IF($A23="","",VLOOKUP($A23,データテーブル!$A$2:$H$101,2))</f>
      </c>
      <c r="F23" s="129"/>
      <c r="G23" s="126">
        <f>IF($A23="","",VLOOKUP($A23,データテーブル!$A$2:$H$101,3))</f>
      </c>
      <c r="H23" s="127"/>
      <c r="I23" s="126">
        <f>IF($A23="","",VLOOKUP($A23,データテーブル!$A$2:$H$101,4))</f>
      </c>
      <c r="J23" s="127"/>
      <c r="K23" s="130">
        <f>IF($A23="","",VLOOKUP($A23,データテーブル!$A$2:$H$101,5))</f>
      </c>
      <c r="L23" s="131"/>
      <c r="M23" s="126">
        <f>IF($A23="","",VLOOKUP($A23,データテーブル!$A$2:$H$101,6))</f>
      </c>
      <c r="N23" s="127"/>
      <c r="O23" s="126">
        <f>IF($A23="","",VLOOKUP($A23,データテーブル!$A$2:$H$101,7))</f>
      </c>
      <c r="P23" s="127"/>
      <c r="Q23" s="128">
        <f>IF($A23="","",VLOOKUP($A23,データテーブル!$A$2:$H$101,8))</f>
      </c>
      <c r="R23" s="129"/>
    </row>
    <row r="24" spans="1:18" ht="19.5" customHeight="1">
      <c r="A24" s="15"/>
      <c r="B24" s="34"/>
      <c r="C24" s="3">
        <v>16</v>
      </c>
      <c r="D24" s="3">
        <f t="shared" si="0"/>
      </c>
      <c r="E24" s="128">
        <f>IF($A24="","",VLOOKUP($A24,データテーブル!$A$2:$H$101,2))</f>
      </c>
      <c r="F24" s="129"/>
      <c r="G24" s="126">
        <f>IF($A24="","",VLOOKUP($A24,データテーブル!$A$2:$H$101,3))</f>
      </c>
      <c r="H24" s="127"/>
      <c r="I24" s="126">
        <f>IF($A24="","",VLOOKUP($A24,データテーブル!$A$2:$H$101,4))</f>
      </c>
      <c r="J24" s="127"/>
      <c r="K24" s="130">
        <f>IF($A24="","",VLOOKUP($A24,データテーブル!$A$2:$H$101,5))</f>
      </c>
      <c r="L24" s="131"/>
      <c r="M24" s="126">
        <f>IF($A24="","",VLOOKUP($A24,データテーブル!$A$2:$H$101,6))</f>
      </c>
      <c r="N24" s="127"/>
      <c r="O24" s="126">
        <f>IF($A24="","",VLOOKUP($A24,データテーブル!$A$2:$H$101,7))</f>
      </c>
      <c r="P24" s="127"/>
      <c r="Q24" s="128">
        <f>IF($A24="","",VLOOKUP($A24,データテーブル!$A$2:$H$101,8))</f>
      </c>
      <c r="R24" s="129"/>
    </row>
    <row r="25" spans="1:18" ht="19.5" customHeight="1">
      <c r="A25" s="15"/>
      <c r="B25" s="34"/>
      <c r="C25" s="3">
        <v>17</v>
      </c>
      <c r="D25" s="3">
        <f t="shared" si="0"/>
      </c>
      <c r="E25" s="128">
        <f>IF($A25="","",VLOOKUP($A25,データテーブル!$A$2:$H$101,2))</f>
      </c>
      <c r="F25" s="129"/>
      <c r="G25" s="126">
        <f>IF($A25="","",VLOOKUP($A25,データテーブル!$A$2:$H$101,3))</f>
      </c>
      <c r="H25" s="127"/>
      <c r="I25" s="126">
        <f>IF($A25="","",VLOOKUP($A25,データテーブル!$A$2:$H$101,4))</f>
      </c>
      <c r="J25" s="127"/>
      <c r="K25" s="130">
        <f>IF($A25="","",VLOOKUP($A25,データテーブル!$A$2:$H$101,5))</f>
      </c>
      <c r="L25" s="131"/>
      <c r="M25" s="126">
        <f>IF($A25="","",VLOOKUP($A25,データテーブル!$A$2:$H$101,6))</f>
      </c>
      <c r="N25" s="127"/>
      <c r="O25" s="126">
        <f>IF($A25="","",VLOOKUP($A25,データテーブル!$A$2:$H$101,7))</f>
      </c>
      <c r="P25" s="127"/>
      <c r="Q25" s="128">
        <f>IF($A25="","",VLOOKUP($A25,データテーブル!$A$2:$H$101,8))</f>
      </c>
      <c r="R25" s="129"/>
    </row>
    <row r="26" spans="1:18" ht="19.5" customHeight="1">
      <c r="A26" s="15"/>
      <c r="B26" s="34"/>
      <c r="C26" s="3">
        <v>18</v>
      </c>
      <c r="D26" s="3">
        <f t="shared" si="0"/>
      </c>
      <c r="E26" s="128">
        <f>IF($A26="","",VLOOKUP($A26,データテーブル!$A$2:$H$101,2))</f>
      </c>
      <c r="F26" s="129"/>
      <c r="G26" s="126">
        <f>IF($A26="","",VLOOKUP($A26,データテーブル!$A$2:$H$101,3))</f>
      </c>
      <c r="H26" s="127"/>
      <c r="I26" s="126">
        <f>IF($A26="","",VLOOKUP($A26,データテーブル!$A$2:$H$101,4))</f>
      </c>
      <c r="J26" s="127"/>
      <c r="K26" s="130">
        <f>IF($A26="","",VLOOKUP($A26,データテーブル!$A$2:$H$101,5))</f>
      </c>
      <c r="L26" s="131"/>
      <c r="M26" s="126">
        <f>IF($A26="","",VLOOKUP($A26,データテーブル!$A$2:$H$101,6))</f>
      </c>
      <c r="N26" s="127"/>
      <c r="O26" s="126">
        <f>IF($A26="","",VLOOKUP($A26,データテーブル!$A$2:$H$101,7))</f>
      </c>
      <c r="P26" s="127"/>
      <c r="Q26" s="128">
        <f>IF($A26="","",VLOOKUP($A26,データテーブル!$A$2:$H$101,8))</f>
      </c>
      <c r="R26" s="129"/>
    </row>
    <row r="27" spans="1:18" ht="19.5" customHeight="1">
      <c r="A27" s="15"/>
      <c r="B27" s="34"/>
      <c r="C27" s="3">
        <v>19</v>
      </c>
      <c r="D27" s="3">
        <f t="shared" si="0"/>
      </c>
      <c r="E27" s="128">
        <f>IF($A27="","",VLOOKUP($A27,データテーブル!$A$2:$H$101,2))</f>
      </c>
      <c r="F27" s="129"/>
      <c r="G27" s="126">
        <f>IF($A27="","",VLOOKUP($A27,データテーブル!$A$2:$H$101,3))</f>
      </c>
      <c r="H27" s="127"/>
      <c r="I27" s="126">
        <f>IF($A27="","",VLOOKUP($A27,データテーブル!$A$2:$H$101,4))</f>
      </c>
      <c r="J27" s="127"/>
      <c r="K27" s="130">
        <f>IF($A27="","",VLOOKUP($A27,データテーブル!$A$2:$H$101,5))</f>
      </c>
      <c r="L27" s="131"/>
      <c r="M27" s="126">
        <f>IF($A27="","",VLOOKUP($A27,データテーブル!$A$2:$H$101,6))</f>
      </c>
      <c r="N27" s="127"/>
      <c r="O27" s="126">
        <f>IF($A27="","",VLOOKUP($A27,データテーブル!$A$2:$H$101,7))</f>
      </c>
      <c r="P27" s="127"/>
      <c r="Q27" s="128">
        <f>IF($A27="","",VLOOKUP($A27,データテーブル!$A$2:$H$101,8))</f>
      </c>
      <c r="R27" s="129"/>
    </row>
    <row r="28" spans="1:18" ht="19.5" customHeight="1">
      <c r="A28" s="15"/>
      <c r="B28" s="34"/>
      <c r="C28" s="3">
        <v>20</v>
      </c>
      <c r="D28" s="3">
        <f t="shared" si="0"/>
      </c>
      <c r="E28" s="128">
        <f>IF($A28="","",VLOOKUP($A28,データテーブル!$A$2:$H$101,2))</f>
      </c>
      <c r="F28" s="129"/>
      <c r="G28" s="126">
        <f>IF($A28="","",VLOOKUP($A28,データテーブル!$A$2:$H$101,3))</f>
      </c>
      <c r="H28" s="127"/>
      <c r="I28" s="126">
        <f>IF($A28="","",VLOOKUP($A28,データテーブル!$A$2:$H$101,4))</f>
      </c>
      <c r="J28" s="127"/>
      <c r="K28" s="130">
        <f>IF($A28="","",VLOOKUP($A28,データテーブル!$A$2:$H$101,5))</f>
      </c>
      <c r="L28" s="131"/>
      <c r="M28" s="126">
        <f>IF($A28="","",VLOOKUP($A28,データテーブル!$A$2:$H$101,6))</f>
      </c>
      <c r="N28" s="127"/>
      <c r="O28" s="126">
        <f>IF($A28="","",VLOOKUP($A28,データテーブル!$A$2:$H$101,7))</f>
      </c>
      <c r="P28" s="127"/>
      <c r="Q28" s="128">
        <f>IF($A28="","",VLOOKUP($A28,データテーブル!$A$2:$H$101,8))</f>
      </c>
      <c r="R28" s="129"/>
    </row>
    <row r="29" spans="1:18" ht="19.5" customHeight="1">
      <c r="A29" s="15"/>
      <c r="B29" s="34"/>
      <c r="C29" s="3">
        <v>21</v>
      </c>
      <c r="D29" s="3">
        <f t="shared" si="0"/>
      </c>
      <c r="E29" s="128">
        <f>IF($A29="","",VLOOKUP($A29,データテーブル!$A$2:$H$101,2))</f>
      </c>
      <c r="F29" s="129"/>
      <c r="G29" s="126">
        <f>IF($A29="","",VLOOKUP($A29,データテーブル!$A$2:$H$101,3))</f>
      </c>
      <c r="H29" s="127"/>
      <c r="I29" s="126">
        <f>IF($A29="","",VLOOKUP($A29,データテーブル!$A$2:$H$101,4))</f>
      </c>
      <c r="J29" s="127"/>
      <c r="K29" s="130">
        <f>IF($A29="","",VLOOKUP($A29,データテーブル!$A$2:$H$101,5))</f>
      </c>
      <c r="L29" s="131"/>
      <c r="M29" s="126">
        <f>IF($A29="","",VLOOKUP($A29,データテーブル!$A$2:$H$101,6))</f>
      </c>
      <c r="N29" s="127"/>
      <c r="O29" s="126">
        <f>IF($A29="","",VLOOKUP($A29,データテーブル!$A$2:$H$101,7))</f>
      </c>
      <c r="P29" s="127"/>
      <c r="Q29" s="128">
        <f>IF($A29="","",VLOOKUP($A29,データテーブル!$A$2:$H$101,8))</f>
      </c>
      <c r="R29" s="129"/>
    </row>
    <row r="30" spans="1:18" ht="19.5" customHeight="1">
      <c r="A30" s="15"/>
      <c r="B30" s="34"/>
      <c r="C30" s="3">
        <v>22</v>
      </c>
      <c r="D30" s="3">
        <f t="shared" si="0"/>
      </c>
      <c r="E30" s="128">
        <f>IF($A30="","",VLOOKUP($A30,データテーブル!$A$2:$H$101,2))</f>
      </c>
      <c r="F30" s="129"/>
      <c r="G30" s="126">
        <f>IF($A30="","",VLOOKUP($A30,データテーブル!$A$2:$H$101,3))</f>
      </c>
      <c r="H30" s="127"/>
      <c r="I30" s="126">
        <f>IF($A30="","",VLOOKUP($A30,データテーブル!$A$2:$H$101,4))</f>
      </c>
      <c r="J30" s="127"/>
      <c r="K30" s="130">
        <f>IF($A30="","",VLOOKUP($A30,データテーブル!$A$2:$H$101,5))</f>
      </c>
      <c r="L30" s="131"/>
      <c r="M30" s="126">
        <f>IF($A30="","",VLOOKUP($A30,データテーブル!$A$2:$H$101,6))</f>
      </c>
      <c r="N30" s="127"/>
      <c r="O30" s="126">
        <f>IF($A30="","",VLOOKUP($A30,データテーブル!$A$2:$H$101,7))</f>
      </c>
      <c r="P30" s="127"/>
      <c r="Q30" s="128">
        <f>IF($A30="","",VLOOKUP($A30,データテーブル!$A$2:$H$101,8))</f>
      </c>
      <c r="R30" s="129"/>
    </row>
    <row r="31" spans="1:18" ht="19.5" customHeight="1">
      <c r="A31" s="15"/>
      <c r="B31" s="34"/>
      <c r="C31" s="3">
        <v>23</v>
      </c>
      <c r="D31" s="3">
        <f t="shared" si="0"/>
      </c>
      <c r="E31" s="128">
        <f>IF($A31="","",VLOOKUP($A31,データテーブル!$A$2:$H$101,2))</f>
      </c>
      <c r="F31" s="129"/>
      <c r="G31" s="126">
        <f>IF($A31="","",VLOOKUP($A31,データテーブル!$A$2:$H$101,3))</f>
      </c>
      <c r="H31" s="127"/>
      <c r="I31" s="126">
        <f>IF($A31="","",VLOOKUP($A31,データテーブル!$A$2:$H$101,4))</f>
      </c>
      <c r="J31" s="127"/>
      <c r="K31" s="130">
        <f>IF($A31="","",VLOOKUP($A31,データテーブル!$A$2:$H$101,5))</f>
      </c>
      <c r="L31" s="131"/>
      <c r="M31" s="126">
        <f>IF($A31="","",VLOOKUP($A31,データテーブル!$A$2:$H$101,6))</f>
      </c>
      <c r="N31" s="127"/>
      <c r="O31" s="126">
        <f>IF($A31="","",VLOOKUP($A31,データテーブル!$A$2:$H$101,7))</f>
      </c>
      <c r="P31" s="127"/>
      <c r="Q31" s="128"/>
      <c r="R31" s="129"/>
    </row>
    <row r="32" spans="1:18" ht="19.5" customHeight="1">
      <c r="A32" s="15"/>
      <c r="B32" s="34"/>
      <c r="C32" s="3">
        <v>24</v>
      </c>
      <c r="D32" s="3">
        <f t="shared" si="0"/>
      </c>
      <c r="E32" s="128">
        <f>IF($A32="","",VLOOKUP($A32,データテーブル!$A$2:$H$101,2))</f>
      </c>
      <c r="F32" s="129"/>
      <c r="G32" s="126">
        <f>IF($A32="","",VLOOKUP($A32,データテーブル!$A$2:$H$101,3))</f>
      </c>
      <c r="H32" s="127"/>
      <c r="I32" s="126">
        <f>IF($A32="","",VLOOKUP($A32,データテーブル!$A$2:$H$101,4))</f>
      </c>
      <c r="J32" s="127"/>
      <c r="K32" s="130">
        <f>IF($A32="","",VLOOKUP($A32,データテーブル!$A$2:$H$101,5))</f>
      </c>
      <c r="L32" s="131"/>
      <c r="M32" s="126">
        <f>IF($A32="","",VLOOKUP($A32,データテーブル!$A$2:$H$101,6))</f>
      </c>
      <c r="N32" s="127"/>
      <c r="O32" s="126">
        <f>IF($A32="","",VLOOKUP($A32,データテーブル!$A$2:$H$101,7))</f>
      </c>
      <c r="P32" s="127"/>
      <c r="Q32" s="128">
        <f>IF($A32="","",VLOOKUP($A32,データテーブル!$A$2:$H$101,8))</f>
      </c>
      <c r="R32" s="129"/>
    </row>
    <row r="33" spans="1:18" ht="19.5" customHeight="1">
      <c r="A33" s="15"/>
      <c r="B33" s="34"/>
      <c r="C33" s="3">
        <v>25</v>
      </c>
      <c r="D33" s="3">
        <f t="shared" si="0"/>
      </c>
      <c r="E33" s="128">
        <f>IF($A33="","",VLOOKUP($A33,データテーブル!$A$2:$H$101,2))</f>
      </c>
      <c r="F33" s="129"/>
      <c r="G33" s="126">
        <f>IF($A33="","",VLOOKUP($A33,データテーブル!$A$2:$H$101,3))</f>
      </c>
      <c r="H33" s="127"/>
      <c r="I33" s="126">
        <f>IF($A33="","",VLOOKUP($A33,データテーブル!$A$2:$H$101,4))</f>
      </c>
      <c r="J33" s="127"/>
      <c r="K33" s="130">
        <f>IF($A33="","",VLOOKUP($A33,データテーブル!$A$2:$H$101,5))</f>
      </c>
      <c r="L33" s="131"/>
      <c r="M33" s="126">
        <f>IF($A33="","",VLOOKUP($A33,データテーブル!$A$2:$H$101,6))</f>
      </c>
      <c r="N33" s="127"/>
      <c r="O33" s="126">
        <f>IF($A33="","",VLOOKUP($A33,データテーブル!$A$2:$H$101,7))</f>
      </c>
      <c r="P33" s="127"/>
      <c r="Q33" s="128">
        <f>IF($A33="","",VLOOKUP($A33,データテーブル!$A$2:$H$101,8))</f>
      </c>
      <c r="R33" s="129"/>
    </row>
    <row r="34" spans="3:18" ht="11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3:18" ht="19.5" customHeight="1">
      <c r="C35" s="132" t="s">
        <v>26</v>
      </c>
      <c r="D35" s="133"/>
      <c r="E35" s="133"/>
      <c r="F35" s="134"/>
      <c r="G35" s="125" t="s">
        <v>9</v>
      </c>
      <c r="H35" s="125"/>
      <c r="I35" s="125"/>
      <c r="J35" s="125"/>
      <c r="K35" s="125"/>
      <c r="L35" s="125" t="s">
        <v>10</v>
      </c>
      <c r="M35" s="125"/>
      <c r="N35" s="125"/>
      <c r="O35" s="125"/>
      <c r="P35" s="125"/>
      <c r="Q35" s="125"/>
      <c r="R35" s="125"/>
    </row>
    <row r="36" spans="3:18" ht="19.5" customHeight="1">
      <c r="C36" s="135"/>
      <c r="D36" s="136"/>
      <c r="E36" s="136"/>
      <c r="F36" s="137"/>
      <c r="G36" s="125" t="s">
        <v>11</v>
      </c>
      <c r="H36" s="125"/>
      <c r="I36" s="125" t="s">
        <v>12</v>
      </c>
      <c r="J36" s="125"/>
      <c r="K36" s="125"/>
      <c r="L36" s="125" t="s">
        <v>11</v>
      </c>
      <c r="M36" s="125"/>
      <c r="N36" s="125"/>
      <c r="O36" s="125" t="s">
        <v>12</v>
      </c>
      <c r="P36" s="125"/>
      <c r="Q36" s="125"/>
      <c r="R36" s="125"/>
    </row>
    <row r="37" spans="3:18" ht="19.5" customHeight="1">
      <c r="C37" s="139" t="s">
        <v>13</v>
      </c>
      <c r="D37" s="139"/>
      <c r="E37" s="139"/>
      <c r="F37" s="139"/>
      <c r="G37" s="138">
        <f>IF('基礎データ'!B11="","",'基礎データ'!B11)</f>
      </c>
      <c r="H37" s="138"/>
      <c r="I37" s="128">
        <f>IF('基礎データ'!B12="","",'基礎データ'!B12)</f>
      </c>
      <c r="J37" s="140"/>
      <c r="K37" s="129"/>
      <c r="L37" s="138">
        <f>IF('基礎データ'!B17="","",'基礎データ'!B17)</f>
      </c>
      <c r="M37" s="138"/>
      <c r="N37" s="138"/>
      <c r="O37" s="138">
        <f>IF('基礎データ'!B18="","",'基礎データ'!B18)</f>
      </c>
      <c r="P37" s="138"/>
      <c r="Q37" s="138"/>
      <c r="R37" s="138"/>
    </row>
    <row r="38" spans="3:18" ht="19.5" customHeight="1">
      <c r="C38" s="139" t="s">
        <v>14</v>
      </c>
      <c r="D38" s="139"/>
      <c r="E38" s="139"/>
      <c r="F38" s="139"/>
      <c r="G38" s="138">
        <f>IF('基礎データ'!B13="","",'基礎データ'!B13)</f>
      </c>
      <c r="H38" s="138"/>
      <c r="I38" s="128">
        <f>IF('基礎データ'!B14="","",'基礎データ'!B14)</f>
      </c>
      <c r="J38" s="140"/>
      <c r="K38" s="129"/>
      <c r="L38" s="138">
        <f>IF('基礎データ'!B19="","",'基礎データ'!B19)</f>
      </c>
      <c r="M38" s="138"/>
      <c r="N38" s="138"/>
      <c r="O38" s="138">
        <f>IF('基礎データ'!B20="","",'基礎データ'!B20)</f>
      </c>
      <c r="P38" s="138"/>
      <c r="Q38" s="138"/>
      <c r="R38" s="138"/>
    </row>
    <row r="39" spans="3:18" ht="19.5" customHeight="1">
      <c r="C39" s="139" t="s">
        <v>15</v>
      </c>
      <c r="D39" s="139"/>
      <c r="E39" s="139"/>
      <c r="F39" s="139"/>
      <c r="G39" s="138">
        <f>IF('基礎データ'!B15="","",'基礎データ'!B15)</f>
      </c>
      <c r="H39" s="138"/>
      <c r="I39" s="128">
        <f>IF('基礎データ'!B16="","",'基礎データ'!B16)</f>
      </c>
      <c r="J39" s="140"/>
      <c r="K39" s="129"/>
      <c r="L39" s="138">
        <f>IF('基礎データ'!B21="","",'基礎データ'!B21)</f>
      </c>
      <c r="M39" s="138"/>
      <c r="N39" s="138"/>
      <c r="O39" s="138">
        <f>IF('基礎データ'!B22="","",'基礎データ'!B22)</f>
      </c>
      <c r="P39" s="138"/>
      <c r="Q39" s="138"/>
      <c r="R39" s="138"/>
    </row>
    <row r="40" ht="11.25" customHeight="1"/>
    <row r="41" spans="3:18" ht="19.5" customHeight="1">
      <c r="C41" s="5"/>
      <c r="D41" s="5"/>
      <c r="E41" s="5"/>
      <c r="F41" s="5"/>
      <c r="G41" s="5"/>
      <c r="I41" s="123" t="s">
        <v>0</v>
      </c>
      <c r="J41" s="123"/>
      <c r="K41" s="32">
        <f>IF('基礎データ'!B2="","",'基礎データ'!B2)</f>
      </c>
      <c r="L41" s="5"/>
      <c r="M41" s="5"/>
      <c r="N41" s="5"/>
      <c r="O41" s="5"/>
      <c r="P41" s="5"/>
      <c r="Q41" s="5"/>
      <c r="R41" s="5"/>
    </row>
    <row r="42" ht="12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216">
    <mergeCell ref="Q33:R33"/>
    <mergeCell ref="M28:N28"/>
    <mergeCell ref="M26:N26"/>
    <mergeCell ref="M25:N25"/>
    <mergeCell ref="O27:P27"/>
    <mergeCell ref="E28:F28"/>
    <mergeCell ref="G27:H27"/>
    <mergeCell ref="K26:L26"/>
    <mergeCell ref="I25:J25"/>
    <mergeCell ref="I26:J26"/>
    <mergeCell ref="O28:P28"/>
    <mergeCell ref="K27:L27"/>
    <mergeCell ref="O26:P26"/>
    <mergeCell ref="O29:P29"/>
    <mergeCell ref="M27:N27"/>
    <mergeCell ref="M29:N29"/>
    <mergeCell ref="I10:J10"/>
    <mergeCell ref="I11:J11"/>
    <mergeCell ref="I12:J12"/>
    <mergeCell ref="I13:J13"/>
    <mergeCell ref="G29:H29"/>
    <mergeCell ref="I14:J14"/>
    <mergeCell ref="I27:J27"/>
    <mergeCell ref="G24:H24"/>
    <mergeCell ref="G20:H20"/>
    <mergeCell ref="G14:H14"/>
    <mergeCell ref="E29:F29"/>
    <mergeCell ref="G28:H28"/>
    <mergeCell ref="G26:H26"/>
    <mergeCell ref="K28:L28"/>
    <mergeCell ref="I28:J28"/>
    <mergeCell ref="K29:L29"/>
    <mergeCell ref="G21:H21"/>
    <mergeCell ref="E22:F22"/>
    <mergeCell ref="G22:H22"/>
    <mergeCell ref="O24:P24"/>
    <mergeCell ref="G23:H23"/>
    <mergeCell ref="E27:F27"/>
    <mergeCell ref="E26:F26"/>
    <mergeCell ref="I16:J16"/>
    <mergeCell ref="K21:L21"/>
    <mergeCell ref="E23:F23"/>
    <mergeCell ref="E24:F24"/>
    <mergeCell ref="E25:F25"/>
    <mergeCell ref="G25:H25"/>
    <mergeCell ref="I21:J21"/>
    <mergeCell ref="I22:J22"/>
    <mergeCell ref="I23:J23"/>
    <mergeCell ref="E21:F21"/>
    <mergeCell ref="K16:L16"/>
    <mergeCell ref="G16:H16"/>
    <mergeCell ref="O15:P15"/>
    <mergeCell ref="E20:F20"/>
    <mergeCell ref="O25:P25"/>
    <mergeCell ref="K25:L25"/>
    <mergeCell ref="E15:F15"/>
    <mergeCell ref="G15:H15"/>
    <mergeCell ref="G18:H18"/>
    <mergeCell ref="I15:J15"/>
    <mergeCell ref="M12:N12"/>
    <mergeCell ref="G13:H13"/>
    <mergeCell ref="Q14:R14"/>
    <mergeCell ref="E14:F14"/>
    <mergeCell ref="O21:P21"/>
    <mergeCell ref="Q23:R23"/>
    <mergeCell ref="K15:L15"/>
    <mergeCell ref="E16:F16"/>
    <mergeCell ref="M16:N16"/>
    <mergeCell ref="O16:P16"/>
    <mergeCell ref="E19:F19"/>
    <mergeCell ref="G19:H19"/>
    <mergeCell ref="I17:J17"/>
    <mergeCell ref="I18:J18"/>
    <mergeCell ref="I19:J19"/>
    <mergeCell ref="Q12:R12"/>
    <mergeCell ref="Q13:R13"/>
    <mergeCell ref="M14:N14"/>
    <mergeCell ref="E12:F12"/>
    <mergeCell ref="G12:H12"/>
    <mergeCell ref="K17:L17"/>
    <mergeCell ref="E30:F30"/>
    <mergeCell ref="G30:H30"/>
    <mergeCell ref="K30:L30"/>
    <mergeCell ref="M18:N18"/>
    <mergeCell ref="E18:F18"/>
    <mergeCell ref="E17:F17"/>
    <mergeCell ref="G17:H17"/>
    <mergeCell ref="K22:L22"/>
    <mergeCell ref="K20:L20"/>
    <mergeCell ref="I20:J20"/>
    <mergeCell ref="I24:J24"/>
    <mergeCell ref="I29:J29"/>
    <mergeCell ref="I30:J30"/>
    <mergeCell ref="Q15:R15"/>
    <mergeCell ref="O19:P19"/>
    <mergeCell ref="M19:N19"/>
    <mergeCell ref="Q16:R16"/>
    <mergeCell ref="Q17:R17"/>
    <mergeCell ref="M15:N15"/>
    <mergeCell ref="K14:L14"/>
    <mergeCell ref="K11:L11"/>
    <mergeCell ref="O14:P14"/>
    <mergeCell ref="O12:P12"/>
    <mergeCell ref="M13:N13"/>
    <mergeCell ref="E13:F13"/>
    <mergeCell ref="O13:P13"/>
    <mergeCell ref="K13:L13"/>
    <mergeCell ref="M11:N11"/>
    <mergeCell ref="K12:L12"/>
    <mergeCell ref="O38:R38"/>
    <mergeCell ref="O39:R39"/>
    <mergeCell ref="E11:F11"/>
    <mergeCell ref="G11:H11"/>
    <mergeCell ref="C38:F38"/>
    <mergeCell ref="G38:H38"/>
    <mergeCell ref="I38:K38"/>
    <mergeCell ref="L38:N38"/>
    <mergeCell ref="G39:H39"/>
    <mergeCell ref="I39:K39"/>
    <mergeCell ref="E10:F10"/>
    <mergeCell ref="G10:H10"/>
    <mergeCell ref="K10:L10"/>
    <mergeCell ref="I31:J31"/>
    <mergeCell ref="I32:J32"/>
    <mergeCell ref="I33:J33"/>
    <mergeCell ref="K32:L32"/>
    <mergeCell ref="G31:H31"/>
    <mergeCell ref="G33:H33"/>
    <mergeCell ref="K33:L33"/>
    <mergeCell ref="L39:N39"/>
    <mergeCell ref="C39:F39"/>
    <mergeCell ref="C37:F37"/>
    <mergeCell ref="G37:H37"/>
    <mergeCell ref="I37:K37"/>
    <mergeCell ref="L37:N37"/>
    <mergeCell ref="G36:H36"/>
    <mergeCell ref="I36:K36"/>
    <mergeCell ref="C35:F36"/>
    <mergeCell ref="L35:R35"/>
    <mergeCell ref="G35:K35"/>
    <mergeCell ref="O37:R37"/>
    <mergeCell ref="O36:R36"/>
    <mergeCell ref="L36:N36"/>
    <mergeCell ref="M32:N32"/>
    <mergeCell ref="O8:P8"/>
    <mergeCell ref="O9:P9"/>
    <mergeCell ref="O33:P33"/>
    <mergeCell ref="M10:N10"/>
    <mergeCell ref="O10:P10"/>
    <mergeCell ref="M31:N31"/>
    <mergeCell ref="O11:P11"/>
    <mergeCell ref="M33:N33"/>
    <mergeCell ref="O18:P18"/>
    <mergeCell ref="Q9:R9"/>
    <mergeCell ref="I8:J8"/>
    <mergeCell ref="K8:L8"/>
    <mergeCell ref="K9:L9"/>
    <mergeCell ref="Q8:R8"/>
    <mergeCell ref="M8:N8"/>
    <mergeCell ref="M9:N9"/>
    <mergeCell ref="I9:J9"/>
    <mergeCell ref="Q10:R10"/>
    <mergeCell ref="Q11:R11"/>
    <mergeCell ref="Q20:R20"/>
    <mergeCell ref="Q24:R24"/>
    <mergeCell ref="Q25:R25"/>
    <mergeCell ref="Q26:R26"/>
    <mergeCell ref="Q18:R18"/>
    <mergeCell ref="Q19:R19"/>
    <mergeCell ref="Q21:R21"/>
    <mergeCell ref="Q22:R22"/>
    <mergeCell ref="Q27:R27"/>
    <mergeCell ref="Q28:R28"/>
    <mergeCell ref="Q29:R29"/>
    <mergeCell ref="Q30:R30"/>
    <mergeCell ref="Q31:R31"/>
    <mergeCell ref="Q32:R32"/>
    <mergeCell ref="G32:H32"/>
    <mergeCell ref="M17:N17"/>
    <mergeCell ref="O17:P17"/>
    <mergeCell ref="O22:P22"/>
    <mergeCell ref="K23:L23"/>
    <mergeCell ref="M23:N23"/>
    <mergeCell ref="O23:P23"/>
    <mergeCell ref="K19:L19"/>
    <mergeCell ref="M22:N22"/>
    <mergeCell ref="M21:N21"/>
    <mergeCell ref="K31:L31"/>
    <mergeCell ref="O31:P31"/>
    <mergeCell ref="M30:N30"/>
    <mergeCell ref="O30:P30"/>
    <mergeCell ref="O32:P32"/>
    <mergeCell ref="K18:L18"/>
    <mergeCell ref="M20:N20"/>
    <mergeCell ref="O20:P20"/>
    <mergeCell ref="K24:L24"/>
    <mergeCell ref="M24:N24"/>
    <mergeCell ref="I41:J41"/>
    <mergeCell ref="C4:D4"/>
    <mergeCell ref="C6:D6"/>
    <mergeCell ref="E8:F8"/>
    <mergeCell ref="G8:H8"/>
    <mergeCell ref="G9:H9"/>
    <mergeCell ref="E9:F9"/>
    <mergeCell ref="E31:F31"/>
    <mergeCell ref="E32:F32"/>
    <mergeCell ref="E33:F33"/>
    <mergeCell ref="C2:R2"/>
    <mergeCell ref="A1:A2"/>
    <mergeCell ref="M4:Q4"/>
    <mergeCell ref="M6:Q6"/>
    <mergeCell ref="E6:I6"/>
    <mergeCell ref="E4:I4"/>
    <mergeCell ref="C1:R1"/>
    <mergeCell ref="K4:L4"/>
    <mergeCell ref="K6:L6"/>
  </mergeCells>
  <dataValidations count="1">
    <dataValidation type="whole" allowBlank="1" showInputMessage="1" showErrorMessage="1" prompt="１　関東予選&#10;２　インハイ予選&#10;３　選手権一次予選&#10;４　選手権&#10;５　新人" sqref="A1:B2">
      <formula1>1</formula1>
      <formula2>5</formula2>
    </dataValidation>
  </dataValidations>
  <printOptions horizontalCentered="1" verticalCentered="1"/>
  <pageMargins left="0.31" right="0.4" top="0.27" bottom="0.23" header="0.5118110236220472" footer="0.5118110236220472"/>
  <pageSetup horizontalDpi="300" verticalDpi="300" orientation="portrait" paperSize="9" scale="11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6.375" style="0" customWidth="1"/>
    <col min="2" max="2" width="15.625" style="0" customWidth="1"/>
    <col min="3" max="3" width="6.375" style="0" customWidth="1"/>
    <col min="4" max="4" width="15.625" style="0" customWidth="1"/>
    <col min="5" max="5" width="12.125" style="0" customWidth="1"/>
    <col min="6" max="8" width="6.375" style="0" customWidth="1"/>
    <col min="9" max="9" width="10.125" style="0" customWidth="1"/>
  </cols>
  <sheetData>
    <row r="1" spans="1:9" ht="25.5">
      <c r="A1" s="147" t="s">
        <v>28</v>
      </c>
      <c r="B1" s="147"/>
      <c r="C1" s="147"/>
      <c r="D1" s="147"/>
      <c r="E1" s="147"/>
      <c r="F1" s="147"/>
      <c r="G1" s="147"/>
      <c r="H1" s="147"/>
      <c r="I1" s="147"/>
    </row>
    <row r="2" ht="26.25" customHeight="1">
      <c r="P2" t="s">
        <v>17</v>
      </c>
    </row>
    <row r="3" spans="1:9" ht="26.25" customHeight="1">
      <c r="A3" s="29"/>
      <c r="B3" s="29"/>
      <c r="C3" s="29"/>
      <c r="D3" s="29"/>
      <c r="E3" s="29"/>
      <c r="F3" s="29"/>
      <c r="G3" s="150">
        <f ca="1">TODAY()</f>
        <v>42090</v>
      </c>
      <c r="H3" s="150"/>
      <c r="I3" s="150"/>
    </row>
    <row r="4" ht="26.25" customHeight="1"/>
    <row r="5" spans="1:4" ht="26.25" customHeight="1">
      <c r="A5" s="141" t="s">
        <v>40</v>
      </c>
      <c r="B5" s="141"/>
      <c r="C5" s="141"/>
      <c r="D5" s="141"/>
    </row>
    <row r="6" spans="1:4" ht="26.25" customHeight="1">
      <c r="A6" s="141"/>
      <c r="B6" s="141"/>
      <c r="C6" s="141"/>
      <c r="D6" s="141"/>
    </row>
    <row r="7" ht="26.25" customHeight="1"/>
    <row r="8" spans="5:9" ht="26.25" customHeight="1">
      <c r="E8" s="30" t="s">
        <v>36</v>
      </c>
      <c r="F8" s="148">
        <f>'参加申込書'!E4</f>
      </c>
      <c r="G8" s="148"/>
      <c r="H8" s="148"/>
      <c r="I8" s="148"/>
    </row>
    <row r="9" ht="26.25" customHeight="1"/>
    <row r="10" spans="5:9" ht="26.25" customHeight="1">
      <c r="E10" s="30" t="s">
        <v>37</v>
      </c>
      <c r="F10" s="31"/>
      <c r="G10" s="148">
        <f>'参加申込書'!E6</f>
      </c>
      <c r="H10" s="148"/>
      <c r="I10" s="27"/>
    </row>
    <row r="11" ht="26.25" customHeight="1"/>
    <row r="12" spans="1:2" ht="26.25" customHeight="1">
      <c r="A12" s="149" t="s">
        <v>35</v>
      </c>
      <c r="B12" s="149"/>
    </row>
    <row r="13" spans="1:16" ht="26.25" customHeight="1" thickBot="1">
      <c r="A13" s="142">
        <f>IF('参加申込書'!A1="","","平成22年度　"&amp;VLOOKUP('参加申込書'!A1,'大会名'!$A$2:$C$6,2)&amp;VLOOKUP('参加申込書'!A1,'大会名'!$A$2:$C$6,3))</f>
      </c>
      <c r="B13" s="142"/>
      <c r="C13" s="142"/>
      <c r="D13" s="142"/>
      <c r="E13" s="142"/>
      <c r="F13" s="142"/>
      <c r="G13" s="142"/>
      <c r="H13" s="142"/>
      <c r="I13" s="142"/>
      <c r="J13" s="17"/>
      <c r="K13" s="28"/>
      <c r="L13" s="17"/>
      <c r="M13" s="17"/>
      <c r="N13" s="17"/>
      <c r="O13" s="17"/>
      <c r="P13" s="17"/>
    </row>
    <row r="14" ht="26.25" customHeight="1" thickBot="1"/>
    <row r="15" spans="1:9" ht="26.25" customHeight="1">
      <c r="A15" s="143" t="s">
        <v>29</v>
      </c>
      <c r="B15" s="144"/>
      <c r="C15" s="145" t="s">
        <v>30</v>
      </c>
      <c r="D15" s="145"/>
      <c r="E15" s="145"/>
      <c r="F15" s="145"/>
      <c r="G15" s="145"/>
      <c r="H15" s="145"/>
      <c r="I15" s="146"/>
    </row>
    <row r="16" spans="1:9" s="4" customFormat="1" ht="26.25" customHeight="1">
      <c r="A16" s="23" t="s">
        <v>0</v>
      </c>
      <c r="B16" s="24" t="s">
        <v>3</v>
      </c>
      <c r="C16" s="13" t="s">
        <v>0</v>
      </c>
      <c r="D16" s="3" t="s">
        <v>3</v>
      </c>
      <c r="E16" s="3" t="s">
        <v>5</v>
      </c>
      <c r="F16" s="3" t="s">
        <v>4</v>
      </c>
      <c r="G16" s="3" t="s">
        <v>6</v>
      </c>
      <c r="H16" s="3" t="s">
        <v>7</v>
      </c>
      <c r="I16" s="25" t="s">
        <v>8</v>
      </c>
    </row>
    <row r="17" spans="1:10" ht="26.25" customHeight="1">
      <c r="A17" s="35"/>
      <c r="B17" s="36"/>
      <c r="C17" s="37">
        <f>IF(A17="","",A17)</f>
      </c>
      <c r="D17" s="38">
        <f>IF(J17="","",VLOOKUP(J17,データテーブル!$A$2:$H$51,3))</f>
      </c>
      <c r="E17" s="50">
        <f>IF(J17="","",VLOOKUP(J17,データテーブル!$A$2:$H$51,5))</f>
      </c>
      <c r="F17" s="38">
        <f>IF(J17="","",VLOOKUP(J17,データテーブル!$A$2:$H$51,4))</f>
      </c>
      <c r="G17" s="38">
        <f>IF(J17="","",VLOOKUP(J17,データテーブル!$A$2:$H$51,6))</f>
      </c>
      <c r="H17" s="38">
        <f>IF(J17="","",VLOOKUP(J17,データテーブル!$A$2:$H$51,7))</f>
      </c>
      <c r="I17" s="39">
        <f>IF(J17="","",VLOOKUP(J17,データテーブル!$A$2:$H$51,8))</f>
      </c>
      <c r="J17" s="14"/>
    </row>
    <row r="18" spans="1:10" ht="26.25" customHeight="1">
      <c r="A18" s="40"/>
      <c r="B18" s="41"/>
      <c r="C18" s="42">
        <f>IF(A18="","",A18)</f>
      </c>
      <c r="D18" s="43">
        <f>IF(J18="","",VLOOKUP(J18,データテーブル!$A$2:$H$51,3))</f>
      </c>
      <c r="E18" s="51">
        <f>IF(J18="","",VLOOKUP(J18,データテーブル!$A$2:$H$51,5))</f>
      </c>
      <c r="F18" s="43">
        <f>IF(J18="","",VLOOKUP(J18,データテーブル!$A$2:$H$51,4))</f>
      </c>
      <c r="G18" s="43">
        <f>IF(J18="","",VLOOKUP(J18,データテーブル!$A$2:$H$51,6))</f>
      </c>
      <c r="H18" s="43">
        <f>IF(J18="","",VLOOKUP(J18,データテーブル!$A$2:$H$51,7))</f>
      </c>
      <c r="I18" s="44">
        <f>IF(J18="","",VLOOKUP(J18,データテーブル!$A$2:$H$51,8))</f>
      </c>
      <c r="J18" s="14"/>
    </row>
    <row r="19" spans="1:10" ht="26.25" customHeight="1">
      <c r="A19" s="40"/>
      <c r="B19" s="41"/>
      <c r="C19" s="42">
        <f>IF(A19="","",A19)</f>
      </c>
      <c r="D19" s="43">
        <f>IF(J19="","",VLOOKUP(J19,データテーブル!$A$2:$H$51,3))</f>
      </c>
      <c r="E19" s="51">
        <f>IF(J19="","",VLOOKUP(J19,データテーブル!$A$2:$H$51,5))</f>
      </c>
      <c r="F19" s="43">
        <f>IF(J19="","",VLOOKUP(J19,データテーブル!$A$2:$H$51,4))</f>
      </c>
      <c r="G19" s="43">
        <f>IF(J19="","",VLOOKUP(J19,データテーブル!$A$2:$H$51,6))</f>
      </c>
      <c r="H19" s="43">
        <f>IF(J19="","",VLOOKUP(J19,データテーブル!$A$2:$H$51,7))</f>
      </c>
      <c r="I19" s="44">
        <f>IF(J19="","",VLOOKUP(J19,データテーブル!$A$2:$H$51,8))</f>
      </c>
      <c r="J19" s="14"/>
    </row>
    <row r="20" spans="1:10" ht="26.25" customHeight="1">
      <c r="A20" s="40"/>
      <c r="B20" s="41"/>
      <c r="C20" s="42">
        <f>IF(A20="","",A20)</f>
      </c>
      <c r="D20" s="43">
        <f>IF(J20="","",VLOOKUP(J20,データテーブル!$A$2:$H$51,3))</f>
      </c>
      <c r="E20" s="51">
        <f>IF(J20="","",VLOOKUP(J20,データテーブル!$A$2:$H$51,5))</f>
      </c>
      <c r="F20" s="43">
        <f>IF(J20="","",VLOOKUP(J20,データテーブル!$A$2:$H$51,4))</f>
      </c>
      <c r="G20" s="43">
        <f>IF(J20="","",VLOOKUP(J20,データテーブル!$A$2:$H$51,6))</f>
      </c>
      <c r="H20" s="43">
        <f>IF(J20="","",VLOOKUP(J20,データテーブル!$A$2:$H$51,7))</f>
      </c>
      <c r="I20" s="44">
        <f>IF(J20="","",VLOOKUP(J20,データテーブル!$A$2:$H$51,8))</f>
      </c>
      <c r="J20" s="14"/>
    </row>
    <row r="21" spans="1:10" ht="26.25" customHeight="1" thickBot="1">
      <c r="A21" s="45"/>
      <c r="B21" s="46"/>
      <c r="C21" s="47">
        <f>IF(A21="","",A21)</f>
      </c>
      <c r="D21" s="48">
        <f>IF(J21="","",VLOOKUP(J21,データテーブル!$A$2:$H$51,3))</f>
      </c>
      <c r="E21" s="52">
        <f>IF(J21="","",VLOOKUP(J21,データテーブル!$A$2:$H$51,5))</f>
      </c>
      <c r="F21" s="48">
        <f>IF(J21="","",VLOOKUP(J21,データテーブル!$A$2:$H$51,4))</f>
      </c>
      <c r="G21" s="48">
        <f>IF(J21="","",VLOOKUP(J21,データテーブル!$A$2:$H$51,6))</f>
      </c>
      <c r="H21" s="48">
        <f>IF(J21="","",VLOOKUP(J21,データテーブル!$A$2:$H$51,7))</f>
      </c>
      <c r="I21" s="49">
        <f>IF(J21="","",VLOOKUP(J21,データテーブル!$A$2:$H$51,8))</f>
      </c>
      <c r="J21" s="14"/>
    </row>
    <row r="22" ht="26.25" customHeight="1"/>
    <row r="23" spans="2:9" ht="26.25" customHeight="1">
      <c r="B23" s="12"/>
      <c r="C23" s="26"/>
      <c r="D23" s="12"/>
      <c r="E23" s="12"/>
      <c r="F23" s="12"/>
      <c r="G23" s="12"/>
      <c r="H23" s="12"/>
      <c r="I23" s="12"/>
    </row>
    <row r="24" ht="26.25" customHeight="1"/>
    <row r="25" spans="1:9" ht="26.25" customHeight="1">
      <c r="A25" s="141" t="s">
        <v>31</v>
      </c>
      <c r="B25" s="141"/>
      <c r="C25" s="141"/>
      <c r="D25" s="141"/>
      <c r="E25" s="141"/>
      <c r="F25" s="141"/>
      <c r="G25" s="141"/>
      <c r="H25" s="141"/>
      <c r="I25" s="141"/>
    </row>
    <row r="26" spans="1:9" ht="26.25" customHeight="1">
      <c r="A26" s="141" t="s">
        <v>32</v>
      </c>
      <c r="B26" s="141"/>
      <c r="C26" s="141"/>
      <c r="D26" s="141"/>
      <c r="E26" s="141"/>
      <c r="F26" s="141"/>
      <c r="G26" s="141"/>
      <c r="H26" s="141"/>
      <c r="I26" s="141"/>
    </row>
    <row r="27" ht="26.25" customHeight="1"/>
    <row r="28" spans="1:9" ht="26.25" customHeight="1">
      <c r="A28" s="141" t="s">
        <v>33</v>
      </c>
      <c r="B28" s="141"/>
      <c r="C28" s="141"/>
      <c r="D28" s="141"/>
      <c r="E28" s="141"/>
      <c r="F28" s="141"/>
      <c r="G28" s="141"/>
      <c r="H28" s="141"/>
      <c r="I28" s="141"/>
    </row>
    <row r="29" spans="1:9" ht="26.25" customHeight="1">
      <c r="A29" s="141" t="s">
        <v>55</v>
      </c>
      <c r="B29" s="141"/>
      <c r="C29" s="141"/>
      <c r="D29" s="141"/>
      <c r="E29" s="141"/>
      <c r="F29" s="141"/>
      <c r="G29" s="141"/>
      <c r="H29" s="141"/>
      <c r="I29" s="141"/>
    </row>
    <row r="30" spans="1:9" ht="26.25" customHeight="1">
      <c r="A30" s="141" t="s">
        <v>34</v>
      </c>
      <c r="B30" s="141"/>
      <c r="C30" s="141"/>
      <c r="D30" s="141"/>
      <c r="E30" s="141"/>
      <c r="F30" s="141"/>
      <c r="G30" s="141"/>
      <c r="H30" s="141"/>
      <c r="I30" s="141"/>
    </row>
    <row r="31" ht="26.25" customHeight="1"/>
  </sheetData>
  <sheetProtection/>
  <mergeCells count="15">
    <mergeCell ref="A1:I1"/>
    <mergeCell ref="A5:D5"/>
    <mergeCell ref="A6:D6"/>
    <mergeCell ref="G10:H10"/>
    <mergeCell ref="A12:B12"/>
    <mergeCell ref="G3:I3"/>
    <mergeCell ref="F8:I8"/>
    <mergeCell ref="A29:I29"/>
    <mergeCell ref="A13:I13"/>
    <mergeCell ref="A15:B15"/>
    <mergeCell ref="C15:I15"/>
    <mergeCell ref="A30:I30"/>
    <mergeCell ref="A25:I25"/>
    <mergeCell ref="A26:I26"/>
    <mergeCell ref="A28:I28"/>
  </mergeCells>
  <printOptions horizontalCentered="1" verticalCentered="1"/>
  <pageMargins left="0.7874015748031497" right="0.7874015748031497" top="0.51" bottom="0.58" header="0.5118110236220472" footer="0.5118110236220472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R2" sqref="R2"/>
    </sheetView>
  </sheetViews>
  <sheetFormatPr defaultColWidth="9.00390625" defaultRowHeight="13.5"/>
  <cols>
    <col min="1" max="1" width="4.625" style="0" bestFit="1" customWidth="1"/>
    <col min="2" max="2" width="8.75390625" style="0" bestFit="1" customWidth="1"/>
    <col min="3" max="3" width="14.375" style="0" customWidth="1"/>
    <col min="4" max="4" width="4.625" style="0" bestFit="1" customWidth="1"/>
    <col min="5" max="5" width="12.875" style="0" customWidth="1"/>
    <col min="6" max="7" width="4.625" style="0" bestFit="1" customWidth="1"/>
    <col min="8" max="8" width="11.00390625" style="0" bestFit="1" customWidth="1"/>
    <col min="9" max="9" width="11.00390625" style="0" customWidth="1"/>
    <col min="10" max="10" width="13.875" style="1" customWidth="1"/>
    <col min="11" max="11" width="9.00390625" style="1" customWidth="1"/>
    <col min="13" max="13" width="4.50390625" style="0" bestFit="1" customWidth="1"/>
    <col min="14" max="14" width="10.25390625" style="0" bestFit="1" customWidth="1"/>
    <col min="16" max="16" width="4.50390625" style="0" bestFit="1" customWidth="1"/>
  </cols>
  <sheetData>
    <row r="1" spans="1:14" s="9" customFormat="1" ht="45">
      <c r="A1" s="10" t="s">
        <v>21</v>
      </c>
      <c r="B1" s="10" t="s">
        <v>22</v>
      </c>
      <c r="C1" s="10" t="s">
        <v>23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66" t="s">
        <v>50</v>
      </c>
      <c r="J1" s="68" t="s">
        <v>51</v>
      </c>
      <c r="K1" s="72" t="s">
        <v>1</v>
      </c>
      <c r="L1" s="71"/>
      <c r="M1" s="136" t="s">
        <v>25</v>
      </c>
      <c r="N1" s="136"/>
    </row>
    <row r="2" spans="1:16" ht="13.5">
      <c r="A2" s="7">
        <v>1</v>
      </c>
      <c r="B2" s="3"/>
      <c r="C2" s="3"/>
      <c r="D2" s="3"/>
      <c r="E2" s="21"/>
      <c r="F2" s="3"/>
      <c r="G2" s="3"/>
      <c r="H2" s="53"/>
      <c r="I2" s="67"/>
      <c r="J2" s="8"/>
      <c r="K2" s="8"/>
      <c r="M2" s="11">
        <v>1</v>
      </c>
      <c r="N2" s="3">
        <f>IF(データテーブル!C2="","",データテーブル!C2)</f>
      </c>
      <c r="P2" s="8" t="s">
        <v>81</v>
      </c>
    </row>
    <row r="3" spans="1:16" ht="13.5">
      <c r="A3" s="7">
        <v>2</v>
      </c>
      <c r="B3" s="3"/>
      <c r="C3" s="3"/>
      <c r="D3" s="3"/>
      <c r="E3" s="21"/>
      <c r="F3" s="3"/>
      <c r="G3" s="3"/>
      <c r="H3" s="53"/>
      <c r="I3" s="53"/>
      <c r="J3" s="8"/>
      <c r="K3" s="8"/>
      <c r="M3" s="11">
        <v>2</v>
      </c>
      <c r="N3" s="3">
        <f>IF(データテーブル!C3="","",データテーブル!C3)</f>
      </c>
      <c r="P3" s="8" t="s">
        <v>79</v>
      </c>
    </row>
    <row r="4" spans="1:16" ht="13.5">
      <c r="A4" s="7">
        <v>3</v>
      </c>
      <c r="B4" s="3"/>
      <c r="C4" s="3"/>
      <c r="D4" s="3"/>
      <c r="E4" s="21"/>
      <c r="F4" s="3"/>
      <c r="G4" s="3"/>
      <c r="H4" s="53"/>
      <c r="I4" s="53"/>
      <c r="J4" s="8"/>
      <c r="K4" s="8"/>
      <c r="M4" s="11">
        <v>3</v>
      </c>
      <c r="N4" s="3">
        <f>IF(データテーブル!C4="","",データテーブル!C4)</f>
      </c>
      <c r="P4" s="8" t="s">
        <v>80</v>
      </c>
    </row>
    <row r="5" spans="1:16" ht="13.5">
      <c r="A5" s="7">
        <v>4</v>
      </c>
      <c r="B5" s="3"/>
      <c r="C5" s="3"/>
      <c r="D5" s="3"/>
      <c r="E5" s="21"/>
      <c r="F5" s="3"/>
      <c r="G5" s="3"/>
      <c r="H5" s="53"/>
      <c r="I5" s="53"/>
      <c r="J5" s="8"/>
      <c r="K5" s="8"/>
      <c r="M5" s="11">
        <v>4</v>
      </c>
      <c r="N5" s="3">
        <f>IF(データテーブル!C5="","",データテーブル!C5)</f>
      </c>
      <c r="P5" s="8" t="s">
        <v>45</v>
      </c>
    </row>
    <row r="6" spans="1:14" ht="13.5">
      <c r="A6" s="7">
        <v>5</v>
      </c>
      <c r="B6" s="3"/>
      <c r="C6" s="3"/>
      <c r="D6" s="3"/>
      <c r="E6" s="21"/>
      <c r="F6" s="3"/>
      <c r="G6" s="3"/>
      <c r="H6" s="53"/>
      <c r="I6" s="53"/>
      <c r="J6" s="8"/>
      <c r="K6" s="8"/>
      <c r="M6" s="11">
        <v>5</v>
      </c>
      <c r="N6" s="3">
        <f>IF(データテーブル!C6="","",データテーブル!C6)</f>
      </c>
    </row>
    <row r="7" spans="1:16" ht="13.5">
      <c r="A7" s="7">
        <v>6</v>
      </c>
      <c r="B7" s="3"/>
      <c r="C7" s="3"/>
      <c r="D7" s="3"/>
      <c r="E7" s="21"/>
      <c r="F7" s="3"/>
      <c r="G7" s="3"/>
      <c r="H7" s="53"/>
      <c r="I7" s="53"/>
      <c r="J7" s="8"/>
      <c r="K7" s="8"/>
      <c r="M7" s="11">
        <v>6</v>
      </c>
      <c r="N7" s="3">
        <f>IF(データテーブル!C7="","",データテーブル!C7)</f>
      </c>
      <c r="P7" s="8">
        <v>3</v>
      </c>
    </row>
    <row r="8" spans="1:16" ht="13.5">
      <c r="A8" s="7">
        <v>7</v>
      </c>
      <c r="B8" s="3"/>
      <c r="C8" s="8"/>
      <c r="D8" s="3"/>
      <c r="E8" s="22"/>
      <c r="F8" s="8"/>
      <c r="G8" s="8"/>
      <c r="H8" s="54"/>
      <c r="I8" s="54"/>
      <c r="J8" s="8"/>
      <c r="K8" s="70"/>
      <c r="M8" s="11">
        <v>7</v>
      </c>
      <c r="N8" s="3">
        <f>IF(データテーブル!C8="","",データテーブル!C8)</f>
      </c>
      <c r="P8" s="8">
        <v>2</v>
      </c>
    </row>
    <row r="9" spans="1:16" ht="13.5">
      <c r="A9" s="7">
        <v>8</v>
      </c>
      <c r="B9" s="3"/>
      <c r="C9" s="3"/>
      <c r="D9" s="3"/>
      <c r="E9" s="21"/>
      <c r="F9" s="3"/>
      <c r="G9" s="3"/>
      <c r="H9" s="53"/>
      <c r="I9" s="53"/>
      <c r="J9" s="8"/>
      <c r="K9" s="8"/>
      <c r="M9" s="11">
        <v>8</v>
      </c>
      <c r="N9" s="3">
        <f>IF(データテーブル!C9="","",データテーブル!C9)</f>
      </c>
      <c r="P9" s="8">
        <v>1</v>
      </c>
    </row>
    <row r="10" spans="1:16" ht="13.5">
      <c r="A10" s="7">
        <v>9</v>
      </c>
      <c r="B10" s="3"/>
      <c r="C10" s="3"/>
      <c r="D10" s="3"/>
      <c r="E10" s="21"/>
      <c r="F10" s="3"/>
      <c r="G10" s="3"/>
      <c r="H10" s="53"/>
      <c r="I10" s="53"/>
      <c r="J10" s="8"/>
      <c r="K10" s="8"/>
      <c r="M10" s="11">
        <v>9</v>
      </c>
      <c r="N10" s="3">
        <f>IF(データテーブル!C10="","",データテーブル!C10)</f>
      </c>
      <c r="P10" s="8" t="s">
        <v>82</v>
      </c>
    </row>
    <row r="11" spans="1:16" ht="13.5">
      <c r="A11" s="7">
        <v>10</v>
      </c>
      <c r="B11" s="3"/>
      <c r="C11" s="3"/>
      <c r="D11" s="3"/>
      <c r="E11" s="21"/>
      <c r="F11" s="3"/>
      <c r="G11" s="3"/>
      <c r="H11" s="53"/>
      <c r="I11" s="53"/>
      <c r="J11" s="8"/>
      <c r="K11" s="8"/>
      <c r="M11" s="11">
        <v>10</v>
      </c>
      <c r="N11" s="3">
        <f>IF(データテーブル!C11="","",データテーブル!C11)</f>
      </c>
      <c r="P11" s="8" t="s">
        <v>83</v>
      </c>
    </row>
    <row r="12" spans="1:16" ht="13.5">
      <c r="A12" s="7">
        <v>11</v>
      </c>
      <c r="B12" s="3"/>
      <c r="C12" s="3"/>
      <c r="D12" s="3"/>
      <c r="E12" s="21"/>
      <c r="F12" s="3"/>
      <c r="G12" s="3"/>
      <c r="H12" s="53"/>
      <c r="I12" s="53"/>
      <c r="J12" s="8"/>
      <c r="K12" s="8"/>
      <c r="M12" s="11">
        <v>11</v>
      </c>
      <c r="N12" s="3">
        <f>IF(データテーブル!C12="","",データテーブル!C12)</f>
      </c>
      <c r="P12" s="8" t="s">
        <v>84</v>
      </c>
    </row>
    <row r="13" spans="1:14" ht="13.5">
      <c r="A13" s="7">
        <v>12</v>
      </c>
      <c r="B13" s="3"/>
      <c r="C13" s="3"/>
      <c r="D13" s="3"/>
      <c r="E13" s="21"/>
      <c r="F13" s="3"/>
      <c r="G13" s="3"/>
      <c r="H13" s="53"/>
      <c r="I13" s="53"/>
      <c r="J13" s="8"/>
      <c r="K13" s="8"/>
      <c r="M13" s="11">
        <v>12</v>
      </c>
      <c r="N13" s="3">
        <f>IF(データテーブル!C13="","",データテーブル!C13)</f>
      </c>
    </row>
    <row r="14" spans="1:14" ht="13.5">
      <c r="A14" s="7">
        <v>13</v>
      </c>
      <c r="B14" s="3"/>
      <c r="C14" s="3"/>
      <c r="D14" s="3"/>
      <c r="E14" s="21"/>
      <c r="F14" s="3"/>
      <c r="G14" s="3"/>
      <c r="H14" s="53"/>
      <c r="I14" s="53"/>
      <c r="J14" s="8"/>
      <c r="K14" s="8"/>
      <c r="M14" s="11">
        <v>13</v>
      </c>
      <c r="N14" s="3">
        <f>IF(データテーブル!C14="","",データテーブル!C14)</f>
      </c>
    </row>
    <row r="15" spans="1:14" ht="13.5">
      <c r="A15" s="7">
        <v>14</v>
      </c>
      <c r="B15" s="3"/>
      <c r="C15" s="3"/>
      <c r="D15" s="3"/>
      <c r="E15" s="21"/>
      <c r="F15" s="3"/>
      <c r="G15" s="3"/>
      <c r="H15" s="53"/>
      <c r="I15" s="53"/>
      <c r="J15" s="8"/>
      <c r="K15" s="8"/>
      <c r="M15" s="11">
        <v>14</v>
      </c>
      <c r="N15" s="3">
        <f>IF(データテーブル!C15="","",データテーブル!C15)</f>
      </c>
    </row>
    <row r="16" spans="1:14" ht="13.5">
      <c r="A16" s="7">
        <v>15</v>
      </c>
      <c r="B16" s="3"/>
      <c r="C16" s="3"/>
      <c r="D16" s="3"/>
      <c r="E16" s="21"/>
      <c r="F16" s="3"/>
      <c r="G16" s="3"/>
      <c r="H16" s="53"/>
      <c r="I16" s="53"/>
      <c r="J16" s="8"/>
      <c r="K16" s="8"/>
      <c r="M16" s="11">
        <v>15</v>
      </c>
      <c r="N16" s="3">
        <f>IF(データテーブル!C16="","",データテーブル!C16)</f>
      </c>
    </row>
    <row r="17" spans="1:14" ht="13.5">
      <c r="A17" s="7">
        <v>16</v>
      </c>
      <c r="B17" s="3"/>
      <c r="C17" s="8"/>
      <c r="D17" s="3"/>
      <c r="E17" s="22"/>
      <c r="F17" s="8"/>
      <c r="G17" s="8"/>
      <c r="H17" s="54"/>
      <c r="I17" s="53"/>
      <c r="J17" s="8"/>
      <c r="K17" s="8"/>
      <c r="M17" s="11">
        <v>16</v>
      </c>
      <c r="N17" s="3">
        <f>IF(データテーブル!C17="","",データテーブル!C17)</f>
      </c>
    </row>
    <row r="18" spans="1:14" ht="13.5">
      <c r="A18" s="7">
        <v>17</v>
      </c>
      <c r="B18" s="3"/>
      <c r="C18" s="8"/>
      <c r="D18" s="3"/>
      <c r="E18" s="22"/>
      <c r="F18" s="8"/>
      <c r="G18" s="8"/>
      <c r="H18" s="54"/>
      <c r="I18" s="53"/>
      <c r="J18" s="8"/>
      <c r="K18" s="8"/>
      <c r="M18" s="11">
        <v>17</v>
      </c>
      <c r="N18" s="3">
        <f>IF(データテーブル!C18="","",データテーブル!C18)</f>
      </c>
    </row>
    <row r="19" spans="1:14" ht="13.5">
      <c r="A19" s="7">
        <v>18</v>
      </c>
      <c r="B19" s="3"/>
      <c r="C19" s="8"/>
      <c r="D19" s="3"/>
      <c r="E19" s="22"/>
      <c r="F19" s="8"/>
      <c r="G19" s="8"/>
      <c r="H19" s="54"/>
      <c r="I19" s="53"/>
      <c r="J19" s="8"/>
      <c r="K19" s="8"/>
      <c r="M19" s="11">
        <v>18</v>
      </c>
      <c r="N19" s="3">
        <f>IF(データテーブル!C19="","",データテーブル!C19)</f>
      </c>
    </row>
    <row r="20" spans="1:14" ht="13.5">
      <c r="A20" s="7">
        <v>19</v>
      </c>
      <c r="B20" s="3"/>
      <c r="C20" s="8"/>
      <c r="D20" s="3"/>
      <c r="E20" s="22"/>
      <c r="F20" s="8"/>
      <c r="G20" s="8"/>
      <c r="H20" s="54"/>
      <c r="I20" s="53"/>
      <c r="J20" s="8"/>
      <c r="K20" s="8"/>
      <c r="M20" s="11">
        <v>19</v>
      </c>
      <c r="N20" s="3">
        <f>IF(データテーブル!C20="","",データテーブル!C20)</f>
      </c>
    </row>
    <row r="21" spans="1:14" ht="13.5">
      <c r="A21" s="7">
        <v>20</v>
      </c>
      <c r="B21" s="3"/>
      <c r="C21" s="8"/>
      <c r="D21" s="3"/>
      <c r="E21" s="22"/>
      <c r="F21" s="8"/>
      <c r="G21" s="8"/>
      <c r="H21" s="54"/>
      <c r="I21" s="53"/>
      <c r="J21" s="8"/>
      <c r="K21" s="8"/>
      <c r="M21" s="11">
        <v>20</v>
      </c>
      <c r="N21" s="3">
        <f>IF(データテーブル!C21="","",データテーブル!C21)</f>
      </c>
    </row>
    <row r="22" spans="1:14" s="1" customFormat="1" ht="13.5">
      <c r="A22" s="7">
        <v>21</v>
      </c>
      <c r="B22" s="3"/>
      <c r="C22" s="8"/>
      <c r="D22" s="3"/>
      <c r="E22" s="22"/>
      <c r="F22" s="8"/>
      <c r="G22" s="8"/>
      <c r="H22" s="54"/>
      <c r="I22" s="53"/>
      <c r="J22" s="8"/>
      <c r="K22" s="8"/>
      <c r="M22" s="11">
        <v>21</v>
      </c>
      <c r="N22" s="3">
        <f>IF(データテーブル!C22="","",データテーブル!C22)</f>
      </c>
    </row>
    <row r="23" spans="1:14" ht="13.5">
      <c r="A23" s="7">
        <v>22</v>
      </c>
      <c r="B23" s="3"/>
      <c r="C23" s="8"/>
      <c r="D23" s="3"/>
      <c r="E23" s="22"/>
      <c r="F23" s="8"/>
      <c r="G23" s="8"/>
      <c r="H23" s="54"/>
      <c r="I23" s="53"/>
      <c r="J23" s="8"/>
      <c r="K23" s="8"/>
      <c r="M23" s="11">
        <v>22</v>
      </c>
      <c r="N23" s="3">
        <f>IF(データテーブル!C23="","",データテーブル!C23)</f>
      </c>
    </row>
    <row r="24" spans="1:14" ht="13.5">
      <c r="A24" s="7">
        <v>23</v>
      </c>
      <c r="B24" s="3"/>
      <c r="C24" s="55"/>
      <c r="D24" s="3"/>
      <c r="E24" s="22"/>
      <c r="F24" s="8"/>
      <c r="G24" s="8"/>
      <c r="H24" s="54"/>
      <c r="I24" s="53"/>
      <c r="J24" s="8"/>
      <c r="K24" s="8"/>
      <c r="M24" s="11">
        <v>23</v>
      </c>
      <c r="N24" s="3">
        <f>IF(データテーブル!C24="","",データテーブル!C24)</f>
      </c>
    </row>
    <row r="25" spans="1:14" ht="13.5">
      <c r="A25" s="7">
        <v>24</v>
      </c>
      <c r="B25" s="3"/>
      <c r="C25" s="55"/>
      <c r="D25" s="3"/>
      <c r="E25" s="22"/>
      <c r="F25" s="8"/>
      <c r="G25" s="8"/>
      <c r="H25" s="54"/>
      <c r="I25" s="53"/>
      <c r="J25" s="8"/>
      <c r="K25" s="8"/>
      <c r="M25" s="11">
        <v>24</v>
      </c>
      <c r="N25" s="3">
        <f>IF(データテーブル!C25="","",データテーブル!C25)</f>
      </c>
    </row>
    <row r="26" spans="1:14" ht="13.5">
      <c r="A26" s="7">
        <v>25</v>
      </c>
      <c r="B26" s="3"/>
      <c r="C26" s="55"/>
      <c r="D26" s="3"/>
      <c r="E26" s="22"/>
      <c r="F26" s="8"/>
      <c r="G26" s="8"/>
      <c r="H26" s="54"/>
      <c r="I26" s="53"/>
      <c r="J26" s="8"/>
      <c r="K26" s="8"/>
      <c r="M26" s="11">
        <v>25</v>
      </c>
      <c r="N26" s="3">
        <f>IF(データテーブル!C26="","",データテーブル!C26)</f>
      </c>
    </row>
    <row r="27" spans="1:14" ht="13.5">
      <c r="A27" s="7">
        <v>26</v>
      </c>
      <c r="B27" s="3"/>
      <c r="C27" s="8"/>
      <c r="D27" s="3"/>
      <c r="E27" s="22"/>
      <c r="F27" s="8"/>
      <c r="G27" s="8"/>
      <c r="H27" s="54"/>
      <c r="I27" s="54"/>
      <c r="J27" s="8"/>
      <c r="K27" s="8"/>
      <c r="M27" s="11">
        <v>26</v>
      </c>
      <c r="N27" s="3">
        <f>IF(データテーブル!C27="","",データテーブル!C27)</f>
      </c>
    </row>
    <row r="28" spans="1:14" ht="13.5">
      <c r="A28" s="7">
        <v>27</v>
      </c>
      <c r="B28" s="3"/>
      <c r="C28" s="8"/>
      <c r="D28" s="3"/>
      <c r="E28" s="22"/>
      <c r="F28" s="8"/>
      <c r="G28" s="8"/>
      <c r="H28" s="54"/>
      <c r="I28" s="54"/>
      <c r="J28" s="8"/>
      <c r="K28" s="8"/>
      <c r="M28" s="11">
        <v>27</v>
      </c>
      <c r="N28" s="3">
        <f>IF(データテーブル!C28="","",データテーブル!C28)</f>
      </c>
    </row>
    <row r="29" spans="1:14" ht="13.5">
      <c r="A29" s="7">
        <v>28</v>
      </c>
      <c r="B29" s="3"/>
      <c r="C29" s="8"/>
      <c r="D29" s="3"/>
      <c r="E29" s="22"/>
      <c r="F29" s="8"/>
      <c r="G29" s="8"/>
      <c r="H29" s="54"/>
      <c r="I29" s="54"/>
      <c r="J29" s="8"/>
      <c r="K29" s="8"/>
      <c r="M29" s="11">
        <v>28</v>
      </c>
      <c r="N29" s="3">
        <f>IF(データテーブル!C29="","",データテーブル!C29)</f>
      </c>
    </row>
    <row r="30" spans="1:14" ht="13.5">
      <c r="A30" s="7">
        <v>29</v>
      </c>
      <c r="B30" s="3"/>
      <c r="C30" s="8"/>
      <c r="D30" s="3"/>
      <c r="E30" s="22"/>
      <c r="F30" s="8"/>
      <c r="G30" s="8"/>
      <c r="H30" s="54"/>
      <c r="I30" s="54"/>
      <c r="J30" s="8"/>
      <c r="K30" s="8"/>
      <c r="M30" s="11">
        <v>29</v>
      </c>
      <c r="N30" s="3">
        <f>IF(データテーブル!C30="","",データテーブル!C30)</f>
      </c>
    </row>
    <row r="31" spans="1:14" ht="13.5">
      <c r="A31" s="7">
        <v>30</v>
      </c>
      <c r="B31" s="3"/>
      <c r="C31" s="8"/>
      <c r="D31" s="3"/>
      <c r="E31" s="22"/>
      <c r="F31" s="8"/>
      <c r="G31" s="8"/>
      <c r="H31" s="54"/>
      <c r="I31" s="54"/>
      <c r="J31" s="8"/>
      <c r="K31" s="8"/>
      <c r="M31" s="11">
        <v>30</v>
      </c>
      <c r="N31" s="3">
        <f>IF(データテーブル!C31="","",データテーブル!C31)</f>
      </c>
    </row>
    <row r="32" spans="1:14" ht="13.5">
      <c r="A32" s="7">
        <v>31</v>
      </c>
      <c r="B32" s="3"/>
      <c r="C32" s="8"/>
      <c r="D32" s="3"/>
      <c r="E32" s="22"/>
      <c r="F32" s="8"/>
      <c r="G32" s="8"/>
      <c r="H32" s="54"/>
      <c r="I32" s="54"/>
      <c r="J32" s="8"/>
      <c r="K32" s="8"/>
      <c r="M32" s="11">
        <v>31</v>
      </c>
      <c r="N32" s="3">
        <f>IF(データテーブル!C32="","",データテーブル!C32)</f>
      </c>
    </row>
    <row r="33" spans="1:14" ht="13.5">
      <c r="A33" s="7">
        <v>32</v>
      </c>
      <c r="B33" s="3"/>
      <c r="C33" s="8"/>
      <c r="D33" s="3"/>
      <c r="E33" s="22"/>
      <c r="F33" s="8"/>
      <c r="G33" s="8"/>
      <c r="H33" s="54"/>
      <c r="I33" s="54"/>
      <c r="J33" s="8"/>
      <c r="K33" s="8"/>
      <c r="M33" s="11">
        <v>32</v>
      </c>
      <c r="N33" s="3">
        <f>IF(データテーブル!C33="","",データテーブル!C33)</f>
      </c>
    </row>
    <row r="34" spans="1:14" ht="13.5">
      <c r="A34" s="7">
        <v>33</v>
      </c>
      <c r="B34" s="3"/>
      <c r="C34" s="8"/>
      <c r="D34" s="3"/>
      <c r="E34" s="22"/>
      <c r="F34" s="8"/>
      <c r="G34" s="8"/>
      <c r="H34" s="54"/>
      <c r="I34" s="54"/>
      <c r="J34" s="8"/>
      <c r="K34" s="8"/>
      <c r="M34" s="11">
        <v>33</v>
      </c>
      <c r="N34" s="3">
        <f>IF(データテーブル!C34="","",データテーブル!C34)</f>
      </c>
    </row>
    <row r="35" spans="1:14" ht="13.5">
      <c r="A35" s="7">
        <v>34</v>
      </c>
      <c r="B35" s="3"/>
      <c r="C35" s="8"/>
      <c r="D35" s="3"/>
      <c r="E35" s="22"/>
      <c r="F35" s="8"/>
      <c r="G35" s="8"/>
      <c r="H35" s="54"/>
      <c r="I35" s="54"/>
      <c r="J35" s="8"/>
      <c r="K35" s="8"/>
      <c r="M35" s="11">
        <v>34</v>
      </c>
      <c r="N35" s="3">
        <f>IF(データテーブル!C35="","",データテーブル!C35)</f>
      </c>
    </row>
    <row r="36" spans="1:14" ht="13.5">
      <c r="A36" s="7">
        <v>35</v>
      </c>
      <c r="B36" s="3"/>
      <c r="C36" s="8"/>
      <c r="D36" s="3"/>
      <c r="E36" s="22"/>
      <c r="F36" s="8"/>
      <c r="G36" s="8"/>
      <c r="H36" s="54"/>
      <c r="I36" s="54"/>
      <c r="J36" s="8"/>
      <c r="K36" s="8"/>
      <c r="M36" s="11">
        <v>35</v>
      </c>
      <c r="N36" s="3">
        <f>IF(データテーブル!C36="","",データテーブル!C36)</f>
      </c>
    </row>
    <row r="37" spans="1:14" ht="13.5">
      <c r="A37" s="7">
        <v>36</v>
      </c>
      <c r="B37" s="3"/>
      <c r="C37" s="8"/>
      <c r="D37" s="3"/>
      <c r="E37" s="22"/>
      <c r="F37" s="8"/>
      <c r="G37" s="8"/>
      <c r="H37" s="54"/>
      <c r="I37" s="54"/>
      <c r="J37" s="8"/>
      <c r="K37" s="8"/>
      <c r="M37" s="11">
        <v>36</v>
      </c>
      <c r="N37" s="3">
        <f>IF(データテーブル!C37="","",データテーブル!C37)</f>
      </c>
    </row>
    <row r="38" spans="1:14" ht="13.5">
      <c r="A38" s="7">
        <v>37</v>
      </c>
      <c r="B38" s="3"/>
      <c r="C38" s="8"/>
      <c r="D38" s="3"/>
      <c r="E38" s="22"/>
      <c r="F38" s="8"/>
      <c r="G38" s="8"/>
      <c r="H38" s="54"/>
      <c r="I38" s="54"/>
      <c r="J38" s="8"/>
      <c r="K38" s="8"/>
      <c r="M38" s="11">
        <v>37</v>
      </c>
      <c r="N38" s="3">
        <f>IF(データテーブル!C38="","",データテーブル!C38)</f>
      </c>
    </row>
    <row r="39" spans="1:14" ht="13.5">
      <c r="A39" s="7">
        <v>38</v>
      </c>
      <c r="B39" s="3"/>
      <c r="C39" s="8"/>
      <c r="D39" s="3"/>
      <c r="E39" s="22"/>
      <c r="F39" s="8"/>
      <c r="G39" s="8"/>
      <c r="H39" s="54"/>
      <c r="I39" s="54"/>
      <c r="J39" s="8"/>
      <c r="K39" s="8"/>
      <c r="M39" s="11">
        <v>38</v>
      </c>
      <c r="N39" s="3">
        <f>IF(データテーブル!C39="","",データテーブル!C39)</f>
      </c>
    </row>
    <row r="40" spans="1:14" ht="13.5">
      <c r="A40" s="7">
        <v>39</v>
      </c>
      <c r="B40" s="3"/>
      <c r="C40" s="8"/>
      <c r="D40" s="3"/>
      <c r="E40" s="22"/>
      <c r="F40" s="8"/>
      <c r="G40" s="8"/>
      <c r="H40" s="54"/>
      <c r="I40" s="54"/>
      <c r="J40" s="8"/>
      <c r="K40" s="8"/>
      <c r="M40" s="11">
        <v>39</v>
      </c>
      <c r="N40" s="3">
        <f>IF(データテーブル!C40="","",データテーブル!C40)</f>
      </c>
    </row>
    <row r="41" spans="1:14" ht="13.5">
      <c r="A41" s="7">
        <v>40</v>
      </c>
      <c r="B41" s="3"/>
      <c r="C41" s="8"/>
      <c r="D41" s="3"/>
      <c r="E41" s="22"/>
      <c r="F41" s="8"/>
      <c r="G41" s="8"/>
      <c r="H41" s="54"/>
      <c r="I41" s="54"/>
      <c r="J41" s="8"/>
      <c r="K41" s="8"/>
      <c r="M41" s="11">
        <v>40</v>
      </c>
      <c r="N41" s="3">
        <f>IF(データテーブル!C41="","",データテーブル!C41)</f>
      </c>
    </row>
    <row r="42" spans="1:14" ht="13.5">
      <c r="A42" s="7">
        <v>41</v>
      </c>
      <c r="B42" s="3"/>
      <c r="C42" s="8"/>
      <c r="D42" s="3"/>
      <c r="E42" s="22"/>
      <c r="F42" s="8"/>
      <c r="G42" s="8"/>
      <c r="H42" s="54"/>
      <c r="I42" s="54"/>
      <c r="J42" s="8"/>
      <c r="K42" s="8"/>
      <c r="M42" s="11">
        <v>41</v>
      </c>
      <c r="N42" s="3">
        <f>IF(データテーブル!C42="","",データテーブル!C42)</f>
      </c>
    </row>
    <row r="43" spans="1:14" ht="13.5">
      <c r="A43" s="7">
        <v>42</v>
      </c>
      <c r="B43" s="3"/>
      <c r="C43" s="8"/>
      <c r="D43" s="3"/>
      <c r="E43" s="22"/>
      <c r="F43" s="8"/>
      <c r="G43" s="8"/>
      <c r="H43" s="54"/>
      <c r="I43" s="54"/>
      <c r="J43" s="8"/>
      <c r="K43" s="8"/>
      <c r="M43" s="11">
        <v>42</v>
      </c>
      <c r="N43" s="3">
        <f>IF(データテーブル!C43="","",データテーブル!C43)</f>
      </c>
    </row>
    <row r="44" spans="1:14" ht="13.5">
      <c r="A44" s="7">
        <v>43</v>
      </c>
      <c r="B44" s="3"/>
      <c r="C44" s="8"/>
      <c r="D44" s="3"/>
      <c r="E44" s="22"/>
      <c r="F44" s="8"/>
      <c r="G44" s="8"/>
      <c r="H44" s="54"/>
      <c r="I44" s="54"/>
      <c r="J44" s="8"/>
      <c r="K44" s="8"/>
      <c r="M44" s="11">
        <v>43</v>
      </c>
      <c r="N44" s="3">
        <f>IF(データテーブル!C44="","",データテーブル!C44)</f>
      </c>
    </row>
    <row r="45" spans="1:14" ht="13.5">
      <c r="A45" s="7">
        <v>44</v>
      </c>
      <c r="B45" s="3"/>
      <c r="C45" s="8"/>
      <c r="D45" s="3"/>
      <c r="E45" s="22"/>
      <c r="F45" s="8"/>
      <c r="G45" s="8"/>
      <c r="H45" s="54"/>
      <c r="I45" s="54"/>
      <c r="J45" s="8"/>
      <c r="K45" s="8"/>
      <c r="M45" s="11">
        <v>44</v>
      </c>
      <c r="N45" s="3">
        <f>IF(データテーブル!C45="","",データテーブル!C45)</f>
      </c>
    </row>
    <row r="46" spans="1:14" ht="13.5">
      <c r="A46" s="7">
        <v>45</v>
      </c>
      <c r="B46" s="3"/>
      <c r="C46" s="8"/>
      <c r="D46" s="3"/>
      <c r="E46" s="22"/>
      <c r="F46" s="8"/>
      <c r="G46" s="8"/>
      <c r="H46" s="54"/>
      <c r="I46" s="54"/>
      <c r="J46" s="8"/>
      <c r="K46" s="8"/>
      <c r="M46" s="11">
        <v>45</v>
      </c>
      <c r="N46" s="3">
        <f>IF(データテーブル!C46="","",データテーブル!C46)</f>
      </c>
    </row>
    <row r="47" spans="1:14" ht="13.5">
      <c r="A47" s="7">
        <v>46</v>
      </c>
      <c r="B47" s="3"/>
      <c r="C47" s="8"/>
      <c r="D47" s="3"/>
      <c r="E47" s="22"/>
      <c r="F47" s="8"/>
      <c r="G47" s="8"/>
      <c r="H47" s="54"/>
      <c r="I47" s="54"/>
      <c r="J47" s="8"/>
      <c r="K47" s="8"/>
      <c r="M47" s="11">
        <v>46</v>
      </c>
      <c r="N47" s="3">
        <f>IF(データテーブル!C47="","",データテーブル!C47)</f>
      </c>
    </row>
    <row r="48" spans="1:14" ht="13.5">
      <c r="A48" s="7">
        <v>47</v>
      </c>
      <c r="B48" s="3"/>
      <c r="C48" s="8"/>
      <c r="D48" s="3"/>
      <c r="E48" s="22"/>
      <c r="F48" s="8"/>
      <c r="G48" s="8"/>
      <c r="H48" s="54"/>
      <c r="I48" s="54"/>
      <c r="J48" s="8"/>
      <c r="K48" s="8"/>
      <c r="M48" s="11">
        <v>47</v>
      </c>
      <c r="N48" s="3">
        <f>IF(データテーブル!C48="","",データテーブル!C48)</f>
      </c>
    </row>
    <row r="49" spans="1:14" ht="13.5">
      <c r="A49" s="7">
        <v>48</v>
      </c>
      <c r="B49" s="3"/>
      <c r="C49" s="8"/>
      <c r="D49" s="3"/>
      <c r="E49" s="22"/>
      <c r="F49" s="8"/>
      <c r="G49" s="8"/>
      <c r="H49" s="54"/>
      <c r="I49" s="54"/>
      <c r="J49" s="8"/>
      <c r="K49" s="8"/>
      <c r="M49" s="11">
        <v>48</v>
      </c>
      <c r="N49" s="3">
        <f>IF(データテーブル!C49="","",データテーブル!C49)</f>
      </c>
    </row>
    <row r="50" spans="1:14" ht="13.5">
      <c r="A50" s="7">
        <v>49</v>
      </c>
      <c r="B50" s="3"/>
      <c r="C50" s="8"/>
      <c r="D50" s="3"/>
      <c r="E50" s="22"/>
      <c r="F50" s="8"/>
      <c r="G50" s="8"/>
      <c r="H50" s="54"/>
      <c r="I50" s="54"/>
      <c r="J50" s="8"/>
      <c r="K50" s="8"/>
      <c r="M50" s="11">
        <v>49</v>
      </c>
      <c r="N50" s="3">
        <f>IF(データテーブル!C50="","",データテーブル!C50)</f>
      </c>
    </row>
    <row r="51" spans="1:14" ht="13.5">
      <c r="A51" s="7">
        <v>50</v>
      </c>
      <c r="B51" s="3"/>
      <c r="C51" s="8"/>
      <c r="D51" s="3"/>
      <c r="E51" s="22"/>
      <c r="F51" s="8"/>
      <c r="G51" s="8"/>
      <c r="H51" s="54"/>
      <c r="I51" s="54"/>
      <c r="J51" s="8"/>
      <c r="K51" s="8"/>
      <c r="M51" s="11">
        <v>50</v>
      </c>
      <c r="N51" s="3">
        <f>IF(データテーブル!C51="","",データテーブル!C51)</f>
      </c>
    </row>
    <row r="52" spans="1:14" ht="13.5">
      <c r="A52" s="7">
        <v>51</v>
      </c>
      <c r="B52" s="3"/>
      <c r="C52" s="3"/>
      <c r="D52" s="3"/>
      <c r="E52" s="21"/>
      <c r="F52" s="3"/>
      <c r="G52" s="3"/>
      <c r="H52" s="53"/>
      <c r="I52" s="53"/>
      <c r="J52" s="8"/>
      <c r="K52" s="8"/>
      <c r="M52" s="11">
        <v>51</v>
      </c>
      <c r="N52" s="3">
        <f>IF(データテーブル!C52="","",データテーブル!C52)</f>
      </c>
    </row>
    <row r="53" spans="1:14" ht="13.5">
      <c r="A53" s="7">
        <v>52</v>
      </c>
      <c r="B53" s="3"/>
      <c r="C53" s="3"/>
      <c r="D53" s="3"/>
      <c r="E53" s="21"/>
      <c r="F53" s="3"/>
      <c r="G53" s="3"/>
      <c r="H53" s="53"/>
      <c r="I53" s="53"/>
      <c r="J53" s="8"/>
      <c r="K53" s="8"/>
      <c r="M53" s="11">
        <v>52</v>
      </c>
      <c r="N53" s="3">
        <f>IF(データテーブル!C53="","",データテーブル!C53)</f>
      </c>
    </row>
    <row r="54" spans="1:14" ht="13.5">
      <c r="A54" s="7">
        <v>53</v>
      </c>
      <c r="B54" s="3"/>
      <c r="C54" s="3"/>
      <c r="D54" s="3"/>
      <c r="E54" s="21"/>
      <c r="F54" s="3"/>
      <c r="G54" s="3"/>
      <c r="H54" s="53"/>
      <c r="I54" s="53"/>
      <c r="J54" s="8"/>
      <c r="K54" s="8"/>
      <c r="M54" s="11">
        <v>53</v>
      </c>
      <c r="N54" s="3">
        <f>IF(データテーブル!C54="","",データテーブル!C54)</f>
      </c>
    </row>
    <row r="55" spans="1:14" ht="13.5">
      <c r="A55" s="7">
        <v>54</v>
      </c>
      <c r="B55" s="3"/>
      <c r="C55" s="3"/>
      <c r="D55" s="3"/>
      <c r="E55" s="21"/>
      <c r="F55" s="3"/>
      <c r="G55" s="3"/>
      <c r="H55" s="53"/>
      <c r="I55" s="53"/>
      <c r="J55" s="8"/>
      <c r="K55" s="8"/>
      <c r="M55" s="11">
        <v>54</v>
      </c>
      <c r="N55" s="3">
        <f>IF(データテーブル!C55="","",データテーブル!C55)</f>
      </c>
    </row>
    <row r="56" spans="1:14" ht="13.5">
      <c r="A56" s="7">
        <v>55</v>
      </c>
      <c r="B56" s="3"/>
      <c r="C56" s="3"/>
      <c r="D56" s="3"/>
      <c r="E56" s="21"/>
      <c r="F56" s="3"/>
      <c r="G56" s="3"/>
      <c r="H56" s="53"/>
      <c r="I56" s="53"/>
      <c r="J56" s="8"/>
      <c r="K56" s="8"/>
      <c r="M56" s="11">
        <v>55</v>
      </c>
      <c r="N56" s="3">
        <f>IF(データテーブル!C56="","",データテーブル!C56)</f>
      </c>
    </row>
    <row r="57" spans="1:14" ht="13.5">
      <c r="A57" s="7">
        <v>56</v>
      </c>
      <c r="B57" s="3"/>
      <c r="C57" s="3"/>
      <c r="D57" s="3"/>
      <c r="E57" s="21"/>
      <c r="F57" s="3"/>
      <c r="G57" s="3"/>
      <c r="H57" s="53"/>
      <c r="I57" s="53"/>
      <c r="J57" s="8"/>
      <c r="K57" s="8"/>
      <c r="M57" s="11">
        <v>56</v>
      </c>
      <c r="N57" s="3">
        <f>IF(データテーブル!C57="","",データテーブル!C57)</f>
      </c>
    </row>
    <row r="58" spans="1:14" ht="13.5">
      <c r="A58" s="7">
        <v>57</v>
      </c>
      <c r="B58" s="3"/>
      <c r="C58" s="8"/>
      <c r="D58" s="3"/>
      <c r="E58" s="22"/>
      <c r="F58" s="8"/>
      <c r="G58" s="8"/>
      <c r="H58" s="54"/>
      <c r="I58" s="54"/>
      <c r="J58" s="8"/>
      <c r="K58" s="8"/>
      <c r="M58" s="11">
        <v>57</v>
      </c>
      <c r="N58" s="3">
        <f>IF(データテーブル!C58="","",データテーブル!C58)</f>
      </c>
    </row>
    <row r="59" spans="1:14" ht="13.5">
      <c r="A59" s="7">
        <v>58</v>
      </c>
      <c r="B59" s="3"/>
      <c r="C59" s="3"/>
      <c r="D59" s="3"/>
      <c r="E59" s="21"/>
      <c r="F59" s="3"/>
      <c r="G59" s="3"/>
      <c r="H59" s="53"/>
      <c r="I59" s="53"/>
      <c r="J59" s="8"/>
      <c r="K59" s="8"/>
      <c r="M59" s="11">
        <v>58</v>
      </c>
      <c r="N59" s="3">
        <f>IF(データテーブル!C59="","",データテーブル!C59)</f>
      </c>
    </row>
    <row r="60" spans="1:14" ht="13.5">
      <c r="A60" s="7">
        <v>59</v>
      </c>
      <c r="B60" s="3"/>
      <c r="C60" s="3"/>
      <c r="D60" s="3"/>
      <c r="E60" s="21"/>
      <c r="F60" s="3"/>
      <c r="G60" s="3"/>
      <c r="H60" s="53"/>
      <c r="I60" s="53"/>
      <c r="J60" s="8"/>
      <c r="K60" s="8"/>
      <c r="M60" s="11">
        <v>59</v>
      </c>
      <c r="N60" s="3">
        <f>IF(データテーブル!C60="","",データテーブル!C60)</f>
      </c>
    </row>
    <row r="61" spans="1:14" ht="13.5">
      <c r="A61" s="7">
        <v>60</v>
      </c>
      <c r="B61" s="3"/>
      <c r="C61" s="3"/>
      <c r="D61" s="3"/>
      <c r="E61" s="21"/>
      <c r="F61" s="3"/>
      <c r="G61" s="3"/>
      <c r="H61" s="53"/>
      <c r="I61" s="53"/>
      <c r="J61" s="8"/>
      <c r="K61" s="8"/>
      <c r="M61" s="11">
        <v>60</v>
      </c>
      <c r="N61" s="3">
        <f>IF(データテーブル!C61="","",データテーブル!C61)</f>
      </c>
    </row>
    <row r="62" spans="1:14" ht="13.5">
      <c r="A62" s="7">
        <v>61</v>
      </c>
      <c r="B62" s="3"/>
      <c r="C62" s="3"/>
      <c r="D62" s="3"/>
      <c r="E62" s="21"/>
      <c r="F62" s="3"/>
      <c r="G62" s="3"/>
      <c r="H62" s="53"/>
      <c r="I62" s="53"/>
      <c r="J62" s="8"/>
      <c r="K62" s="8"/>
      <c r="M62" s="11">
        <v>61</v>
      </c>
      <c r="N62" s="3">
        <f>IF(データテーブル!C62="","",データテーブル!C62)</f>
      </c>
    </row>
    <row r="63" spans="1:14" ht="13.5">
      <c r="A63" s="7">
        <v>62</v>
      </c>
      <c r="B63" s="3"/>
      <c r="C63" s="3"/>
      <c r="D63" s="3"/>
      <c r="E63" s="21"/>
      <c r="F63" s="3"/>
      <c r="G63" s="3"/>
      <c r="H63" s="53"/>
      <c r="I63" s="53"/>
      <c r="J63" s="8"/>
      <c r="K63" s="8"/>
      <c r="M63" s="11">
        <v>62</v>
      </c>
      <c r="N63" s="3">
        <f>IF(データテーブル!C63="","",データテーブル!C63)</f>
      </c>
    </row>
    <row r="64" spans="1:14" ht="13.5">
      <c r="A64" s="7">
        <v>63</v>
      </c>
      <c r="B64" s="3"/>
      <c r="C64" s="3"/>
      <c r="D64" s="3"/>
      <c r="E64" s="21"/>
      <c r="F64" s="3"/>
      <c r="G64" s="3"/>
      <c r="H64" s="53"/>
      <c r="I64" s="53"/>
      <c r="J64" s="8"/>
      <c r="K64" s="8"/>
      <c r="M64" s="11">
        <v>63</v>
      </c>
      <c r="N64" s="3">
        <f>IF(データテーブル!C64="","",データテーブル!C64)</f>
      </c>
    </row>
    <row r="65" spans="1:14" ht="13.5">
      <c r="A65" s="7">
        <v>64</v>
      </c>
      <c r="B65" s="3"/>
      <c r="C65" s="3"/>
      <c r="D65" s="3"/>
      <c r="E65" s="21"/>
      <c r="F65" s="3"/>
      <c r="G65" s="3"/>
      <c r="H65" s="53"/>
      <c r="I65" s="53"/>
      <c r="J65" s="8"/>
      <c r="K65" s="8"/>
      <c r="M65" s="11">
        <v>64</v>
      </c>
      <c r="N65" s="3">
        <f>IF(データテーブル!C65="","",データテーブル!C65)</f>
      </c>
    </row>
    <row r="66" spans="1:14" ht="13.5">
      <c r="A66" s="7">
        <v>65</v>
      </c>
      <c r="B66" s="3"/>
      <c r="C66" s="3"/>
      <c r="D66" s="3"/>
      <c r="E66" s="21"/>
      <c r="F66" s="3"/>
      <c r="G66" s="3"/>
      <c r="H66" s="53"/>
      <c r="I66" s="53"/>
      <c r="J66" s="8"/>
      <c r="K66" s="8"/>
      <c r="M66" s="11">
        <v>65</v>
      </c>
      <c r="N66" s="3">
        <f>IF(データテーブル!C66="","",データテーブル!C66)</f>
      </c>
    </row>
    <row r="67" spans="1:14" ht="13.5">
      <c r="A67" s="7">
        <v>66</v>
      </c>
      <c r="B67" s="3"/>
      <c r="C67" s="3"/>
      <c r="D67" s="3"/>
      <c r="E67" s="21"/>
      <c r="F67" s="3"/>
      <c r="G67" s="3"/>
      <c r="H67" s="53"/>
      <c r="I67" s="53"/>
      <c r="J67" s="8"/>
      <c r="K67" s="8"/>
      <c r="M67" s="11">
        <v>66</v>
      </c>
      <c r="N67" s="3">
        <f>IF(データテーブル!C67="","",データテーブル!C67)</f>
      </c>
    </row>
    <row r="68" spans="1:14" ht="13.5">
      <c r="A68" s="7">
        <v>67</v>
      </c>
      <c r="B68" s="3"/>
      <c r="C68" s="8"/>
      <c r="D68" s="3"/>
      <c r="E68" s="22"/>
      <c r="F68" s="8"/>
      <c r="G68" s="8"/>
      <c r="H68" s="54"/>
      <c r="I68" s="54"/>
      <c r="J68" s="8"/>
      <c r="K68" s="8"/>
      <c r="M68" s="11">
        <v>67</v>
      </c>
      <c r="N68" s="3">
        <f>IF(データテーブル!C68="","",データテーブル!C68)</f>
      </c>
    </row>
    <row r="69" spans="1:14" ht="13.5">
      <c r="A69" s="7">
        <v>68</v>
      </c>
      <c r="B69" s="3"/>
      <c r="C69" s="8"/>
      <c r="D69" s="3"/>
      <c r="E69" s="22"/>
      <c r="F69" s="8"/>
      <c r="G69" s="8"/>
      <c r="H69" s="54"/>
      <c r="I69" s="54"/>
      <c r="J69" s="8"/>
      <c r="K69" s="8"/>
      <c r="M69" s="11">
        <v>68</v>
      </c>
      <c r="N69" s="3">
        <f>IF(データテーブル!C69="","",データテーブル!C69)</f>
      </c>
    </row>
    <row r="70" spans="1:14" ht="13.5">
      <c r="A70" s="7">
        <v>69</v>
      </c>
      <c r="B70" s="3"/>
      <c r="C70" s="8"/>
      <c r="D70" s="3"/>
      <c r="E70" s="22"/>
      <c r="F70" s="8"/>
      <c r="G70" s="8"/>
      <c r="H70" s="54"/>
      <c r="I70" s="54"/>
      <c r="J70" s="8"/>
      <c r="K70" s="8"/>
      <c r="M70" s="11">
        <v>69</v>
      </c>
      <c r="N70" s="3">
        <f>IF(データテーブル!C70="","",データテーブル!C70)</f>
      </c>
    </row>
    <row r="71" spans="1:14" ht="13.5">
      <c r="A71" s="7">
        <v>70</v>
      </c>
      <c r="B71" s="3"/>
      <c r="C71" s="8"/>
      <c r="D71" s="3"/>
      <c r="E71" s="22"/>
      <c r="F71" s="8"/>
      <c r="G71" s="8"/>
      <c r="H71" s="54"/>
      <c r="I71" s="54"/>
      <c r="J71" s="8"/>
      <c r="K71" s="8"/>
      <c r="M71" s="11">
        <v>70</v>
      </c>
      <c r="N71" s="3">
        <f>IF(データテーブル!C71="","",データテーブル!C71)</f>
      </c>
    </row>
    <row r="72" spans="1:14" ht="13.5">
      <c r="A72" s="7">
        <v>71</v>
      </c>
      <c r="B72" s="3"/>
      <c r="C72" s="8"/>
      <c r="D72" s="3"/>
      <c r="E72" s="22"/>
      <c r="F72" s="8"/>
      <c r="G72" s="8"/>
      <c r="H72" s="54"/>
      <c r="I72" s="54"/>
      <c r="J72" s="8"/>
      <c r="K72" s="8"/>
      <c r="M72" s="11">
        <v>71</v>
      </c>
      <c r="N72" s="3">
        <f>IF(データテーブル!C72="","",データテーブル!C72)</f>
      </c>
    </row>
    <row r="73" spans="1:14" ht="13.5">
      <c r="A73" s="7">
        <v>72</v>
      </c>
      <c r="B73" s="3"/>
      <c r="C73" s="8"/>
      <c r="D73" s="3"/>
      <c r="E73" s="22"/>
      <c r="F73" s="8"/>
      <c r="G73" s="8"/>
      <c r="H73" s="54"/>
      <c r="I73" s="54"/>
      <c r="J73" s="8"/>
      <c r="K73" s="8"/>
      <c r="M73" s="11">
        <v>72</v>
      </c>
      <c r="N73" s="3">
        <f>IF(データテーブル!C73="","",データテーブル!C73)</f>
      </c>
    </row>
    <row r="74" spans="1:14" ht="13.5">
      <c r="A74" s="7">
        <v>73</v>
      </c>
      <c r="B74" s="3"/>
      <c r="C74" s="8"/>
      <c r="D74" s="3"/>
      <c r="E74" s="22"/>
      <c r="F74" s="8"/>
      <c r="G74" s="8"/>
      <c r="H74" s="54"/>
      <c r="I74" s="54"/>
      <c r="J74" s="8"/>
      <c r="K74" s="8"/>
      <c r="M74" s="11">
        <v>73</v>
      </c>
      <c r="N74" s="3">
        <f>IF(データテーブル!C74="","",データテーブル!C74)</f>
      </c>
    </row>
    <row r="75" spans="1:14" ht="13.5">
      <c r="A75" s="7">
        <v>74</v>
      </c>
      <c r="B75" s="3"/>
      <c r="C75" s="8"/>
      <c r="D75" s="3"/>
      <c r="E75" s="22"/>
      <c r="F75" s="8"/>
      <c r="G75" s="8"/>
      <c r="H75" s="54"/>
      <c r="I75" s="54"/>
      <c r="J75" s="8"/>
      <c r="K75" s="8"/>
      <c r="M75" s="11">
        <v>74</v>
      </c>
      <c r="N75" s="3">
        <f>IF(データテーブル!C75="","",データテーブル!C75)</f>
      </c>
    </row>
    <row r="76" spans="1:14" ht="13.5">
      <c r="A76" s="7">
        <v>75</v>
      </c>
      <c r="B76" s="3"/>
      <c r="C76" s="8"/>
      <c r="D76" s="3"/>
      <c r="E76" s="22"/>
      <c r="F76" s="8"/>
      <c r="G76" s="8"/>
      <c r="H76" s="54"/>
      <c r="I76" s="54"/>
      <c r="J76" s="8"/>
      <c r="K76" s="8"/>
      <c r="M76" s="11">
        <v>75</v>
      </c>
      <c r="N76" s="3">
        <f>IF(データテーブル!C76="","",データテーブル!C76)</f>
      </c>
    </row>
    <row r="77" spans="1:14" ht="13.5">
      <c r="A77" s="7">
        <v>76</v>
      </c>
      <c r="B77" s="3"/>
      <c r="C77" s="8"/>
      <c r="D77" s="3"/>
      <c r="E77" s="22"/>
      <c r="F77" s="8"/>
      <c r="G77" s="8"/>
      <c r="H77" s="54"/>
      <c r="I77" s="54"/>
      <c r="J77" s="8"/>
      <c r="K77" s="8"/>
      <c r="M77" s="11">
        <v>76</v>
      </c>
      <c r="N77" s="3">
        <f>IF(データテーブル!C77="","",データテーブル!C77)</f>
      </c>
    </row>
    <row r="78" spans="1:14" ht="13.5">
      <c r="A78" s="7">
        <v>77</v>
      </c>
      <c r="B78" s="3"/>
      <c r="C78" s="8"/>
      <c r="D78" s="3"/>
      <c r="E78" s="22"/>
      <c r="F78" s="8"/>
      <c r="G78" s="8"/>
      <c r="H78" s="54"/>
      <c r="I78" s="54"/>
      <c r="J78" s="8"/>
      <c r="K78" s="8"/>
      <c r="M78" s="11">
        <v>77</v>
      </c>
      <c r="N78" s="3">
        <f>IF(データテーブル!C78="","",データテーブル!C78)</f>
      </c>
    </row>
    <row r="79" spans="1:14" ht="13.5">
      <c r="A79" s="7">
        <v>78</v>
      </c>
      <c r="B79" s="3"/>
      <c r="C79" s="8"/>
      <c r="D79" s="3"/>
      <c r="E79" s="22"/>
      <c r="F79" s="8"/>
      <c r="G79" s="8"/>
      <c r="H79" s="54"/>
      <c r="I79" s="54"/>
      <c r="J79" s="8"/>
      <c r="K79" s="8"/>
      <c r="M79" s="11">
        <v>78</v>
      </c>
      <c r="N79" s="3">
        <f>IF(データテーブル!C79="","",データテーブル!C79)</f>
      </c>
    </row>
    <row r="80" spans="1:14" ht="13.5">
      <c r="A80" s="7">
        <v>79</v>
      </c>
      <c r="B80" s="3"/>
      <c r="C80" s="8"/>
      <c r="D80" s="3"/>
      <c r="E80" s="22"/>
      <c r="F80" s="8"/>
      <c r="G80" s="8"/>
      <c r="H80" s="54"/>
      <c r="I80" s="54"/>
      <c r="J80" s="8"/>
      <c r="K80" s="8"/>
      <c r="M80" s="11">
        <v>79</v>
      </c>
      <c r="N80" s="3">
        <f>IF(データテーブル!C80="","",データテーブル!C80)</f>
      </c>
    </row>
    <row r="81" spans="1:14" ht="13.5">
      <c r="A81" s="7">
        <v>80</v>
      </c>
      <c r="B81" s="3"/>
      <c r="C81" s="8"/>
      <c r="D81" s="3"/>
      <c r="E81" s="22"/>
      <c r="F81" s="8"/>
      <c r="G81" s="8"/>
      <c r="H81" s="54"/>
      <c r="I81" s="54"/>
      <c r="J81" s="8"/>
      <c r="K81" s="8"/>
      <c r="M81" s="11">
        <v>80</v>
      </c>
      <c r="N81" s="3">
        <f>IF(データテーブル!C81="","",データテーブル!C81)</f>
      </c>
    </row>
    <row r="82" spans="1:14" ht="13.5">
      <c r="A82" s="7">
        <v>81</v>
      </c>
      <c r="B82" s="3"/>
      <c r="C82" s="8"/>
      <c r="D82" s="3"/>
      <c r="E82" s="22"/>
      <c r="F82" s="8"/>
      <c r="G82" s="8"/>
      <c r="H82" s="54"/>
      <c r="I82" s="54"/>
      <c r="J82" s="8"/>
      <c r="K82" s="8"/>
      <c r="M82" s="11">
        <v>81</v>
      </c>
      <c r="N82" s="3">
        <f>IF(データテーブル!C82="","",データテーブル!C82)</f>
      </c>
    </row>
    <row r="83" spans="1:14" ht="13.5">
      <c r="A83" s="7">
        <v>82</v>
      </c>
      <c r="B83" s="3"/>
      <c r="C83" s="8"/>
      <c r="D83" s="3"/>
      <c r="E83" s="22"/>
      <c r="F83" s="8"/>
      <c r="G83" s="8"/>
      <c r="H83" s="54"/>
      <c r="I83" s="54"/>
      <c r="J83" s="8"/>
      <c r="K83" s="8"/>
      <c r="M83" s="11">
        <v>82</v>
      </c>
      <c r="N83" s="3">
        <f>IF(データテーブル!C83="","",データテーブル!C83)</f>
      </c>
    </row>
    <row r="84" spans="1:14" ht="13.5">
      <c r="A84" s="7">
        <v>83</v>
      </c>
      <c r="B84" s="3"/>
      <c r="C84" s="8"/>
      <c r="D84" s="3"/>
      <c r="E84" s="22"/>
      <c r="F84" s="8"/>
      <c r="G84" s="8"/>
      <c r="H84" s="54"/>
      <c r="I84" s="54"/>
      <c r="J84" s="8"/>
      <c r="K84" s="8"/>
      <c r="M84" s="11">
        <v>83</v>
      </c>
      <c r="N84" s="3">
        <f>IF(データテーブル!C84="","",データテーブル!C84)</f>
      </c>
    </row>
    <row r="85" spans="1:14" ht="13.5">
      <c r="A85" s="7">
        <v>84</v>
      </c>
      <c r="B85" s="3"/>
      <c r="C85" s="8"/>
      <c r="D85" s="3"/>
      <c r="E85" s="22"/>
      <c r="F85" s="8"/>
      <c r="G85" s="8"/>
      <c r="H85" s="54"/>
      <c r="I85" s="54"/>
      <c r="J85" s="8"/>
      <c r="K85" s="8"/>
      <c r="M85" s="11">
        <v>84</v>
      </c>
      <c r="N85" s="3">
        <f>IF(データテーブル!C85="","",データテーブル!C85)</f>
      </c>
    </row>
    <row r="86" spans="1:14" ht="13.5">
      <c r="A86" s="7">
        <v>85</v>
      </c>
      <c r="B86" s="3"/>
      <c r="C86" s="8"/>
      <c r="D86" s="3"/>
      <c r="E86" s="22"/>
      <c r="F86" s="8"/>
      <c r="G86" s="8"/>
      <c r="H86" s="54"/>
      <c r="I86" s="54"/>
      <c r="J86" s="8"/>
      <c r="K86" s="8"/>
      <c r="M86" s="11">
        <v>85</v>
      </c>
      <c r="N86" s="3">
        <f>IF(データテーブル!C86="","",データテーブル!C86)</f>
      </c>
    </row>
    <row r="87" spans="1:14" ht="13.5">
      <c r="A87" s="7">
        <v>86</v>
      </c>
      <c r="B87" s="3"/>
      <c r="C87" s="8"/>
      <c r="D87" s="3"/>
      <c r="E87" s="22"/>
      <c r="F87" s="8"/>
      <c r="G87" s="8"/>
      <c r="H87" s="54"/>
      <c r="I87" s="54"/>
      <c r="J87" s="8"/>
      <c r="K87" s="8"/>
      <c r="M87" s="11">
        <v>86</v>
      </c>
      <c r="N87" s="3">
        <f>IF(データテーブル!C87="","",データテーブル!C87)</f>
      </c>
    </row>
    <row r="88" spans="1:14" ht="13.5">
      <c r="A88" s="7">
        <v>87</v>
      </c>
      <c r="B88" s="3"/>
      <c r="C88" s="8"/>
      <c r="D88" s="3"/>
      <c r="E88" s="22"/>
      <c r="F88" s="8"/>
      <c r="G88" s="8"/>
      <c r="H88" s="54"/>
      <c r="I88" s="54"/>
      <c r="J88" s="8"/>
      <c r="K88" s="8"/>
      <c r="M88" s="11">
        <v>87</v>
      </c>
      <c r="N88" s="3">
        <f>IF(データテーブル!C88="","",データテーブル!C88)</f>
      </c>
    </row>
    <row r="89" spans="1:14" ht="13.5">
      <c r="A89" s="7">
        <v>88</v>
      </c>
      <c r="B89" s="3"/>
      <c r="C89" s="8"/>
      <c r="D89" s="3"/>
      <c r="E89" s="22"/>
      <c r="F89" s="8"/>
      <c r="G89" s="8"/>
      <c r="H89" s="54"/>
      <c r="I89" s="54"/>
      <c r="J89" s="8"/>
      <c r="K89" s="8"/>
      <c r="M89" s="11">
        <v>88</v>
      </c>
      <c r="N89" s="3">
        <f>IF(データテーブル!C89="","",データテーブル!C89)</f>
      </c>
    </row>
    <row r="90" spans="1:14" ht="13.5">
      <c r="A90" s="7">
        <v>89</v>
      </c>
      <c r="B90" s="3"/>
      <c r="C90" s="8"/>
      <c r="D90" s="3"/>
      <c r="E90" s="22"/>
      <c r="F90" s="8"/>
      <c r="G90" s="8"/>
      <c r="H90" s="54"/>
      <c r="I90" s="54"/>
      <c r="J90" s="8"/>
      <c r="K90" s="8"/>
      <c r="M90" s="11">
        <v>89</v>
      </c>
      <c r="N90" s="3">
        <f>IF(データテーブル!C90="","",データテーブル!C90)</f>
      </c>
    </row>
    <row r="91" spans="1:14" ht="13.5">
      <c r="A91" s="7">
        <v>90</v>
      </c>
      <c r="B91" s="3"/>
      <c r="C91" s="8"/>
      <c r="D91" s="3"/>
      <c r="E91" s="22"/>
      <c r="F91" s="8"/>
      <c r="G91" s="8"/>
      <c r="H91" s="54"/>
      <c r="I91" s="54"/>
      <c r="J91" s="8"/>
      <c r="K91" s="8"/>
      <c r="M91" s="11">
        <v>90</v>
      </c>
      <c r="N91" s="3">
        <f>IF(データテーブル!C91="","",データテーブル!C91)</f>
      </c>
    </row>
    <row r="92" spans="1:14" ht="13.5">
      <c r="A92" s="7">
        <v>91</v>
      </c>
      <c r="B92" s="3"/>
      <c r="C92" s="8"/>
      <c r="D92" s="3"/>
      <c r="E92" s="22"/>
      <c r="F92" s="8"/>
      <c r="G92" s="8"/>
      <c r="H92" s="54"/>
      <c r="I92" s="54"/>
      <c r="J92" s="8"/>
      <c r="K92" s="8"/>
      <c r="M92" s="11">
        <v>91</v>
      </c>
      <c r="N92" s="3">
        <f>IF(データテーブル!C92="","",データテーブル!C92)</f>
      </c>
    </row>
    <row r="93" spans="1:14" ht="13.5">
      <c r="A93" s="7">
        <v>92</v>
      </c>
      <c r="B93" s="3"/>
      <c r="C93" s="8"/>
      <c r="D93" s="3"/>
      <c r="E93" s="22"/>
      <c r="F93" s="8"/>
      <c r="G93" s="8"/>
      <c r="H93" s="54"/>
      <c r="I93" s="54"/>
      <c r="J93" s="8"/>
      <c r="K93" s="8"/>
      <c r="M93" s="11">
        <v>92</v>
      </c>
      <c r="N93" s="3">
        <f>IF(データテーブル!C93="","",データテーブル!C93)</f>
      </c>
    </row>
    <row r="94" spans="1:14" ht="13.5">
      <c r="A94" s="7">
        <v>93</v>
      </c>
      <c r="B94" s="3"/>
      <c r="C94" s="8"/>
      <c r="D94" s="3"/>
      <c r="E94" s="22"/>
      <c r="F94" s="8"/>
      <c r="G94" s="8"/>
      <c r="H94" s="54"/>
      <c r="I94" s="54"/>
      <c r="J94" s="8"/>
      <c r="K94" s="8"/>
      <c r="M94" s="11">
        <v>93</v>
      </c>
      <c r="N94" s="3">
        <f>IF(データテーブル!C94="","",データテーブル!C94)</f>
      </c>
    </row>
    <row r="95" spans="1:14" ht="13.5">
      <c r="A95" s="7">
        <v>94</v>
      </c>
      <c r="B95" s="3"/>
      <c r="C95" s="8"/>
      <c r="D95" s="3"/>
      <c r="E95" s="22"/>
      <c r="F95" s="8"/>
      <c r="G95" s="8"/>
      <c r="H95" s="54"/>
      <c r="I95" s="54"/>
      <c r="J95" s="8"/>
      <c r="K95" s="8"/>
      <c r="M95" s="11">
        <v>94</v>
      </c>
      <c r="N95" s="3">
        <f>IF(データテーブル!C95="","",データテーブル!C95)</f>
      </c>
    </row>
    <row r="96" spans="1:14" ht="13.5">
      <c r="A96" s="7">
        <v>95</v>
      </c>
      <c r="B96" s="3"/>
      <c r="C96" s="8"/>
      <c r="D96" s="3"/>
      <c r="E96" s="22"/>
      <c r="F96" s="8"/>
      <c r="G96" s="8"/>
      <c r="H96" s="54"/>
      <c r="I96" s="54"/>
      <c r="J96" s="8"/>
      <c r="K96" s="8"/>
      <c r="M96" s="11">
        <v>95</v>
      </c>
      <c r="N96" s="3">
        <f>IF(データテーブル!C96="","",データテーブル!C96)</f>
      </c>
    </row>
    <row r="97" spans="1:14" ht="13.5">
      <c r="A97" s="7">
        <v>96</v>
      </c>
      <c r="B97" s="3"/>
      <c r="C97" s="8"/>
      <c r="D97" s="3"/>
      <c r="E97" s="22"/>
      <c r="F97" s="8"/>
      <c r="G97" s="8"/>
      <c r="H97" s="54"/>
      <c r="I97" s="54"/>
      <c r="J97" s="8"/>
      <c r="K97" s="8"/>
      <c r="M97" s="11">
        <v>96</v>
      </c>
      <c r="N97" s="3">
        <f>IF(データテーブル!C97="","",データテーブル!C97)</f>
      </c>
    </row>
    <row r="98" spans="1:14" ht="13.5">
      <c r="A98" s="7">
        <v>97</v>
      </c>
      <c r="B98" s="3"/>
      <c r="C98" s="8"/>
      <c r="D98" s="3"/>
      <c r="E98" s="22"/>
      <c r="F98" s="8"/>
      <c r="G98" s="8"/>
      <c r="H98" s="54"/>
      <c r="I98" s="54"/>
      <c r="J98" s="8"/>
      <c r="K98" s="8"/>
      <c r="M98" s="11">
        <v>97</v>
      </c>
      <c r="N98" s="3">
        <f>IF(データテーブル!C98="","",データテーブル!C98)</f>
      </c>
    </row>
    <row r="99" spans="1:14" ht="13.5">
      <c r="A99" s="7">
        <v>98</v>
      </c>
      <c r="B99" s="3"/>
      <c r="C99" s="8"/>
      <c r="D99" s="3"/>
      <c r="E99" s="22"/>
      <c r="F99" s="8"/>
      <c r="G99" s="8"/>
      <c r="H99" s="54"/>
      <c r="I99" s="54"/>
      <c r="J99" s="8"/>
      <c r="K99" s="8"/>
      <c r="M99" s="11">
        <v>98</v>
      </c>
      <c r="N99" s="3">
        <f>IF(データテーブル!C99="","",データテーブル!C99)</f>
      </c>
    </row>
    <row r="100" spans="1:14" ht="13.5">
      <c r="A100" s="7">
        <v>99</v>
      </c>
      <c r="B100" s="3"/>
      <c r="C100" s="8"/>
      <c r="D100" s="3"/>
      <c r="E100" s="22"/>
      <c r="F100" s="8"/>
      <c r="G100" s="8"/>
      <c r="H100" s="54"/>
      <c r="I100" s="54"/>
      <c r="J100" s="8"/>
      <c r="K100" s="8"/>
      <c r="M100" s="11">
        <v>99</v>
      </c>
      <c r="N100" s="3">
        <f>IF(データテーブル!C100="","",データテーブル!C100)</f>
      </c>
    </row>
    <row r="101" spans="1:14" ht="13.5">
      <c r="A101" s="7">
        <v>100</v>
      </c>
      <c r="B101" s="3"/>
      <c r="C101" s="8"/>
      <c r="D101" s="3"/>
      <c r="E101" s="22"/>
      <c r="F101" s="8"/>
      <c r="G101" s="8"/>
      <c r="H101" s="54"/>
      <c r="I101" s="54"/>
      <c r="J101" s="8"/>
      <c r="K101" s="8"/>
      <c r="M101" s="11">
        <v>100</v>
      </c>
      <c r="N101" s="3">
        <f>IF(データテーブル!C101="","",データテーブル!C101)</f>
      </c>
    </row>
  </sheetData>
  <sheetProtection/>
  <mergeCells count="1">
    <mergeCell ref="M1:N1"/>
  </mergeCells>
  <dataValidations count="4">
    <dataValidation allowBlank="1" showInputMessage="1" showErrorMessage="1" prompt="西暦で入力して下さい。&#10;２００1年９月９日の場合は２００1０９０９と入力して下さい。" imeMode="off" sqref="E2:E101"/>
    <dataValidation type="list" allowBlank="1" showInputMessage="1" showErrorMessage="1" sqref="B2:B101">
      <formula1>$P$2:$P$5</formula1>
    </dataValidation>
    <dataValidation allowBlank="1" showInputMessage="1" showErrorMessage="1" imeMode="halfAlpha" sqref="F2:G101"/>
    <dataValidation type="list" allowBlank="1" showInputMessage="1" showErrorMessage="1" error="１～３の数字を入力して下さい" imeMode="halfAlpha" sqref="D2:D101">
      <formula1>$P$7:$P$12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2.50390625" style="0" bestFit="1" customWidth="1"/>
    <col min="2" max="2" width="45.375" style="0" bestFit="1" customWidth="1"/>
    <col min="3" max="3" width="42.625" style="0" bestFit="1" customWidth="1"/>
  </cols>
  <sheetData>
    <row r="2" spans="1:17" ht="13.5">
      <c r="A2">
        <v>1</v>
      </c>
      <c r="B2" t="s">
        <v>102</v>
      </c>
      <c r="C2" t="s">
        <v>110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3.5">
      <c r="A3">
        <v>2</v>
      </c>
      <c r="B3" t="s">
        <v>103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>
      <c r="A4">
        <v>3</v>
      </c>
      <c r="B4" t="s">
        <v>109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3.5">
      <c r="A5">
        <v>4</v>
      </c>
      <c r="B5" t="s">
        <v>111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>
      <c r="A6">
        <v>5</v>
      </c>
      <c r="B6" s="114" t="s">
        <v>104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" ht="13.5">
      <c r="A7">
        <v>6</v>
      </c>
      <c r="B7" t="s">
        <v>112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8"/>
  <sheetViews>
    <sheetView zoomScaleSheetLayoutView="100" zoomScalePageLayoutView="0" workbookViewId="0" topLeftCell="A1">
      <selection activeCell="A5" sqref="A5"/>
    </sheetView>
  </sheetViews>
  <sheetFormatPr defaultColWidth="11.875" defaultRowHeight="21.75" customHeight="1"/>
  <cols>
    <col min="1" max="1" width="9.00390625" style="1" customWidth="1"/>
    <col min="2" max="2" width="9.00390625" style="98" customWidth="1"/>
    <col min="3" max="3" width="3.625" style="97" customWidth="1"/>
    <col min="4" max="34" width="2.625" style="62" customWidth="1"/>
    <col min="35" max="35" width="2.625" style="63" customWidth="1"/>
    <col min="36" max="41" width="2.625" style="62" customWidth="1"/>
    <col min="42" max="42" width="11.875" style="64" customWidth="1"/>
    <col min="43" max="43" width="3.50390625" style="0" bestFit="1" customWidth="1"/>
    <col min="44" max="44" width="10.25390625" style="0" bestFit="1" customWidth="1"/>
    <col min="45" max="16384" width="11.875" style="64" customWidth="1"/>
  </cols>
  <sheetData>
    <row r="1" spans="1:44" s="56" customFormat="1" ht="30" customHeight="1">
      <c r="A1" s="101"/>
      <c r="B1" s="69"/>
      <c r="C1" s="103"/>
      <c r="D1" s="160">
        <f>IF(A1="","","平成26年度　"&amp;VLOOKUP(A1,'大会名'!$A$2:$C$7,2)&amp;VLOOKUP(A1,'大会名'!$A$2:$C$7,3))</f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2"/>
      <c r="AQ1"/>
      <c r="AR1"/>
    </row>
    <row r="2" spans="1:44" s="57" customFormat="1" ht="24.75" customHeight="1">
      <c r="A2" s="20"/>
      <c r="B2" s="69"/>
      <c r="C2" s="103"/>
      <c r="D2" s="163" t="s">
        <v>41</v>
      </c>
      <c r="E2" s="164"/>
      <c r="F2" s="164"/>
      <c r="G2" s="164"/>
      <c r="H2" s="165"/>
      <c r="I2" s="163" t="s">
        <v>113</v>
      </c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/>
      <c r="W2" s="156" t="s">
        <v>42</v>
      </c>
      <c r="X2" s="168"/>
      <c r="Y2" s="168"/>
      <c r="Z2" s="168"/>
      <c r="AA2" s="169"/>
      <c r="AB2" s="163">
        <f>IF('基礎データ'!B3="","",'基礎データ'!B3)</f>
      </c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/>
      <c r="AQ2"/>
      <c r="AR2"/>
    </row>
    <row r="3" spans="1:44" s="57" customFormat="1" ht="24.75" customHeight="1">
      <c r="A3" s="20"/>
      <c r="B3" s="20"/>
      <c r="C3" s="103"/>
      <c r="D3" s="112">
        <v>1</v>
      </c>
      <c r="E3" s="158" t="s">
        <v>93</v>
      </c>
      <c r="F3" s="158"/>
      <c r="G3" s="158"/>
      <c r="H3" s="159"/>
      <c r="I3" s="170">
        <f>IF('基礎データ'!B4="","",'基礎データ'!B4)</f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9"/>
      <c r="W3" s="171" t="s">
        <v>43</v>
      </c>
      <c r="X3" s="172"/>
      <c r="Y3" s="172"/>
      <c r="Z3" s="172"/>
      <c r="AA3" s="172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55"/>
      <c r="AQ3"/>
      <c r="AR3"/>
    </row>
    <row r="4" spans="1:44" s="57" customFormat="1" ht="24.75" customHeight="1">
      <c r="A4" s="1"/>
      <c r="B4" s="98"/>
      <c r="C4" s="103"/>
      <c r="D4" s="106">
        <v>2</v>
      </c>
      <c r="E4" s="177" t="s">
        <v>49</v>
      </c>
      <c r="F4" s="177"/>
      <c r="G4" s="177"/>
      <c r="H4" s="159"/>
      <c r="I4" s="174">
        <f>IF('基礎データ'!B7="","",'基礎データ'!B7)</f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6"/>
      <c r="W4" s="105">
        <v>4</v>
      </c>
      <c r="X4" s="177" t="s">
        <v>49</v>
      </c>
      <c r="Y4" s="178"/>
      <c r="Z4" s="178"/>
      <c r="AA4" s="179"/>
      <c r="AB4" s="174">
        <f>IF('基礎データ'!B9="","",'基礎データ'!U7)</f>
      </c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6"/>
      <c r="AQ4"/>
      <c r="AR4"/>
    </row>
    <row r="5" spans="1:44" s="57" customFormat="1" ht="24.75" customHeight="1">
      <c r="A5" s="1"/>
      <c r="B5" s="98"/>
      <c r="C5" s="103"/>
      <c r="D5" s="105">
        <v>3</v>
      </c>
      <c r="E5" s="177" t="s">
        <v>49</v>
      </c>
      <c r="F5" s="178"/>
      <c r="G5" s="178"/>
      <c r="H5" s="179"/>
      <c r="I5" s="174">
        <f>IF('基礎データ'!B8="","",'基礎データ'!B8)</f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6"/>
      <c r="W5" s="111">
        <v>5</v>
      </c>
      <c r="X5" s="177" t="s">
        <v>49</v>
      </c>
      <c r="Y5" s="177"/>
      <c r="Z5" s="177"/>
      <c r="AA5" s="181"/>
      <c r="AB5" s="174">
        <f>IF('基礎データ'!B10="","",'基礎データ'!U8)</f>
      </c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6"/>
      <c r="AP5" s="117"/>
      <c r="AQ5"/>
      <c r="AR5"/>
    </row>
    <row r="6" spans="1:44" s="57" customFormat="1" ht="24.75" customHeight="1">
      <c r="A6" s="1"/>
      <c r="B6" s="98"/>
      <c r="C6" s="103"/>
      <c r="D6" s="182" t="s">
        <v>44</v>
      </c>
      <c r="E6" s="183"/>
      <c r="F6" s="183"/>
      <c r="G6" s="184"/>
      <c r="H6" s="180" t="s">
        <v>72</v>
      </c>
      <c r="I6" s="158"/>
      <c r="J6" s="158"/>
      <c r="K6" s="159"/>
      <c r="L6" s="180" t="s">
        <v>74</v>
      </c>
      <c r="M6" s="158"/>
      <c r="N6" s="159"/>
      <c r="O6" s="180">
        <f>IF('基礎データ'!B11="","",'基礎データ'!B11)</f>
      </c>
      <c r="P6" s="178"/>
      <c r="Q6" s="178"/>
      <c r="R6" s="107" t="s">
        <v>75</v>
      </c>
      <c r="S6" s="177">
        <f>IF('基礎データ'!B12="","",'基礎データ'!B12)</f>
      </c>
      <c r="T6" s="158"/>
      <c r="U6" s="159"/>
      <c r="V6" s="180" t="s">
        <v>76</v>
      </c>
      <c r="W6" s="158"/>
      <c r="X6" s="159"/>
      <c r="Y6" s="180">
        <f>IF('基礎データ'!B13="","",'基礎データ'!B13)</f>
      </c>
      <c r="Z6" s="178"/>
      <c r="AA6" s="178"/>
      <c r="AB6" s="107" t="s">
        <v>75</v>
      </c>
      <c r="AC6" s="177">
        <f>IF('基礎データ'!B14="","",'基礎データ'!B14)</f>
      </c>
      <c r="AD6" s="158"/>
      <c r="AE6" s="159"/>
      <c r="AF6" s="180" t="s">
        <v>77</v>
      </c>
      <c r="AG6" s="158"/>
      <c r="AH6" s="159"/>
      <c r="AI6" s="180">
        <f>IF('基礎データ'!B15="","",'基礎データ'!B15)</f>
      </c>
      <c r="AJ6" s="178"/>
      <c r="AK6" s="178"/>
      <c r="AL6" s="107" t="s">
        <v>75</v>
      </c>
      <c r="AM6" s="177">
        <f>IF('基礎データ'!B16="","",'基礎データ'!B16)</f>
      </c>
      <c r="AN6" s="158"/>
      <c r="AO6" s="159"/>
      <c r="AQ6"/>
      <c r="AR6"/>
    </row>
    <row r="7" spans="1:44" s="57" customFormat="1" ht="24.75" customHeight="1">
      <c r="A7" s="1"/>
      <c r="B7" s="98"/>
      <c r="C7" s="103"/>
      <c r="D7" s="185"/>
      <c r="E7" s="186"/>
      <c r="F7" s="186"/>
      <c r="G7" s="187"/>
      <c r="H7" s="180" t="s">
        <v>73</v>
      </c>
      <c r="I7" s="158"/>
      <c r="J7" s="158"/>
      <c r="K7" s="159"/>
      <c r="L7" s="180" t="s">
        <v>74</v>
      </c>
      <c r="M7" s="158"/>
      <c r="N7" s="159"/>
      <c r="O7" s="177">
        <f>IF('基礎データ'!B17="","",'基礎データ'!B17)</f>
      </c>
      <c r="P7" s="178"/>
      <c r="Q7" s="178"/>
      <c r="R7" s="107" t="s">
        <v>75</v>
      </c>
      <c r="S7" s="177">
        <f>IF('基礎データ'!B18="","",'基礎データ'!B18)</f>
      </c>
      <c r="T7" s="158"/>
      <c r="U7" s="159"/>
      <c r="V7" s="177" t="s">
        <v>76</v>
      </c>
      <c r="W7" s="158"/>
      <c r="X7" s="159"/>
      <c r="Y7" s="180">
        <f>IF('基礎データ'!B19="","",'基礎データ'!B19)</f>
      </c>
      <c r="Z7" s="178"/>
      <c r="AA7" s="178"/>
      <c r="AB7" s="107" t="s">
        <v>75</v>
      </c>
      <c r="AC7" s="177">
        <f>IF('基礎データ'!B20="","",'基礎データ'!B20)</f>
      </c>
      <c r="AD7" s="158"/>
      <c r="AE7" s="159"/>
      <c r="AF7" s="180" t="s">
        <v>77</v>
      </c>
      <c r="AG7" s="158"/>
      <c r="AH7" s="159"/>
      <c r="AI7" s="180">
        <f>IF('基礎データ'!B21="","",'基礎データ'!B21)</f>
      </c>
      <c r="AJ7" s="178"/>
      <c r="AK7" s="178"/>
      <c r="AL7" s="107" t="s">
        <v>75</v>
      </c>
      <c r="AM7" s="177">
        <f>IF('基礎データ'!B22="","",'基礎データ'!B22)</f>
      </c>
      <c r="AN7" s="158"/>
      <c r="AO7" s="159"/>
      <c r="AQ7"/>
      <c r="AR7"/>
    </row>
    <row r="8" spans="1:44" s="57" customFormat="1" ht="24.75" customHeight="1">
      <c r="A8" s="8" t="s">
        <v>21</v>
      </c>
      <c r="B8" s="99"/>
      <c r="C8" s="103"/>
      <c r="D8" s="188" t="s">
        <v>46</v>
      </c>
      <c r="E8" s="189"/>
      <c r="F8" s="188" t="s">
        <v>78</v>
      </c>
      <c r="G8" s="189"/>
      <c r="H8" s="188" t="s">
        <v>1</v>
      </c>
      <c r="I8" s="189"/>
      <c r="J8" s="190" t="s">
        <v>22</v>
      </c>
      <c r="K8" s="191"/>
      <c r="L8" s="191"/>
      <c r="M8" s="191"/>
      <c r="N8" s="192"/>
      <c r="O8" s="190" t="s">
        <v>85</v>
      </c>
      <c r="P8" s="191"/>
      <c r="Q8" s="191"/>
      <c r="R8" s="191"/>
      <c r="S8" s="191"/>
      <c r="T8" s="191"/>
      <c r="U8" s="192"/>
      <c r="V8" s="190" t="s">
        <v>50</v>
      </c>
      <c r="W8" s="191"/>
      <c r="X8" s="191"/>
      <c r="Y8" s="191"/>
      <c r="Z8" s="191"/>
      <c r="AA8" s="191"/>
      <c r="AB8" s="191"/>
      <c r="AC8" s="192"/>
      <c r="AD8" s="195" t="s">
        <v>47</v>
      </c>
      <c r="AE8" s="195"/>
      <c r="AF8" s="195"/>
      <c r="AG8" s="195"/>
      <c r="AH8" s="195"/>
      <c r="AI8" s="195" t="s">
        <v>4</v>
      </c>
      <c r="AJ8" s="195"/>
      <c r="AK8" s="196" t="s">
        <v>48</v>
      </c>
      <c r="AL8" s="197"/>
      <c r="AM8" s="197"/>
      <c r="AN8" s="197"/>
      <c r="AO8" s="198"/>
      <c r="AQ8" s="1"/>
      <c r="AR8" s="1"/>
    </row>
    <row r="9" spans="1:44" s="57" customFormat="1" ht="24.75" customHeight="1">
      <c r="A9" s="102"/>
      <c r="B9" s="100"/>
      <c r="C9" s="103">
        <v>1</v>
      </c>
      <c r="D9" s="156"/>
      <c r="E9" s="157"/>
      <c r="F9" s="156"/>
      <c r="G9" s="157"/>
      <c r="H9" s="156">
        <f>IF($A9="","",VLOOKUP($A9,データテーブル!$A$2:$K$101,11))</f>
      </c>
      <c r="I9" s="157"/>
      <c r="J9" s="156" t="s">
        <v>86</v>
      </c>
      <c r="K9" s="200"/>
      <c r="L9" s="200"/>
      <c r="M9" s="200"/>
      <c r="N9" s="157"/>
      <c r="O9" s="126">
        <f>IF($A9="","",VLOOKUP($A9,データテーブル!$A$2:$H$101,3))</f>
      </c>
      <c r="P9" s="153"/>
      <c r="Q9" s="153"/>
      <c r="R9" s="153"/>
      <c r="S9" s="153"/>
      <c r="T9" s="153"/>
      <c r="U9" s="127"/>
      <c r="V9" s="126">
        <f>IF($A9="","",VLOOKUP($A9,データテーブル!$A$2:$I$101,9))</f>
      </c>
      <c r="W9" s="153"/>
      <c r="X9" s="153"/>
      <c r="Y9" s="153"/>
      <c r="Z9" s="153"/>
      <c r="AA9" s="153"/>
      <c r="AB9" s="153"/>
      <c r="AC9" s="127"/>
      <c r="AD9" s="154">
        <f>IF($A9="","",VLOOKUP($A9,データテーブル!$A$2:$J$101,10))</f>
      </c>
      <c r="AE9" s="173"/>
      <c r="AF9" s="173"/>
      <c r="AG9" s="173"/>
      <c r="AH9" s="155"/>
      <c r="AI9" s="154">
        <f>IF($A9="","",VLOOKUP($A9,データテーブル!$A$2:$H$101,4))</f>
      </c>
      <c r="AJ9" s="155"/>
      <c r="AK9" s="154">
        <f>IF($A9="","",VLOOKUP($A9,データテーブル!$A$2:$H$101,8))</f>
      </c>
      <c r="AL9" s="193"/>
      <c r="AM9" s="193"/>
      <c r="AN9" s="193"/>
      <c r="AO9" s="194"/>
      <c r="AQ9"/>
      <c r="AR9"/>
    </row>
    <row r="10" spans="1:44" s="57" customFormat="1" ht="24.75" customHeight="1">
      <c r="A10" s="102"/>
      <c r="B10" s="100"/>
      <c r="C10" s="103">
        <v>2</v>
      </c>
      <c r="D10" s="156"/>
      <c r="E10" s="157"/>
      <c r="F10" s="156"/>
      <c r="G10" s="157"/>
      <c r="H10" s="156">
        <f>IF($A10="","",VLOOKUP($A10,データテーブル!$A$2:$K$101,11))</f>
      </c>
      <c r="I10" s="157"/>
      <c r="J10" s="156" t="s">
        <v>86</v>
      </c>
      <c r="K10" s="200"/>
      <c r="L10" s="200"/>
      <c r="M10" s="200"/>
      <c r="N10" s="157"/>
      <c r="O10" s="126">
        <f>IF($A10="","",VLOOKUP($A10,データテーブル!$A$2:$H$101,3))</f>
      </c>
      <c r="P10" s="153"/>
      <c r="Q10" s="153"/>
      <c r="R10" s="153"/>
      <c r="S10" s="153"/>
      <c r="T10" s="153"/>
      <c r="U10" s="127"/>
      <c r="V10" s="126">
        <f>IF($A10="","",VLOOKUP($A10,データテーブル!$A$2:$I$101,9))</f>
      </c>
      <c r="W10" s="153"/>
      <c r="X10" s="153"/>
      <c r="Y10" s="153"/>
      <c r="Z10" s="153"/>
      <c r="AA10" s="153"/>
      <c r="AB10" s="153"/>
      <c r="AC10" s="127"/>
      <c r="AD10" s="154">
        <f>IF($A10="","",VLOOKUP($A10,データテーブル!$A$2:$J$101,10))</f>
      </c>
      <c r="AE10" s="173"/>
      <c r="AF10" s="173"/>
      <c r="AG10" s="173"/>
      <c r="AH10" s="155"/>
      <c r="AI10" s="154">
        <f>IF($A10="","",VLOOKUP($A10,データテーブル!$A$2:$H$101,4))</f>
      </c>
      <c r="AJ10" s="155"/>
      <c r="AK10" s="154">
        <f>IF($A10="","",VLOOKUP($A10,データテーブル!$A$2:$H$101,8))</f>
      </c>
      <c r="AL10" s="193"/>
      <c r="AM10" s="193"/>
      <c r="AN10" s="193"/>
      <c r="AO10" s="194"/>
      <c r="AQ10"/>
      <c r="AR10"/>
    </row>
    <row r="11" spans="1:44" s="57" customFormat="1" ht="24.75" customHeight="1">
      <c r="A11" s="102"/>
      <c r="B11" s="100"/>
      <c r="C11" s="103">
        <v>3</v>
      </c>
      <c r="D11" s="156"/>
      <c r="E11" s="157"/>
      <c r="F11" s="163"/>
      <c r="G11" s="199"/>
      <c r="H11" s="156">
        <f>IF($A11="","",VLOOKUP($A11,データテーブル!$A$2:$K$101,11))</f>
      </c>
      <c r="I11" s="157"/>
      <c r="J11" s="156" t="s">
        <v>86</v>
      </c>
      <c r="K11" s="200"/>
      <c r="L11" s="200"/>
      <c r="M11" s="200"/>
      <c r="N11" s="157"/>
      <c r="O11" s="126">
        <f>IF($A11="","",VLOOKUP($A11,データテーブル!$A$2:$H$101,3))</f>
      </c>
      <c r="P11" s="153"/>
      <c r="Q11" s="153"/>
      <c r="R11" s="153"/>
      <c r="S11" s="153"/>
      <c r="T11" s="153"/>
      <c r="U11" s="127"/>
      <c r="V11" s="126">
        <f>IF($A11="","",VLOOKUP($A11,データテーブル!$A$2:$I$101,9))</f>
      </c>
      <c r="W11" s="153"/>
      <c r="X11" s="153"/>
      <c r="Y11" s="153"/>
      <c r="Z11" s="153"/>
      <c r="AA11" s="153"/>
      <c r="AB11" s="153"/>
      <c r="AC11" s="127"/>
      <c r="AD11" s="154">
        <f>IF($A11="","",VLOOKUP($A11,データテーブル!$A$2:$J$101,10))</f>
      </c>
      <c r="AE11" s="173"/>
      <c r="AF11" s="173"/>
      <c r="AG11" s="173"/>
      <c r="AH11" s="155"/>
      <c r="AI11" s="154">
        <f>IF($A11="","",VLOOKUP($A11,データテーブル!$A$2:$H$101,4))</f>
      </c>
      <c r="AJ11" s="155"/>
      <c r="AK11" s="154">
        <f>IF($A11="","",VLOOKUP($A11,データテーブル!$A$2:$H$101,8))</f>
      </c>
      <c r="AL11" s="193"/>
      <c r="AM11" s="193"/>
      <c r="AN11" s="193"/>
      <c r="AO11" s="194"/>
      <c r="AQ11"/>
      <c r="AR11"/>
    </row>
    <row r="12" spans="1:44" s="58" customFormat="1" ht="24.75" customHeight="1">
      <c r="A12" s="102"/>
      <c r="B12" s="100"/>
      <c r="C12" s="103">
        <v>4</v>
      </c>
      <c r="D12" s="156"/>
      <c r="E12" s="157"/>
      <c r="F12" s="163"/>
      <c r="G12" s="199"/>
      <c r="H12" s="156">
        <f>IF($A12="","",VLOOKUP($A12,データテーブル!$A$2:$K$101,11))</f>
      </c>
      <c r="I12" s="157"/>
      <c r="J12" s="156" t="s">
        <v>86</v>
      </c>
      <c r="K12" s="200"/>
      <c r="L12" s="200"/>
      <c r="M12" s="200"/>
      <c r="N12" s="157"/>
      <c r="O12" s="126">
        <f>IF($A12="","",VLOOKUP($A12,データテーブル!$A$2:$H$101,3))</f>
      </c>
      <c r="P12" s="153"/>
      <c r="Q12" s="153"/>
      <c r="R12" s="153"/>
      <c r="S12" s="153"/>
      <c r="T12" s="153"/>
      <c r="U12" s="127"/>
      <c r="V12" s="126">
        <f>IF($A12="","",VLOOKUP($A12,データテーブル!$A$2:$I$101,9))</f>
      </c>
      <c r="W12" s="153"/>
      <c r="X12" s="153"/>
      <c r="Y12" s="153"/>
      <c r="Z12" s="153"/>
      <c r="AA12" s="153"/>
      <c r="AB12" s="153"/>
      <c r="AC12" s="127"/>
      <c r="AD12" s="154">
        <f>IF($A12="","",VLOOKUP($A12,データテーブル!$A$2:$J$101,10))</f>
      </c>
      <c r="AE12" s="173"/>
      <c r="AF12" s="173"/>
      <c r="AG12" s="173"/>
      <c r="AH12" s="155"/>
      <c r="AI12" s="154">
        <f>IF($A12="","",VLOOKUP($A12,データテーブル!$A$2:$H$101,4))</f>
      </c>
      <c r="AJ12" s="155"/>
      <c r="AK12" s="154">
        <f>IF($A12="","",VLOOKUP($A12,データテーブル!$A$2:$H$101,8))</f>
      </c>
      <c r="AL12" s="193"/>
      <c r="AM12" s="193"/>
      <c r="AN12" s="193"/>
      <c r="AO12" s="194"/>
      <c r="AQ12"/>
      <c r="AR12"/>
    </row>
    <row r="13" spans="1:44" s="59" customFormat="1" ht="24.75" customHeight="1">
      <c r="A13" s="102"/>
      <c r="B13" s="100"/>
      <c r="C13" s="104">
        <v>5</v>
      </c>
      <c r="D13" s="156"/>
      <c r="E13" s="157"/>
      <c r="F13" s="163"/>
      <c r="G13" s="199"/>
      <c r="H13" s="156">
        <f>IF($A13="","",VLOOKUP($A13,データテーブル!$A$2:$K$101,11))</f>
      </c>
      <c r="I13" s="157"/>
      <c r="J13" s="156" t="s">
        <v>86</v>
      </c>
      <c r="K13" s="200"/>
      <c r="L13" s="200"/>
      <c r="M13" s="200"/>
      <c r="N13" s="157"/>
      <c r="O13" s="126">
        <f>IF($A13="","",VLOOKUP($A13,データテーブル!$A$2:$H$101,3))</f>
      </c>
      <c r="P13" s="153"/>
      <c r="Q13" s="153"/>
      <c r="R13" s="153"/>
      <c r="S13" s="153"/>
      <c r="T13" s="153"/>
      <c r="U13" s="127"/>
      <c r="V13" s="126">
        <f>IF($A13="","",VLOOKUP($A13,データテーブル!$A$2:$I$101,9))</f>
      </c>
      <c r="W13" s="153"/>
      <c r="X13" s="153"/>
      <c r="Y13" s="153"/>
      <c r="Z13" s="153"/>
      <c r="AA13" s="153"/>
      <c r="AB13" s="153"/>
      <c r="AC13" s="127"/>
      <c r="AD13" s="154">
        <f>IF($A13="","",VLOOKUP($A13,データテーブル!$A$2:$J$101,10))</f>
      </c>
      <c r="AE13" s="173"/>
      <c r="AF13" s="173"/>
      <c r="AG13" s="173"/>
      <c r="AH13" s="155"/>
      <c r="AI13" s="154">
        <f>IF($A13="","",VLOOKUP($A13,データテーブル!$A$2:$H$101,4))</f>
      </c>
      <c r="AJ13" s="155"/>
      <c r="AK13" s="154">
        <f>IF($A13="","",VLOOKUP($A13,データテーブル!$A$2:$H$101,8))</f>
      </c>
      <c r="AL13" s="193"/>
      <c r="AM13" s="193"/>
      <c r="AN13" s="193"/>
      <c r="AO13" s="194"/>
      <c r="AQ13"/>
      <c r="AR13"/>
    </row>
    <row r="14" spans="1:44" s="60" customFormat="1" ht="24.75" customHeight="1">
      <c r="A14" s="102"/>
      <c r="B14" s="100"/>
      <c r="C14" s="104">
        <v>6</v>
      </c>
      <c r="D14" s="156"/>
      <c r="E14" s="157"/>
      <c r="F14" s="163"/>
      <c r="G14" s="199"/>
      <c r="H14" s="156">
        <f>IF($A14="","",VLOOKUP($A14,データテーブル!$A$2:$K$101,11))</f>
      </c>
      <c r="I14" s="157"/>
      <c r="J14" s="156" t="s">
        <v>86</v>
      </c>
      <c r="K14" s="200"/>
      <c r="L14" s="200"/>
      <c r="M14" s="200"/>
      <c r="N14" s="157"/>
      <c r="O14" s="126">
        <f>IF($A14="","",VLOOKUP($A14,データテーブル!$A$2:$H$101,3))</f>
      </c>
      <c r="P14" s="153"/>
      <c r="Q14" s="153"/>
      <c r="R14" s="153"/>
      <c r="S14" s="153"/>
      <c r="T14" s="153"/>
      <c r="U14" s="127"/>
      <c r="V14" s="126">
        <f>IF($A14="","",VLOOKUP($A14,データテーブル!$A$2:$I$101,9))</f>
      </c>
      <c r="W14" s="153"/>
      <c r="X14" s="153"/>
      <c r="Y14" s="153"/>
      <c r="Z14" s="153"/>
      <c r="AA14" s="153"/>
      <c r="AB14" s="153"/>
      <c r="AC14" s="127"/>
      <c r="AD14" s="154">
        <f>IF($A14="","",VLOOKUP($A14,データテーブル!$A$2:$J$101,10))</f>
      </c>
      <c r="AE14" s="173"/>
      <c r="AF14" s="173"/>
      <c r="AG14" s="173"/>
      <c r="AH14" s="155"/>
      <c r="AI14" s="154">
        <f>IF($A14="","",VLOOKUP($A14,データテーブル!$A$2:$H$101,4))</f>
      </c>
      <c r="AJ14" s="155"/>
      <c r="AK14" s="154">
        <f>IF($A14="","",VLOOKUP($A14,データテーブル!$A$2:$H$101,8))</f>
      </c>
      <c r="AL14" s="193"/>
      <c r="AM14" s="193"/>
      <c r="AN14" s="193"/>
      <c r="AO14" s="194"/>
      <c r="AQ14"/>
      <c r="AR14"/>
    </row>
    <row r="15" spans="1:44" s="60" customFormat="1" ht="24.75" customHeight="1">
      <c r="A15" s="102"/>
      <c r="B15" s="100"/>
      <c r="C15" s="104">
        <v>7</v>
      </c>
      <c r="D15" s="156"/>
      <c r="E15" s="157"/>
      <c r="F15" s="163"/>
      <c r="G15" s="199"/>
      <c r="H15" s="156">
        <f>IF($A15="","",VLOOKUP($A15,データテーブル!$A$2:$K$101,11))</f>
      </c>
      <c r="I15" s="157"/>
      <c r="J15" s="156" t="s">
        <v>86</v>
      </c>
      <c r="K15" s="200"/>
      <c r="L15" s="200"/>
      <c r="M15" s="200"/>
      <c r="N15" s="157"/>
      <c r="O15" s="126">
        <f>IF($A15="","",VLOOKUP($A15,データテーブル!$A$2:$H$101,3))</f>
      </c>
      <c r="P15" s="153"/>
      <c r="Q15" s="153"/>
      <c r="R15" s="153"/>
      <c r="S15" s="153"/>
      <c r="T15" s="153"/>
      <c r="U15" s="127"/>
      <c r="V15" s="126">
        <f>IF($A15="","",VLOOKUP($A15,データテーブル!$A$2:$I$101,9))</f>
      </c>
      <c r="W15" s="153"/>
      <c r="X15" s="153"/>
      <c r="Y15" s="153"/>
      <c r="Z15" s="153"/>
      <c r="AA15" s="153"/>
      <c r="AB15" s="153"/>
      <c r="AC15" s="127"/>
      <c r="AD15" s="154">
        <f>IF($A15="","",VLOOKUP($A15,データテーブル!$A$2:$J$101,10))</f>
      </c>
      <c r="AE15" s="173"/>
      <c r="AF15" s="173"/>
      <c r="AG15" s="173"/>
      <c r="AH15" s="155"/>
      <c r="AI15" s="154">
        <f>IF($A15="","",VLOOKUP($A15,データテーブル!$A$2:$H$101,4))</f>
      </c>
      <c r="AJ15" s="155"/>
      <c r="AK15" s="154">
        <f>IF($A15="","",VLOOKUP($A15,データテーブル!$A$2:$H$101,8))</f>
      </c>
      <c r="AL15" s="193"/>
      <c r="AM15" s="193"/>
      <c r="AN15" s="193"/>
      <c r="AO15" s="194"/>
      <c r="AQ15"/>
      <c r="AR15"/>
    </row>
    <row r="16" spans="1:44" s="60" customFormat="1" ht="24.75" customHeight="1">
      <c r="A16" s="102"/>
      <c r="B16" s="100"/>
      <c r="C16" s="104">
        <v>8</v>
      </c>
      <c r="D16" s="156"/>
      <c r="E16" s="157"/>
      <c r="F16" s="163"/>
      <c r="G16" s="199"/>
      <c r="H16" s="156">
        <f>IF($A16="","",VLOOKUP($A16,データテーブル!$A$2:$K$101,11))</f>
      </c>
      <c r="I16" s="157"/>
      <c r="J16" s="156" t="s">
        <v>86</v>
      </c>
      <c r="K16" s="200"/>
      <c r="L16" s="200"/>
      <c r="M16" s="200"/>
      <c r="N16" s="157"/>
      <c r="O16" s="126">
        <f>IF($A16="","",VLOOKUP($A16,データテーブル!$A$2:$H$101,3))</f>
      </c>
      <c r="P16" s="153"/>
      <c r="Q16" s="153"/>
      <c r="R16" s="153"/>
      <c r="S16" s="153"/>
      <c r="T16" s="153"/>
      <c r="U16" s="127"/>
      <c r="V16" s="126">
        <f>IF($A16="","",VLOOKUP($A16,データテーブル!$A$2:$I$101,9))</f>
      </c>
      <c r="W16" s="153"/>
      <c r="X16" s="153"/>
      <c r="Y16" s="153"/>
      <c r="Z16" s="153"/>
      <c r="AA16" s="153"/>
      <c r="AB16" s="153"/>
      <c r="AC16" s="127"/>
      <c r="AD16" s="154">
        <f>IF($A16="","",VLOOKUP($A16,データテーブル!$A$2:$J$101,10))</f>
      </c>
      <c r="AE16" s="173"/>
      <c r="AF16" s="173"/>
      <c r="AG16" s="173"/>
      <c r="AH16" s="155"/>
      <c r="AI16" s="154">
        <f>IF($A16="","",VLOOKUP($A16,データテーブル!$A$2:$H$101,4))</f>
      </c>
      <c r="AJ16" s="155"/>
      <c r="AK16" s="154">
        <f>IF($A16="","",VLOOKUP($A16,データテーブル!$A$2:$H$101,8))</f>
      </c>
      <c r="AL16" s="193"/>
      <c r="AM16" s="193"/>
      <c r="AN16" s="193"/>
      <c r="AO16" s="194"/>
      <c r="AQ16"/>
      <c r="AR16"/>
    </row>
    <row r="17" spans="1:44" s="60" customFormat="1" ht="24.75" customHeight="1">
      <c r="A17" s="102"/>
      <c r="B17" s="100"/>
      <c r="C17" s="104">
        <v>9</v>
      </c>
      <c r="D17" s="156"/>
      <c r="E17" s="157"/>
      <c r="F17" s="163"/>
      <c r="G17" s="199"/>
      <c r="H17" s="156">
        <f>IF($A17="","",VLOOKUP($A17,データテーブル!$A$2:$K$101,11))</f>
      </c>
      <c r="I17" s="157"/>
      <c r="J17" s="156" t="s">
        <v>86</v>
      </c>
      <c r="K17" s="200"/>
      <c r="L17" s="200"/>
      <c r="M17" s="200"/>
      <c r="N17" s="157"/>
      <c r="O17" s="126">
        <f>IF($A17="","",VLOOKUP($A17,データテーブル!$A$2:$H$101,3))</f>
      </c>
      <c r="P17" s="153"/>
      <c r="Q17" s="153"/>
      <c r="R17" s="153"/>
      <c r="S17" s="153"/>
      <c r="T17" s="153"/>
      <c r="U17" s="127"/>
      <c r="V17" s="126">
        <f>IF($A17="","",VLOOKUP($A17,データテーブル!$A$2:$I$101,9))</f>
      </c>
      <c r="W17" s="153"/>
      <c r="X17" s="153"/>
      <c r="Y17" s="153"/>
      <c r="Z17" s="153"/>
      <c r="AA17" s="153"/>
      <c r="AB17" s="153"/>
      <c r="AC17" s="127"/>
      <c r="AD17" s="154">
        <f>IF($A17="","",VLOOKUP($A17,データテーブル!$A$2:$J$101,10))</f>
      </c>
      <c r="AE17" s="173"/>
      <c r="AF17" s="173"/>
      <c r="AG17" s="173"/>
      <c r="AH17" s="155"/>
      <c r="AI17" s="154">
        <f>IF($A17="","",VLOOKUP($A17,データテーブル!$A$2:$H$101,4))</f>
      </c>
      <c r="AJ17" s="155"/>
      <c r="AK17" s="154">
        <f>IF($A17="","",VLOOKUP($A17,データテーブル!$A$2:$H$101,8))</f>
      </c>
      <c r="AL17" s="193"/>
      <c r="AM17" s="193"/>
      <c r="AN17" s="193"/>
      <c r="AO17" s="194"/>
      <c r="AQ17"/>
      <c r="AR17"/>
    </row>
    <row r="18" spans="1:44" s="60" customFormat="1" ht="24.75" customHeight="1">
      <c r="A18" s="102"/>
      <c r="B18" s="100"/>
      <c r="C18" s="104">
        <v>10</v>
      </c>
      <c r="D18" s="156"/>
      <c r="E18" s="157"/>
      <c r="F18" s="163"/>
      <c r="G18" s="199"/>
      <c r="H18" s="156">
        <f>IF($A18="","",VLOOKUP($A18,データテーブル!$A$2:$K$101,11))</f>
      </c>
      <c r="I18" s="157"/>
      <c r="J18" s="156" t="s">
        <v>86</v>
      </c>
      <c r="K18" s="200"/>
      <c r="L18" s="200"/>
      <c r="M18" s="200"/>
      <c r="N18" s="157"/>
      <c r="O18" s="126">
        <f>IF($A18="","",VLOOKUP($A18,データテーブル!$A$2:$H$101,3))</f>
      </c>
      <c r="P18" s="153"/>
      <c r="Q18" s="153"/>
      <c r="R18" s="153"/>
      <c r="S18" s="153"/>
      <c r="T18" s="153"/>
      <c r="U18" s="127"/>
      <c r="V18" s="126">
        <f>IF($A18="","",VLOOKUP($A18,データテーブル!$A$2:$I$101,9))</f>
      </c>
      <c r="W18" s="153"/>
      <c r="X18" s="153"/>
      <c r="Y18" s="153"/>
      <c r="Z18" s="153"/>
      <c r="AA18" s="153"/>
      <c r="AB18" s="153"/>
      <c r="AC18" s="127"/>
      <c r="AD18" s="154">
        <f>IF($A18="","",VLOOKUP($A18,データテーブル!$A$2:$J$101,10))</f>
      </c>
      <c r="AE18" s="173"/>
      <c r="AF18" s="173"/>
      <c r="AG18" s="173"/>
      <c r="AH18" s="155"/>
      <c r="AI18" s="154">
        <f>IF($A18="","",VLOOKUP($A18,データテーブル!$A$2:$H$101,4))</f>
      </c>
      <c r="AJ18" s="155"/>
      <c r="AK18" s="154">
        <f>IF($A18="","",VLOOKUP($A18,データテーブル!$A$2:$H$101,8))</f>
      </c>
      <c r="AL18" s="193"/>
      <c r="AM18" s="193"/>
      <c r="AN18" s="193"/>
      <c r="AO18" s="194"/>
      <c r="AQ18"/>
      <c r="AR18"/>
    </row>
    <row r="19" spans="1:44" s="60" customFormat="1" ht="24.75" customHeight="1">
      <c r="A19" s="102"/>
      <c r="B19" s="100"/>
      <c r="C19" s="104">
        <v>11</v>
      </c>
      <c r="D19" s="156"/>
      <c r="E19" s="157"/>
      <c r="F19" s="163"/>
      <c r="G19" s="199"/>
      <c r="H19" s="156">
        <f>IF($A19="","",VLOOKUP($A19,データテーブル!$A$2:$K$101,11))</f>
      </c>
      <c r="I19" s="157"/>
      <c r="J19" s="156" t="s">
        <v>86</v>
      </c>
      <c r="K19" s="200"/>
      <c r="L19" s="200"/>
      <c r="M19" s="200"/>
      <c r="N19" s="157"/>
      <c r="O19" s="126">
        <f>IF($A19="","",VLOOKUP($A19,データテーブル!$A$2:$H$101,3))</f>
      </c>
      <c r="P19" s="153"/>
      <c r="Q19" s="153"/>
      <c r="R19" s="153"/>
      <c r="S19" s="153"/>
      <c r="T19" s="153"/>
      <c r="U19" s="127"/>
      <c r="V19" s="126">
        <f>IF($A19="","",VLOOKUP($A19,データテーブル!$A$2:$I$101,9))</f>
      </c>
      <c r="W19" s="153"/>
      <c r="X19" s="153"/>
      <c r="Y19" s="153"/>
      <c r="Z19" s="153"/>
      <c r="AA19" s="153"/>
      <c r="AB19" s="153"/>
      <c r="AC19" s="127"/>
      <c r="AD19" s="154">
        <f>IF($A19="","",VLOOKUP($A19,データテーブル!$A$2:$J$101,10))</f>
      </c>
      <c r="AE19" s="173"/>
      <c r="AF19" s="173"/>
      <c r="AG19" s="173"/>
      <c r="AH19" s="155"/>
      <c r="AI19" s="154">
        <f>IF($A19="","",VLOOKUP($A19,データテーブル!$A$2:$H$101,4))</f>
      </c>
      <c r="AJ19" s="155"/>
      <c r="AK19" s="154">
        <f>IF($A19="","",VLOOKUP($A19,データテーブル!$A$2:$H$101,8))</f>
      </c>
      <c r="AL19" s="193"/>
      <c r="AM19" s="193"/>
      <c r="AN19" s="193"/>
      <c r="AO19" s="194"/>
      <c r="AQ19"/>
      <c r="AR19"/>
    </row>
    <row r="20" spans="1:44" s="60" customFormat="1" ht="24.75" customHeight="1">
      <c r="A20" s="102"/>
      <c r="B20" s="100"/>
      <c r="C20" s="104">
        <v>12</v>
      </c>
      <c r="D20" s="156"/>
      <c r="E20" s="157"/>
      <c r="F20" s="163"/>
      <c r="G20" s="199"/>
      <c r="H20" s="156">
        <f>IF($A20="","",VLOOKUP($A20,データテーブル!$A$2:$K$101,11))</f>
      </c>
      <c r="I20" s="157"/>
      <c r="J20" s="156" t="s">
        <v>86</v>
      </c>
      <c r="K20" s="200"/>
      <c r="L20" s="200"/>
      <c r="M20" s="200"/>
      <c r="N20" s="157"/>
      <c r="O20" s="126">
        <f>IF($A20="","",VLOOKUP($A20,データテーブル!$A$2:$H$101,3))</f>
      </c>
      <c r="P20" s="153"/>
      <c r="Q20" s="153"/>
      <c r="R20" s="153"/>
      <c r="S20" s="153"/>
      <c r="T20" s="153"/>
      <c r="U20" s="127"/>
      <c r="V20" s="126">
        <f>IF($A20="","",VLOOKUP($A20,データテーブル!$A$2:$I$101,9))</f>
      </c>
      <c r="W20" s="153"/>
      <c r="X20" s="153"/>
      <c r="Y20" s="153"/>
      <c r="Z20" s="153"/>
      <c r="AA20" s="153"/>
      <c r="AB20" s="153"/>
      <c r="AC20" s="127"/>
      <c r="AD20" s="154">
        <f>IF($A20="","",VLOOKUP($A20,データテーブル!$A$2:$J$101,10))</f>
      </c>
      <c r="AE20" s="173"/>
      <c r="AF20" s="173"/>
      <c r="AG20" s="173"/>
      <c r="AH20" s="155"/>
      <c r="AI20" s="154">
        <f>IF($A20="","",VLOOKUP($A20,データテーブル!$A$2:$H$101,4))</f>
      </c>
      <c r="AJ20" s="155"/>
      <c r="AK20" s="154">
        <f>IF($A20="","",VLOOKUP($A20,データテーブル!$A$2:$H$101,8))</f>
      </c>
      <c r="AL20" s="193"/>
      <c r="AM20" s="193"/>
      <c r="AN20" s="193"/>
      <c r="AO20" s="194"/>
      <c r="AQ20"/>
      <c r="AR20"/>
    </row>
    <row r="21" spans="1:44" s="60" customFormat="1" ht="24.75" customHeight="1">
      <c r="A21" s="102"/>
      <c r="B21" s="100"/>
      <c r="C21" s="104">
        <v>13</v>
      </c>
      <c r="D21" s="156"/>
      <c r="E21" s="157"/>
      <c r="F21" s="163"/>
      <c r="G21" s="199"/>
      <c r="H21" s="156">
        <f>IF($A21="","",VLOOKUP($A21,データテーブル!$A$2:$K$101,11))</f>
      </c>
      <c r="I21" s="157"/>
      <c r="J21" s="156" t="s">
        <v>86</v>
      </c>
      <c r="K21" s="200"/>
      <c r="L21" s="200"/>
      <c r="M21" s="200"/>
      <c r="N21" s="157"/>
      <c r="O21" s="126">
        <f>IF($A21="","",VLOOKUP($A21,データテーブル!$A$2:$H$101,3))</f>
      </c>
      <c r="P21" s="153"/>
      <c r="Q21" s="153"/>
      <c r="R21" s="153"/>
      <c r="S21" s="153"/>
      <c r="T21" s="153"/>
      <c r="U21" s="127"/>
      <c r="V21" s="126">
        <f>IF($A21="","",VLOOKUP($A21,データテーブル!$A$2:$I$101,9))</f>
      </c>
      <c r="W21" s="153"/>
      <c r="X21" s="153"/>
      <c r="Y21" s="153"/>
      <c r="Z21" s="153"/>
      <c r="AA21" s="153"/>
      <c r="AB21" s="153"/>
      <c r="AC21" s="127"/>
      <c r="AD21" s="154">
        <f>IF($A21="","",VLOOKUP($A21,データテーブル!$A$2:$J$101,10))</f>
      </c>
      <c r="AE21" s="173"/>
      <c r="AF21" s="173"/>
      <c r="AG21" s="173"/>
      <c r="AH21" s="155"/>
      <c r="AI21" s="154">
        <f>IF($A21="","",VLOOKUP($A21,データテーブル!$A$2:$H$101,4))</f>
      </c>
      <c r="AJ21" s="155"/>
      <c r="AK21" s="154">
        <f>IF($A21="","",VLOOKUP($A21,データテーブル!$A$2:$H$101,8))</f>
      </c>
      <c r="AL21" s="193"/>
      <c r="AM21" s="193"/>
      <c r="AN21" s="193"/>
      <c r="AO21" s="194"/>
      <c r="AQ21"/>
      <c r="AR21"/>
    </row>
    <row r="22" spans="1:44" s="60" customFormat="1" ht="24.75" customHeight="1">
      <c r="A22" s="102"/>
      <c r="B22" s="100"/>
      <c r="C22" s="104">
        <v>14</v>
      </c>
      <c r="D22" s="156"/>
      <c r="E22" s="157"/>
      <c r="F22" s="163"/>
      <c r="G22" s="199"/>
      <c r="H22" s="156">
        <f>IF($A22="","",VLOOKUP($A22,データテーブル!$A$2:$K$101,11))</f>
      </c>
      <c r="I22" s="157"/>
      <c r="J22" s="156" t="s">
        <v>86</v>
      </c>
      <c r="K22" s="200"/>
      <c r="L22" s="200"/>
      <c r="M22" s="200"/>
      <c r="N22" s="157"/>
      <c r="O22" s="126">
        <f>IF($A22="","",VLOOKUP($A22,データテーブル!$A$2:$H$101,3))</f>
      </c>
      <c r="P22" s="153"/>
      <c r="Q22" s="153"/>
      <c r="R22" s="153"/>
      <c r="S22" s="153"/>
      <c r="T22" s="153"/>
      <c r="U22" s="127"/>
      <c r="V22" s="126">
        <f>IF($A22="","",VLOOKUP($A22,データテーブル!$A$2:$I$101,9))</f>
      </c>
      <c r="W22" s="153"/>
      <c r="X22" s="153"/>
      <c r="Y22" s="153"/>
      <c r="Z22" s="153"/>
      <c r="AA22" s="153"/>
      <c r="AB22" s="153"/>
      <c r="AC22" s="127"/>
      <c r="AD22" s="154">
        <f>IF($A22="","",VLOOKUP($A22,データテーブル!$A$2:$J$101,10))</f>
      </c>
      <c r="AE22" s="173"/>
      <c r="AF22" s="173"/>
      <c r="AG22" s="173"/>
      <c r="AH22" s="155"/>
      <c r="AI22" s="154">
        <f>IF($A22="","",VLOOKUP($A22,データテーブル!$A$2:$H$101,4))</f>
      </c>
      <c r="AJ22" s="155"/>
      <c r="AK22" s="154">
        <f>IF($A22="","",VLOOKUP($A22,データテーブル!$A$2:$H$101,8))</f>
      </c>
      <c r="AL22" s="193"/>
      <c r="AM22" s="193"/>
      <c r="AN22" s="193"/>
      <c r="AO22" s="194"/>
      <c r="AQ22"/>
      <c r="AR22"/>
    </row>
    <row r="23" spans="1:44" s="60" customFormat="1" ht="24.75" customHeight="1">
      <c r="A23" s="102"/>
      <c r="B23" s="100"/>
      <c r="C23" s="104">
        <v>15</v>
      </c>
      <c r="D23" s="156"/>
      <c r="E23" s="157"/>
      <c r="F23" s="163"/>
      <c r="G23" s="199"/>
      <c r="H23" s="156">
        <f>IF($A23="","",VLOOKUP($A23,データテーブル!$A$2:$K$101,11))</f>
      </c>
      <c r="I23" s="157"/>
      <c r="J23" s="156" t="s">
        <v>86</v>
      </c>
      <c r="K23" s="200"/>
      <c r="L23" s="200"/>
      <c r="M23" s="200"/>
      <c r="N23" s="157"/>
      <c r="O23" s="126">
        <f>IF($A23="","",VLOOKUP($A23,データテーブル!$A$2:$H$101,3))</f>
      </c>
      <c r="P23" s="153"/>
      <c r="Q23" s="153"/>
      <c r="R23" s="153"/>
      <c r="S23" s="153"/>
      <c r="T23" s="153"/>
      <c r="U23" s="127"/>
      <c r="V23" s="126">
        <f>IF($A23="","",VLOOKUP($A23,データテーブル!$A$2:$I$101,9))</f>
      </c>
      <c r="W23" s="153"/>
      <c r="X23" s="153"/>
      <c r="Y23" s="153"/>
      <c r="Z23" s="153"/>
      <c r="AA23" s="153"/>
      <c r="AB23" s="153"/>
      <c r="AC23" s="127"/>
      <c r="AD23" s="154">
        <f>IF($A23="","",VLOOKUP($A23,データテーブル!$A$2:$J$101,10))</f>
      </c>
      <c r="AE23" s="173"/>
      <c r="AF23" s="173"/>
      <c r="AG23" s="173"/>
      <c r="AH23" s="155"/>
      <c r="AI23" s="154">
        <f>IF($A23="","",VLOOKUP($A23,データテーブル!$A$2:$H$101,4))</f>
      </c>
      <c r="AJ23" s="155"/>
      <c r="AK23" s="154">
        <f>IF($A23="","",VLOOKUP($A23,データテーブル!$A$2:$H$101,8))</f>
      </c>
      <c r="AL23" s="193"/>
      <c r="AM23" s="193"/>
      <c r="AN23" s="193"/>
      <c r="AO23" s="194"/>
      <c r="AQ23"/>
      <c r="AR23"/>
    </row>
    <row r="24" spans="1:44" s="60" customFormat="1" ht="24.75" customHeight="1">
      <c r="A24" s="102"/>
      <c r="B24" s="100"/>
      <c r="C24" s="104">
        <v>16</v>
      </c>
      <c r="D24" s="156"/>
      <c r="E24" s="157"/>
      <c r="F24" s="163"/>
      <c r="G24" s="199"/>
      <c r="H24" s="156">
        <f>IF($A24="","",VLOOKUP($A24,データテーブル!$A$2:$K$101,11))</f>
      </c>
      <c r="I24" s="157"/>
      <c r="J24" s="156" t="s">
        <v>86</v>
      </c>
      <c r="K24" s="200"/>
      <c r="L24" s="200"/>
      <c r="M24" s="200"/>
      <c r="N24" s="157"/>
      <c r="O24" s="126">
        <f>IF($A24="","",VLOOKUP($A24,データテーブル!$A$2:$H$101,3))</f>
      </c>
      <c r="P24" s="153"/>
      <c r="Q24" s="153"/>
      <c r="R24" s="153"/>
      <c r="S24" s="153"/>
      <c r="T24" s="153"/>
      <c r="U24" s="127"/>
      <c r="V24" s="126">
        <f>IF($A24="","",VLOOKUP($A24,データテーブル!$A$2:$I$101,9))</f>
      </c>
      <c r="W24" s="153"/>
      <c r="X24" s="153"/>
      <c r="Y24" s="153"/>
      <c r="Z24" s="153"/>
      <c r="AA24" s="153"/>
      <c r="AB24" s="153"/>
      <c r="AC24" s="127"/>
      <c r="AD24" s="154">
        <f>IF($A24="","",VLOOKUP($A24,データテーブル!$A$2:$J$101,10))</f>
      </c>
      <c r="AE24" s="173"/>
      <c r="AF24" s="173"/>
      <c r="AG24" s="173"/>
      <c r="AH24" s="155"/>
      <c r="AI24" s="154">
        <f>IF($A24="","",VLOOKUP($A24,データテーブル!$A$2:$H$101,4))</f>
      </c>
      <c r="AJ24" s="155"/>
      <c r="AK24" s="154">
        <f>IF($A24="","",VLOOKUP($A24,データテーブル!$A$2:$H$101,8))</f>
      </c>
      <c r="AL24" s="193"/>
      <c r="AM24" s="193"/>
      <c r="AN24" s="193"/>
      <c r="AO24" s="194"/>
      <c r="AQ24"/>
      <c r="AR24"/>
    </row>
    <row r="25" spans="1:44" s="60" customFormat="1" ht="24.75" customHeight="1">
      <c r="A25" s="102"/>
      <c r="B25" s="100"/>
      <c r="C25" s="104">
        <v>17</v>
      </c>
      <c r="D25" s="156"/>
      <c r="E25" s="157"/>
      <c r="F25" s="163"/>
      <c r="G25" s="199"/>
      <c r="H25" s="156">
        <f>IF($A25="","",VLOOKUP($A25,データテーブル!$A$2:$K$101,11))</f>
      </c>
      <c r="I25" s="157"/>
      <c r="J25" s="156" t="s">
        <v>86</v>
      </c>
      <c r="K25" s="200"/>
      <c r="L25" s="200"/>
      <c r="M25" s="200"/>
      <c r="N25" s="157"/>
      <c r="O25" s="126">
        <f>IF($A25="","",VLOOKUP($A25,データテーブル!$A$2:$H$101,3))</f>
      </c>
      <c r="P25" s="153"/>
      <c r="Q25" s="153"/>
      <c r="R25" s="153"/>
      <c r="S25" s="153"/>
      <c r="T25" s="153"/>
      <c r="U25" s="127"/>
      <c r="V25" s="126">
        <f>IF($A25="","",VLOOKUP($A25,データテーブル!$A$2:$I$101,9))</f>
      </c>
      <c r="W25" s="153"/>
      <c r="X25" s="153"/>
      <c r="Y25" s="153"/>
      <c r="Z25" s="153"/>
      <c r="AA25" s="153"/>
      <c r="AB25" s="153"/>
      <c r="AC25" s="127"/>
      <c r="AD25" s="154">
        <f>IF($A25="","",VLOOKUP($A25,データテーブル!$A$2:$J$101,10))</f>
      </c>
      <c r="AE25" s="173"/>
      <c r="AF25" s="173"/>
      <c r="AG25" s="173"/>
      <c r="AH25" s="155"/>
      <c r="AI25" s="154">
        <f>IF($A25="","",VLOOKUP($A25,データテーブル!$A$2:$H$101,4))</f>
      </c>
      <c r="AJ25" s="155"/>
      <c r="AK25" s="154">
        <f>IF($A25="","",VLOOKUP($A25,データテーブル!$A$2:$H$101,8))</f>
      </c>
      <c r="AL25" s="193"/>
      <c r="AM25" s="193"/>
      <c r="AN25" s="193"/>
      <c r="AO25" s="194"/>
      <c r="AQ25"/>
      <c r="AR25"/>
    </row>
    <row r="26" spans="1:44" s="60" customFormat="1" ht="24.75" customHeight="1">
      <c r="A26" s="102"/>
      <c r="B26" s="100"/>
      <c r="C26" s="104">
        <v>18</v>
      </c>
      <c r="D26" s="156"/>
      <c r="E26" s="157"/>
      <c r="F26" s="163"/>
      <c r="G26" s="199"/>
      <c r="H26" s="156">
        <f>IF($A26="","",VLOOKUP($A26,データテーブル!$A$2:$K$101,11))</f>
      </c>
      <c r="I26" s="157"/>
      <c r="J26" s="156" t="s">
        <v>86</v>
      </c>
      <c r="K26" s="200"/>
      <c r="L26" s="200"/>
      <c r="M26" s="200"/>
      <c r="N26" s="157"/>
      <c r="O26" s="126">
        <f>IF($A26="","",VLOOKUP($A26,データテーブル!$A$2:$H$101,3))</f>
      </c>
      <c r="P26" s="153"/>
      <c r="Q26" s="153"/>
      <c r="R26" s="153"/>
      <c r="S26" s="153"/>
      <c r="T26" s="153"/>
      <c r="U26" s="127"/>
      <c r="V26" s="126">
        <f>IF($A26="","",VLOOKUP($A26,データテーブル!$A$2:$I$101,9))</f>
      </c>
      <c r="W26" s="153"/>
      <c r="X26" s="153"/>
      <c r="Y26" s="153"/>
      <c r="Z26" s="153"/>
      <c r="AA26" s="153"/>
      <c r="AB26" s="153"/>
      <c r="AC26" s="127"/>
      <c r="AD26" s="154">
        <f>IF($A26="","",VLOOKUP($A26,データテーブル!$A$2:$J$101,10))</f>
      </c>
      <c r="AE26" s="173"/>
      <c r="AF26" s="173"/>
      <c r="AG26" s="173"/>
      <c r="AH26" s="155"/>
      <c r="AI26" s="154">
        <f>IF($A26="","",VLOOKUP($A26,データテーブル!$A$2:$H$101,4))</f>
      </c>
      <c r="AJ26" s="155"/>
      <c r="AK26" s="154">
        <f>IF($A26="","",VLOOKUP($A26,データテーブル!$A$2:$H$101,8))</f>
      </c>
      <c r="AL26" s="193"/>
      <c r="AM26" s="193"/>
      <c r="AN26" s="193"/>
      <c r="AO26" s="194"/>
      <c r="AQ26"/>
      <c r="AR26"/>
    </row>
    <row r="27" spans="1:44" s="60" customFormat="1" ht="24.75" customHeight="1">
      <c r="A27" s="102"/>
      <c r="B27" s="100"/>
      <c r="C27" s="104">
        <v>19</v>
      </c>
      <c r="D27" s="156"/>
      <c r="E27" s="157"/>
      <c r="F27" s="163"/>
      <c r="G27" s="199"/>
      <c r="H27" s="156">
        <f>IF($A27="","",VLOOKUP($A27,データテーブル!$A$2:$K$101,11))</f>
      </c>
      <c r="I27" s="157"/>
      <c r="J27" s="156" t="s">
        <v>86</v>
      </c>
      <c r="K27" s="200"/>
      <c r="L27" s="200"/>
      <c r="M27" s="200"/>
      <c r="N27" s="157"/>
      <c r="O27" s="126">
        <f>IF($A27="","",VLOOKUP($A27,データテーブル!$A$2:$H$101,3))</f>
      </c>
      <c r="P27" s="153"/>
      <c r="Q27" s="153"/>
      <c r="R27" s="153"/>
      <c r="S27" s="153"/>
      <c r="T27" s="153"/>
      <c r="U27" s="127"/>
      <c r="V27" s="126">
        <f>IF($A27="","",VLOOKUP($A27,データテーブル!$A$2:$I$101,9))</f>
      </c>
      <c r="W27" s="153"/>
      <c r="X27" s="153"/>
      <c r="Y27" s="153"/>
      <c r="Z27" s="153"/>
      <c r="AA27" s="153"/>
      <c r="AB27" s="153"/>
      <c r="AC27" s="127"/>
      <c r="AD27" s="154">
        <f>IF($A27="","",VLOOKUP($A27,データテーブル!$A$2:$J$101,10))</f>
      </c>
      <c r="AE27" s="173"/>
      <c r="AF27" s="173"/>
      <c r="AG27" s="173"/>
      <c r="AH27" s="155"/>
      <c r="AI27" s="154">
        <f>IF($A27="","",VLOOKUP($A27,データテーブル!$A$2:$H$101,4))</f>
      </c>
      <c r="AJ27" s="155"/>
      <c r="AK27" s="154">
        <f>IF($A27="","",VLOOKUP($A27,データテーブル!$A$2:$H$101,8))</f>
      </c>
      <c r="AL27" s="193"/>
      <c r="AM27" s="193"/>
      <c r="AN27" s="193"/>
      <c r="AO27" s="194"/>
      <c r="AQ27"/>
      <c r="AR27"/>
    </row>
    <row r="28" spans="1:44" s="60" customFormat="1" ht="24.75" customHeight="1">
      <c r="A28" s="102"/>
      <c r="B28" s="100"/>
      <c r="C28" s="104">
        <v>20</v>
      </c>
      <c r="D28" s="156"/>
      <c r="E28" s="157"/>
      <c r="F28" s="163"/>
      <c r="G28" s="199"/>
      <c r="H28" s="156">
        <f>IF($A28="","",VLOOKUP($A28,データテーブル!$A$2:$K$101,11))</f>
      </c>
      <c r="I28" s="157"/>
      <c r="J28" s="156" t="s">
        <v>86</v>
      </c>
      <c r="K28" s="200"/>
      <c r="L28" s="200"/>
      <c r="M28" s="200"/>
      <c r="N28" s="157"/>
      <c r="O28" s="126">
        <f>IF($A28="","",VLOOKUP($A28,データテーブル!$A$2:$H$101,3))</f>
      </c>
      <c r="P28" s="153"/>
      <c r="Q28" s="153"/>
      <c r="R28" s="153"/>
      <c r="S28" s="153"/>
      <c r="T28" s="153"/>
      <c r="U28" s="127"/>
      <c r="V28" s="126">
        <f>IF($A28="","",VLOOKUP($A28,データテーブル!$A$2:$I$101,9))</f>
      </c>
      <c r="W28" s="153"/>
      <c r="X28" s="153"/>
      <c r="Y28" s="153"/>
      <c r="Z28" s="153"/>
      <c r="AA28" s="153"/>
      <c r="AB28" s="153"/>
      <c r="AC28" s="127"/>
      <c r="AD28" s="154">
        <f>IF($A28="","",VLOOKUP($A28,データテーブル!$A$2:$J$101,10))</f>
      </c>
      <c r="AE28" s="173"/>
      <c r="AF28" s="173"/>
      <c r="AG28" s="173"/>
      <c r="AH28" s="155"/>
      <c r="AI28" s="154">
        <f>IF($A28="","",VLOOKUP($A28,データテーブル!$A$2:$H$101,4))</f>
      </c>
      <c r="AJ28" s="155"/>
      <c r="AK28" s="154">
        <f>IF($A28="","",VLOOKUP($A28,データテーブル!$A$2:$H$101,8))</f>
      </c>
      <c r="AL28" s="193"/>
      <c r="AM28" s="193"/>
      <c r="AN28" s="193"/>
      <c r="AO28" s="194"/>
      <c r="AQ28"/>
      <c r="AR28"/>
    </row>
    <row r="29" spans="1:44" s="60" customFormat="1" ht="24.75" customHeight="1">
      <c r="A29" s="102"/>
      <c r="B29" s="100"/>
      <c r="C29" s="104">
        <v>21</v>
      </c>
      <c r="D29" s="156"/>
      <c r="E29" s="157"/>
      <c r="F29" s="163"/>
      <c r="G29" s="199"/>
      <c r="H29" s="156">
        <f>IF($A29="","",VLOOKUP($A29,データテーブル!$A$2:$K$101,11))</f>
      </c>
      <c r="I29" s="157"/>
      <c r="J29" s="156" t="s">
        <v>86</v>
      </c>
      <c r="K29" s="200"/>
      <c r="L29" s="200"/>
      <c r="M29" s="200"/>
      <c r="N29" s="157"/>
      <c r="O29" s="126">
        <f>IF($A29="","",VLOOKUP($A29,データテーブル!$A$2:$H$101,3))</f>
      </c>
      <c r="P29" s="153"/>
      <c r="Q29" s="153"/>
      <c r="R29" s="153"/>
      <c r="S29" s="153"/>
      <c r="T29" s="153"/>
      <c r="U29" s="127"/>
      <c r="V29" s="126">
        <f>IF($A29="","",VLOOKUP($A29,データテーブル!$A$2:$I$101,9))</f>
      </c>
      <c r="W29" s="153"/>
      <c r="X29" s="153"/>
      <c r="Y29" s="153"/>
      <c r="Z29" s="153"/>
      <c r="AA29" s="153"/>
      <c r="AB29" s="153"/>
      <c r="AC29" s="127"/>
      <c r="AD29" s="154">
        <f>IF($A29="","",VLOOKUP($A29,データテーブル!$A$2:$J$101,10))</f>
      </c>
      <c r="AE29" s="173"/>
      <c r="AF29" s="173"/>
      <c r="AG29" s="173"/>
      <c r="AH29" s="155"/>
      <c r="AI29" s="154">
        <f>IF($A29="","",VLOOKUP($A29,データテーブル!$A$2:$H$101,4))</f>
      </c>
      <c r="AJ29" s="155"/>
      <c r="AK29" s="154">
        <f>IF($A29="","",VLOOKUP($A29,データテーブル!$A$2:$H$101,8))</f>
      </c>
      <c r="AL29" s="193"/>
      <c r="AM29" s="193"/>
      <c r="AN29" s="193"/>
      <c r="AO29" s="194"/>
      <c r="AQ29"/>
      <c r="AR29"/>
    </row>
    <row r="30" spans="1:44" s="60" customFormat="1" ht="24.75" customHeight="1">
      <c r="A30" s="102"/>
      <c r="B30" s="100"/>
      <c r="C30" s="104">
        <v>22</v>
      </c>
      <c r="D30" s="156"/>
      <c r="E30" s="157"/>
      <c r="F30" s="163"/>
      <c r="G30" s="199"/>
      <c r="H30" s="156">
        <f>IF($A30="","",VLOOKUP($A30,データテーブル!$A$2:$K$101,11))</f>
      </c>
      <c r="I30" s="157"/>
      <c r="J30" s="156" t="s">
        <v>86</v>
      </c>
      <c r="K30" s="200"/>
      <c r="L30" s="200"/>
      <c r="M30" s="200"/>
      <c r="N30" s="157"/>
      <c r="O30" s="126">
        <f>IF($A30="","",VLOOKUP($A30,データテーブル!$A$2:$H$101,3))</f>
      </c>
      <c r="P30" s="153"/>
      <c r="Q30" s="153"/>
      <c r="R30" s="153"/>
      <c r="S30" s="153"/>
      <c r="T30" s="153"/>
      <c r="U30" s="127"/>
      <c r="V30" s="126">
        <f>IF($A30="","",VLOOKUP($A30,データテーブル!$A$2:$I$101,9))</f>
      </c>
      <c r="W30" s="153"/>
      <c r="X30" s="153"/>
      <c r="Y30" s="153"/>
      <c r="Z30" s="153"/>
      <c r="AA30" s="153"/>
      <c r="AB30" s="153"/>
      <c r="AC30" s="127"/>
      <c r="AD30" s="154">
        <f>IF($A30="","",VLOOKUP($A30,データテーブル!$A$2:$J$101,10))</f>
      </c>
      <c r="AE30" s="173"/>
      <c r="AF30" s="173"/>
      <c r="AG30" s="173"/>
      <c r="AH30" s="155"/>
      <c r="AI30" s="154">
        <f>IF($A30="","",VLOOKUP($A30,データテーブル!$A$2:$H$101,4))</f>
      </c>
      <c r="AJ30" s="155"/>
      <c r="AK30" s="154">
        <f>IF($A30="","",VLOOKUP($A30,データテーブル!$A$2:$H$101,8))</f>
      </c>
      <c r="AL30" s="193"/>
      <c r="AM30" s="193"/>
      <c r="AN30" s="193"/>
      <c r="AO30" s="194"/>
      <c r="AQ30"/>
      <c r="AR30"/>
    </row>
    <row r="31" spans="1:44" s="60" customFormat="1" ht="24.75" customHeight="1">
      <c r="A31" s="102"/>
      <c r="B31" s="100"/>
      <c r="C31" s="104">
        <v>23</v>
      </c>
      <c r="D31" s="156"/>
      <c r="E31" s="157"/>
      <c r="F31" s="163"/>
      <c r="G31" s="199"/>
      <c r="H31" s="156">
        <f>IF($A31="","",VLOOKUP($A31,データテーブル!$A$2:$K$101,11))</f>
      </c>
      <c r="I31" s="157"/>
      <c r="J31" s="156" t="s">
        <v>86</v>
      </c>
      <c r="K31" s="200"/>
      <c r="L31" s="200"/>
      <c r="M31" s="200"/>
      <c r="N31" s="157"/>
      <c r="O31" s="126">
        <f>IF($A31="","",VLOOKUP($A31,データテーブル!$A$2:$H$101,3))</f>
      </c>
      <c r="P31" s="153"/>
      <c r="Q31" s="153"/>
      <c r="R31" s="153"/>
      <c r="S31" s="153"/>
      <c r="T31" s="153"/>
      <c r="U31" s="127"/>
      <c r="V31" s="126">
        <f>IF($A31="","",VLOOKUP($A31,データテーブル!$A$2:$I$101,9))</f>
      </c>
      <c r="W31" s="153"/>
      <c r="X31" s="153"/>
      <c r="Y31" s="153"/>
      <c r="Z31" s="153"/>
      <c r="AA31" s="153"/>
      <c r="AB31" s="153"/>
      <c r="AC31" s="127"/>
      <c r="AD31" s="154">
        <f>IF($A31="","",VLOOKUP($A31,データテーブル!$A$2:$J$101,10))</f>
      </c>
      <c r="AE31" s="173"/>
      <c r="AF31" s="173"/>
      <c r="AG31" s="173"/>
      <c r="AH31" s="155"/>
      <c r="AI31" s="154">
        <f>IF($A31="","",VLOOKUP($A31,データテーブル!$A$2:$H$101,4))</f>
      </c>
      <c r="AJ31" s="155"/>
      <c r="AK31" s="154"/>
      <c r="AL31" s="193"/>
      <c r="AM31" s="193"/>
      <c r="AN31" s="193"/>
      <c r="AO31" s="194"/>
      <c r="AQ31"/>
      <c r="AR31"/>
    </row>
    <row r="32" spans="1:44" s="60" customFormat="1" ht="24.75" customHeight="1">
      <c r="A32" s="102"/>
      <c r="B32" s="100"/>
      <c r="C32" s="104">
        <v>24</v>
      </c>
      <c r="D32" s="156"/>
      <c r="E32" s="157"/>
      <c r="F32" s="163"/>
      <c r="G32" s="199"/>
      <c r="H32" s="156">
        <f>IF($A32="","",VLOOKUP($A32,データテーブル!$A$2:$K$101,11))</f>
      </c>
      <c r="I32" s="157"/>
      <c r="J32" s="156" t="s">
        <v>86</v>
      </c>
      <c r="K32" s="200"/>
      <c r="L32" s="200"/>
      <c r="M32" s="200"/>
      <c r="N32" s="157"/>
      <c r="O32" s="126">
        <f>IF($A32="","",VLOOKUP($A32,データテーブル!$A$2:$H$101,3))</f>
      </c>
      <c r="P32" s="153"/>
      <c r="Q32" s="153"/>
      <c r="R32" s="153"/>
      <c r="S32" s="153"/>
      <c r="T32" s="153"/>
      <c r="U32" s="127"/>
      <c r="V32" s="126">
        <f>IF($A32="","",VLOOKUP($A32,データテーブル!$A$2:$I$101,9))</f>
      </c>
      <c r="W32" s="153"/>
      <c r="X32" s="153"/>
      <c r="Y32" s="153"/>
      <c r="Z32" s="153"/>
      <c r="AA32" s="153"/>
      <c r="AB32" s="153"/>
      <c r="AC32" s="127"/>
      <c r="AD32" s="154">
        <f>IF($A32="","",VLOOKUP($A32,データテーブル!$A$2:$J$101,10))</f>
      </c>
      <c r="AE32" s="173"/>
      <c r="AF32" s="173"/>
      <c r="AG32" s="173"/>
      <c r="AH32" s="155"/>
      <c r="AI32" s="154">
        <f>IF($A32="","",VLOOKUP($A32,データテーブル!$A$2:$H$101,4))</f>
      </c>
      <c r="AJ32" s="155"/>
      <c r="AK32" s="154">
        <f>IF($A32="","",VLOOKUP($A32,データテーブル!$A$2:$H$101,8))</f>
      </c>
      <c r="AL32" s="193"/>
      <c r="AM32" s="193"/>
      <c r="AN32" s="193"/>
      <c r="AO32" s="194"/>
      <c r="AQ32"/>
      <c r="AR32"/>
    </row>
    <row r="33" spans="1:44" s="60" customFormat="1" ht="24.75" customHeight="1">
      <c r="A33" s="102"/>
      <c r="B33" s="100"/>
      <c r="C33" s="104">
        <v>25</v>
      </c>
      <c r="D33" s="156"/>
      <c r="E33" s="157"/>
      <c r="F33" s="163"/>
      <c r="G33" s="199"/>
      <c r="H33" s="156">
        <f>IF($A33="","",VLOOKUP($A33,データテーブル!$A$2:$K$101,11))</f>
      </c>
      <c r="I33" s="157"/>
      <c r="J33" s="156" t="s">
        <v>86</v>
      </c>
      <c r="K33" s="200"/>
      <c r="L33" s="200"/>
      <c r="M33" s="200"/>
      <c r="N33" s="157"/>
      <c r="O33" s="126">
        <f>IF($A33="","",VLOOKUP($A33,データテーブル!$A$2:$H$101,3))</f>
      </c>
      <c r="P33" s="153"/>
      <c r="Q33" s="153"/>
      <c r="R33" s="153"/>
      <c r="S33" s="153"/>
      <c r="T33" s="153"/>
      <c r="U33" s="127"/>
      <c r="V33" s="126">
        <f>IF($A33="","",VLOOKUP($A33,データテーブル!$A$2:$I$101,9))</f>
      </c>
      <c r="W33" s="153"/>
      <c r="X33" s="153"/>
      <c r="Y33" s="153"/>
      <c r="Z33" s="153"/>
      <c r="AA33" s="153"/>
      <c r="AB33" s="153"/>
      <c r="AC33" s="127"/>
      <c r="AD33" s="154">
        <f>IF($A33="","",VLOOKUP($A33,データテーブル!$A$2:$J$101,10))</f>
      </c>
      <c r="AE33" s="173"/>
      <c r="AF33" s="173"/>
      <c r="AG33" s="173"/>
      <c r="AH33" s="155"/>
      <c r="AI33" s="154">
        <f>IF($A33="","",VLOOKUP($A33,データテーブル!$A$2:$H$101,4))</f>
      </c>
      <c r="AJ33" s="155"/>
      <c r="AK33" s="154">
        <f>IF($A33="","",VLOOKUP($A33,データテーブル!$A$2:$H$101,8))</f>
      </c>
      <c r="AL33" s="193"/>
      <c r="AM33" s="193"/>
      <c r="AN33" s="193"/>
      <c r="AO33" s="194"/>
      <c r="AQ33"/>
      <c r="AR33"/>
    </row>
    <row r="34" spans="1:44" s="61" customFormat="1" ht="34.5" customHeight="1">
      <c r="A34" s="1"/>
      <c r="B34" s="98"/>
      <c r="C34" s="205" t="s">
        <v>105</v>
      </c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3" t="s">
        <v>108</v>
      </c>
      <c r="AB34" s="203"/>
      <c r="AC34" s="203"/>
      <c r="AD34" s="203"/>
      <c r="AE34" s="204" t="s">
        <v>107</v>
      </c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Q34"/>
      <c r="AR34"/>
    </row>
    <row r="35" spans="3:41" ht="34.5" customHeight="1">
      <c r="C35" s="151" t="s">
        <v>106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206">
        <f>IF('基礎データ'!B2="","",'基礎データ'!B2)</f>
      </c>
      <c r="AB35" s="206"/>
      <c r="AC35" s="206"/>
      <c r="AD35" s="206"/>
      <c r="AE35" s="115"/>
      <c r="AF35" s="116"/>
      <c r="AG35" s="152"/>
      <c r="AH35" s="152"/>
      <c r="AI35" s="152"/>
      <c r="AJ35" s="152"/>
      <c r="AK35" s="152"/>
      <c r="AL35" s="152"/>
      <c r="AM35" s="152"/>
      <c r="AN35" s="152"/>
      <c r="AO35" s="152"/>
    </row>
    <row r="36" spans="3:32" ht="13.5">
      <c r="C36" s="113"/>
      <c r="D36" s="65"/>
      <c r="L36" s="96"/>
      <c r="AF36" s="96"/>
    </row>
    <row r="37" ht="14.25">
      <c r="D37" s="65"/>
    </row>
    <row r="38" spans="22:41" ht="21.75" customHeight="1">
      <c r="V38" s="201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</row>
  </sheetData>
  <sheetProtection/>
  <mergeCells count="279">
    <mergeCell ref="J11:N11"/>
    <mergeCell ref="J10:N10"/>
    <mergeCell ref="J9:N9"/>
    <mergeCell ref="J17:N17"/>
    <mergeCell ref="J16:N16"/>
    <mergeCell ref="J15:N15"/>
    <mergeCell ref="J14:N14"/>
    <mergeCell ref="J13:N13"/>
    <mergeCell ref="J12:N12"/>
    <mergeCell ref="J24:N24"/>
    <mergeCell ref="J23:N23"/>
    <mergeCell ref="J22:N22"/>
    <mergeCell ref="J21:N21"/>
    <mergeCell ref="J20:N20"/>
    <mergeCell ref="J19:N19"/>
    <mergeCell ref="O11:U11"/>
    <mergeCell ref="O10:U10"/>
    <mergeCell ref="J33:N33"/>
    <mergeCell ref="J32:N32"/>
    <mergeCell ref="J31:N31"/>
    <mergeCell ref="J30:N30"/>
    <mergeCell ref="J29:N29"/>
    <mergeCell ref="J28:N28"/>
    <mergeCell ref="J27:N27"/>
    <mergeCell ref="J26:N26"/>
    <mergeCell ref="O18:U18"/>
    <mergeCell ref="O16:U16"/>
    <mergeCell ref="O15:U15"/>
    <mergeCell ref="O14:U14"/>
    <mergeCell ref="O13:U13"/>
    <mergeCell ref="O12:U12"/>
    <mergeCell ref="O29:U29"/>
    <mergeCell ref="O28:U28"/>
    <mergeCell ref="O27:U27"/>
    <mergeCell ref="O26:U26"/>
    <mergeCell ref="O25:U25"/>
    <mergeCell ref="O23:U23"/>
    <mergeCell ref="D33:E33"/>
    <mergeCell ref="F33:G33"/>
    <mergeCell ref="H33:I33"/>
    <mergeCell ref="V38:AO38"/>
    <mergeCell ref="AD33:AH33"/>
    <mergeCell ref="O33:U33"/>
    <mergeCell ref="AA34:AD34"/>
    <mergeCell ref="AE34:AO34"/>
    <mergeCell ref="C34:Z34"/>
    <mergeCell ref="AA35:AD35"/>
    <mergeCell ref="D32:E32"/>
    <mergeCell ref="F32:G32"/>
    <mergeCell ref="H32:I32"/>
    <mergeCell ref="AD32:AH32"/>
    <mergeCell ref="D31:E31"/>
    <mergeCell ref="F31:G31"/>
    <mergeCell ref="H31:I31"/>
    <mergeCell ref="AD31:AH31"/>
    <mergeCell ref="H30:I30"/>
    <mergeCell ref="AD30:AH30"/>
    <mergeCell ref="AI30:AJ30"/>
    <mergeCell ref="AI32:AJ32"/>
    <mergeCell ref="V32:AC32"/>
    <mergeCell ref="O32:U32"/>
    <mergeCell ref="O31:U31"/>
    <mergeCell ref="O30:U30"/>
    <mergeCell ref="AK32:AO32"/>
    <mergeCell ref="AK30:AO30"/>
    <mergeCell ref="V33:AC33"/>
    <mergeCell ref="AK31:AO31"/>
    <mergeCell ref="AI29:AJ29"/>
    <mergeCell ref="AK29:AO29"/>
    <mergeCell ref="AI31:AJ31"/>
    <mergeCell ref="V31:AC31"/>
    <mergeCell ref="AI33:AJ33"/>
    <mergeCell ref="AK33:AO33"/>
    <mergeCell ref="D30:E30"/>
    <mergeCell ref="F30:G30"/>
    <mergeCell ref="F28:G28"/>
    <mergeCell ref="H28:I28"/>
    <mergeCell ref="AD28:AH28"/>
    <mergeCell ref="D29:E29"/>
    <mergeCell ref="F29:G29"/>
    <mergeCell ref="H29:I29"/>
    <mergeCell ref="AD29:AH29"/>
    <mergeCell ref="V30:AC30"/>
    <mergeCell ref="AK28:AO28"/>
    <mergeCell ref="AK26:AO26"/>
    <mergeCell ref="D27:E27"/>
    <mergeCell ref="F27:G27"/>
    <mergeCell ref="H27:I27"/>
    <mergeCell ref="AD27:AH27"/>
    <mergeCell ref="AI27:AJ27"/>
    <mergeCell ref="D28:E28"/>
    <mergeCell ref="H26:I26"/>
    <mergeCell ref="AD26:AH26"/>
    <mergeCell ref="AI26:AJ26"/>
    <mergeCell ref="AI28:AJ28"/>
    <mergeCell ref="D25:E25"/>
    <mergeCell ref="F25:G25"/>
    <mergeCell ref="H25:I25"/>
    <mergeCell ref="AD25:AH25"/>
    <mergeCell ref="V25:AC25"/>
    <mergeCell ref="V26:AC26"/>
    <mergeCell ref="J25:N25"/>
    <mergeCell ref="AK27:AO27"/>
    <mergeCell ref="AI25:AJ25"/>
    <mergeCell ref="AK25:AO25"/>
    <mergeCell ref="D26:E26"/>
    <mergeCell ref="F26:G26"/>
    <mergeCell ref="D23:E23"/>
    <mergeCell ref="F23:G23"/>
    <mergeCell ref="H23:I23"/>
    <mergeCell ref="AD23:AH23"/>
    <mergeCell ref="AI23:AJ23"/>
    <mergeCell ref="D24:E24"/>
    <mergeCell ref="F24:G24"/>
    <mergeCell ref="H24:I24"/>
    <mergeCell ref="AD24:AH24"/>
    <mergeCell ref="D22:E22"/>
    <mergeCell ref="F22:G22"/>
    <mergeCell ref="H22:I22"/>
    <mergeCell ref="AD22:AH22"/>
    <mergeCell ref="O24:U24"/>
    <mergeCell ref="V23:AC23"/>
    <mergeCell ref="AI22:AJ22"/>
    <mergeCell ref="D20:E20"/>
    <mergeCell ref="F20:G20"/>
    <mergeCell ref="H20:I20"/>
    <mergeCell ref="AD20:AH20"/>
    <mergeCell ref="D21:E21"/>
    <mergeCell ref="F21:G21"/>
    <mergeCell ref="H21:I21"/>
    <mergeCell ref="O22:U22"/>
    <mergeCell ref="O21:U21"/>
    <mergeCell ref="AI20:AJ20"/>
    <mergeCell ref="AI18:AJ18"/>
    <mergeCell ref="AI17:AJ17"/>
    <mergeCell ref="O17:U17"/>
    <mergeCell ref="J18:N18"/>
    <mergeCell ref="D19:E19"/>
    <mergeCell ref="F19:G19"/>
    <mergeCell ref="H19:I19"/>
    <mergeCell ref="O20:U20"/>
    <mergeCell ref="O19:U19"/>
    <mergeCell ref="AD19:AH19"/>
    <mergeCell ref="D18:E18"/>
    <mergeCell ref="F18:G18"/>
    <mergeCell ref="H18:I18"/>
    <mergeCell ref="AD18:AH18"/>
    <mergeCell ref="AK17:AO17"/>
    <mergeCell ref="AI19:AJ19"/>
    <mergeCell ref="H17:I17"/>
    <mergeCell ref="D17:E17"/>
    <mergeCell ref="F17:G17"/>
    <mergeCell ref="AK23:AO23"/>
    <mergeCell ref="V24:AC24"/>
    <mergeCell ref="AI21:AJ21"/>
    <mergeCell ref="AD17:AH17"/>
    <mergeCell ref="AK20:AO20"/>
    <mergeCell ref="AK18:AO18"/>
    <mergeCell ref="AK19:AO19"/>
    <mergeCell ref="AK21:AO21"/>
    <mergeCell ref="AI24:AJ24"/>
    <mergeCell ref="AK24:AO24"/>
    <mergeCell ref="AK22:AO22"/>
    <mergeCell ref="AD21:AH21"/>
    <mergeCell ref="F16:G16"/>
    <mergeCell ref="H16:I16"/>
    <mergeCell ref="AD16:AH16"/>
    <mergeCell ref="V17:AC17"/>
    <mergeCell ref="V22:AC22"/>
    <mergeCell ref="V19:AC19"/>
    <mergeCell ref="V20:AC20"/>
    <mergeCell ref="V21:AC21"/>
    <mergeCell ref="AI16:AJ16"/>
    <mergeCell ref="AK16:AO16"/>
    <mergeCell ref="AK14:AO14"/>
    <mergeCell ref="D15:E15"/>
    <mergeCell ref="F15:G15"/>
    <mergeCell ref="H15:I15"/>
    <mergeCell ref="AD15:AH15"/>
    <mergeCell ref="AI15:AJ15"/>
    <mergeCell ref="V16:AC16"/>
    <mergeCell ref="D16:E16"/>
    <mergeCell ref="AK15:AO15"/>
    <mergeCell ref="AI13:AJ13"/>
    <mergeCell ref="AK13:AO13"/>
    <mergeCell ref="D14:E14"/>
    <mergeCell ref="F14:G14"/>
    <mergeCell ref="H14:I14"/>
    <mergeCell ref="AD14:AH14"/>
    <mergeCell ref="AI14:AJ14"/>
    <mergeCell ref="V14:AC14"/>
    <mergeCell ref="D12:E12"/>
    <mergeCell ref="F12:G12"/>
    <mergeCell ref="H12:I12"/>
    <mergeCell ref="AD12:AH12"/>
    <mergeCell ref="D13:E13"/>
    <mergeCell ref="F13:G13"/>
    <mergeCell ref="H13:I13"/>
    <mergeCell ref="AD13:AH13"/>
    <mergeCell ref="V13:AC13"/>
    <mergeCell ref="AI12:AJ12"/>
    <mergeCell ref="AK12:AO12"/>
    <mergeCell ref="AK10:AO10"/>
    <mergeCell ref="D11:E11"/>
    <mergeCell ref="F11:G11"/>
    <mergeCell ref="H11:I11"/>
    <mergeCell ref="AD11:AH11"/>
    <mergeCell ref="AI11:AJ11"/>
    <mergeCell ref="V12:AC12"/>
    <mergeCell ref="AK11:AO11"/>
    <mergeCell ref="D10:E10"/>
    <mergeCell ref="F10:G10"/>
    <mergeCell ref="H10:I10"/>
    <mergeCell ref="AD10:AH10"/>
    <mergeCell ref="V10:AC10"/>
    <mergeCell ref="AD9:AH9"/>
    <mergeCell ref="H9:I9"/>
    <mergeCell ref="AK9:AO9"/>
    <mergeCell ref="Y7:AA7"/>
    <mergeCell ref="AC7:AE7"/>
    <mergeCell ref="AF7:AH7"/>
    <mergeCell ref="V8:AC8"/>
    <mergeCell ref="AD8:AH8"/>
    <mergeCell ref="AI7:AK7"/>
    <mergeCell ref="AI8:AJ8"/>
    <mergeCell ref="AK8:AO8"/>
    <mergeCell ref="AM7:AO7"/>
    <mergeCell ref="D8:E8"/>
    <mergeCell ref="F8:G8"/>
    <mergeCell ref="H8:I8"/>
    <mergeCell ref="V7:X7"/>
    <mergeCell ref="J8:N8"/>
    <mergeCell ref="O8:U8"/>
    <mergeCell ref="H7:K7"/>
    <mergeCell ref="L7:N7"/>
    <mergeCell ref="O7:Q7"/>
    <mergeCell ref="S7:U7"/>
    <mergeCell ref="Y6:AA6"/>
    <mergeCell ref="D6:G7"/>
    <mergeCell ref="L6:N6"/>
    <mergeCell ref="O6:Q6"/>
    <mergeCell ref="S6:U6"/>
    <mergeCell ref="AF6:AH6"/>
    <mergeCell ref="E4:H4"/>
    <mergeCell ref="AI6:AK6"/>
    <mergeCell ref="AM6:AO6"/>
    <mergeCell ref="AC6:AE6"/>
    <mergeCell ref="H6:K6"/>
    <mergeCell ref="V6:X6"/>
    <mergeCell ref="E5:H5"/>
    <mergeCell ref="I5:V5"/>
    <mergeCell ref="X5:AA5"/>
    <mergeCell ref="AB5:AO5"/>
    <mergeCell ref="I3:V3"/>
    <mergeCell ref="W3:AA3"/>
    <mergeCell ref="AB3:AO3"/>
    <mergeCell ref="I4:V4"/>
    <mergeCell ref="X4:AA4"/>
    <mergeCell ref="AB4:AO4"/>
    <mergeCell ref="E3:H3"/>
    <mergeCell ref="V27:AC27"/>
    <mergeCell ref="V28:AC28"/>
    <mergeCell ref="V29:AC29"/>
    <mergeCell ref="V18:AC18"/>
    <mergeCell ref="D1:AO1"/>
    <mergeCell ref="D2:H2"/>
    <mergeCell ref="I2:V2"/>
    <mergeCell ref="W2:AA2"/>
    <mergeCell ref="AB2:AO2"/>
    <mergeCell ref="C35:Z35"/>
    <mergeCell ref="AG35:AO35"/>
    <mergeCell ref="V15:AC15"/>
    <mergeCell ref="V9:AC9"/>
    <mergeCell ref="V11:AC11"/>
    <mergeCell ref="AI10:AJ10"/>
    <mergeCell ref="D9:E9"/>
    <mergeCell ref="F9:G9"/>
    <mergeCell ref="O9:U9"/>
    <mergeCell ref="AI9:AJ9"/>
  </mergeCells>
  <dataValidations count="2">
    <dataValidation type="whole" allowBlank="1" showInputMessage="1" showErrorMessage="1" prompt="１　関東予選&#10;２　インハイ予選&#10;３　選手権一次予選&#10;４　選手権&#10;５　新人&#10;６　ユースリーグ" sqref="B1">
      <formula1>1</formula1>
      <formula2>6</formula2>
    </dataValidation>
    <dataValidation type="whole" allowBlank="1" showInputMessage="1" showErrorMessage="1" prompt="1　関東予選&#10;2　インハイ予選&#10;3　選手権一次予選&#10;4　選手権二次予選&#10;5　新人&#10;6　ユースリーグ" sqref="A1">
      <formula1>1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scale="86" r:id="rId2"/>
  <colBreaks count="1" manualBreakCount="1">
    <brk id="41" max="66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Q100"/>
  <sheetViews>
    <sheetView zoomScalePageLayoutView="0" workbookViewId="0" topLeftCell="A1">
      <selection activeCell="B8" sqref="B8"/>
    </sheetView>
  </sheetViews>
  <sheetFormatPr defaultColWidth="1.625" defaultRowHeight="9.75" customHeight="1"/>
  <cols>
    <col min="1" max="69" width="1.625" style="76" customWidth="1"/>
    <col min="70" max="16384" width="1.625" style="76" customWidth="1"/>
  </cols>
  <sheetData>
    <row r="3" spans="1:2" ht="9.75" customHeight="1">
      <c r="A3" s="211" t="s">
        <v>95</v>
      </c>
      <c r="B3" s="211"/>
    </row>
    <row r="4" spans="1:69" ht="9" customHeight="1">
      <c r="A4" s="211"/>
      <c r="B4" s="211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  <c r="AL4" s="73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5"/>
    </row>
    <row r="5" spans="1:69" ht="9.75" customHeight="1">
      <c r="A5" s="207"/>
      <c r="B5" s="208"/>
      <c r="F5" s="77"/>
      <c r="G5" s="212">
        <f>IF(A5="","","平成26年度　"&amp;VLOOKUP(A5,'大会名'!$A$2:$C$7,2))</f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78"/>
      <c r="AL5" s="77"/>
      <c r="AM5" s="212">
        <f>IF(A5="","","平成26年度　"&amp;VLOOKUP(A5,'大会名'!$A$2:$C$7,2))</f>
      </c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78"/>
    </row>
    <row r="6" spans="1:69" ht="9.75" customHeight="1">
      <c r="A6" s="209"/>
      <c r="B6" s="210"/>
      <c r="F6" s="77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78"/>
      <c r="AL6" s="77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78"/>
    </row>
    <row r="7" spans="6:69" ht="9.75" customHeight="1">
      <c r="F7" s="77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78"/>
      <c r="AL7" s="77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78"/>
    </row>
    <row r="8" spans="6:69" ht="9.75" customHeight="1">
      <c r="F8" s="77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78"/>
      <c r="AL8" s="77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78"/>
    </row>
    <row r="9" spans="6:69" ht="9.75" customHeight="1">
      <c r="F9" s="77"/>
      <c r="G9" s="213" t="s">
        <v>56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78"/>
      <c r="AL9" s="77"/>
      <c r="AM9" s="213" t="s">
        <v>56</v>
      </c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78"/>
    </row>
    <row r="10" spans="6:69" ht="9.75" customHeight="1">
      <c r="F10" s="77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78"/>
      <c r="AL10" s="77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78"/>
    </row>
    <row r="11" spans="6:69" ht="9.75" customHeight="1">
      <c r="F11" s="77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78"/>
      <c r="AL11" s="77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78"/>
    </row>
    <row r="12" spans="6:69" ht="9.75" customHeight="1">
      <c r="F12" s="77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78"/>
      <c r="AL12" s="77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78"/>
    </row>
    <row r="13" spans="6:69" ht="9.75" customHeight="1">
      <c r="F13" s="77"/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1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78"/>
      <c r="AL13" s="77"/>
      <c r="AM13" s="79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1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1"/>
      <c r="BQ13" s="78"/>
    </row>
    <row r="14" spans="6:69" ht="9.75" customHeight="1">
      <c r="F14" s="77"/>
      <c r="G14" s="215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82"/>
      <c r="U14" s="83"/>
      <c r="V14" s="82"/>
      <c r="W14" s="82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8"/>
      <c r="AK14" s="78"/>
      <c r="AL14" s="77"/>
      <c r="AM14" s="215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82"/>
      <c r="BA14" s="83"/>
      <c r="BB14" s="82"/>
      <c r="BC14" s="82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8"/>
      <c r="BQ14" s="78"/>
    </row>
    <row r="15" spans="6:69" ht="9.75" customHeight="1">
      <c r="F15" s="77"/>
      <c r="G15" s="215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82"/>
      <c r="U15" s="83"/>
      <c r="V15" s="82"/>
      <c r="W15" s="82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8"/>
      <c r="AK15" s="78"/>
      <c r="AL15" s="77"/>
      <c r="AM15" s="215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82"/>
      <c r="BA15" s="83"/>
      <c r="BB15" s="82"/>
      <c r="BC15" s="82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/>
      <c r="BQ15" s="78"/>
    </row>
    <row r="16" spans="6:69" ht="9.75" customHeight="1">
      <c r="F16" s="77"/>
      <c r="G16" s="215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7" t="s">
        <v>57</v>
      </c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8"/>
      <c r="AK16" s="78"/>
      <c r="AL16" s="77"/>
      <c r="AM16" s="215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7" t="s">
        <v>57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8"/>
      <c r="BQ16" s="78"/>
    </row>
    <row r="17" spans="6:69" ht="9.75" customHeight="1">
      <c r="F17" s="77"/>
      <c r="G17" s="215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8"/>
      <c r="AK17" s="78"/>
      <c r="AL17" s="77"/>
      <c r="AM17" s="215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8"/>
      <c r="BQ17" s="78"/>
    </row>
    <row r="18" spans="6:69" ht="9.75" customHeight="1">
      <c r="F18" s="77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6"/>
      <c r="AK18" s="78"/>
      <c r="AL18" s="77"/>
      <c r="AM18" s="84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6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6"/>
      <c r="BQ18" s="78"/>
    </row>
    <row r="19" spans="6:69" ht="9.75" customHeight="1">
      <c r="F19" s="77"/>
      <c r="G19" s="87"/>
      <c r="H19" s="82"/>
      <c r="I19" s="219" t="s">
        <v>58</v>
      </c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82"/>
      <c r="U19" s="81"/>
      <c r="V19" s="79"/>
      <c r="W19" s="80"/>
      <c r="X19" s="219" t="s">
        <v>59</v>
      </c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80"/>
      <c r="AJ19" s="81"/>
      <c r="AK19" s="78"/>
      <c r="AL19" s="77"/>
      <c r="AM19" s="87"/>
      <c r="AN19" s="82"/>
      <c r="AO19" s="219" t="s">
        <v>58</v>
      </c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82"/>
      <c r="BA19" s="81"/>
      <c r="BB19" s="79"/>
      <c r="BC19" s="80"/>
      <c r="BD19" s="219" t="s">
        <v>59</v>
      </c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80"/>
      <c r="BP19" s="81"/>
      <c r="BQ19" s="78"/>
    </row>
    <row r="20" spans="6:69" ht="9.75" customHeight="1">
      <c r="F20" s="77"/>
      <c r="G20" s="87"/>
      <c r="H20" s="82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82"/>
      <c r="U20" s="83"/>
      <c r="V20" s="87"/>
      <c r="W20" s="82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82"/>
      <c r="AJ20" s="83"/>
      <c r="AK20" s="78"/>
      <c r="AL20" s="77"/>
      <c r="AM20" s="87"/>
      <c r="AN20" s="82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82"/>
      <c r="BA20" s="83"/>
      <c r="BB20" s="87"/>
      <c r="BC20" s="82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82"/>
      <c r="BP20" s="83"/>
      <c r="BQ20" s="78"/>
    </row>
    <row r="21" spans="6:69" ht="9.75" customHeight="1">
      <c r="F21" s="77"/>
      <c r="G21" s="221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8"/>
      <c r="V21" s="222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8"/>
      <c r="AK21" s="78"/>
      <c r="AL21" s="77"/>
      <c r="AM21" s="221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8"/>
      <c r="BB21" s="222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8"/>
      <c r="BQ21" s="78"/>
    </row>
    <row r="22" spans="6:69" ht="9.75" customHeight="1">
      <c r="F22" s="77"/>
      <c r="G22" s="222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8"/>
      <c r="V22" s="222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8"/>
      <c r="AK22" s="78"/>
      <c r="AL22" s="77"/>
      <c r="AM22" s="222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8"/>
      <c r="BB22" s="222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8"/>
      <c r="BQ22" s="78"/>
    </row>
    <row r="23" spans="6:69" ht="9.75" customHeight="1">
      <c r="F23" s="77"/>
      <c r="G23" s="222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8"/>
      <c r="V23" s="222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8"/>
      <c r="AK23" s="78"/>
      <c r="AL23" s="77"/>
      <c r="AM23" s="222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8"/>
      <c r="BB23" s="222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8"/>
      <c r="BQ23" s="78"/>
    </row>
    <row r="24" spans="6:69" ht="9.75" customHeight="1">
      <c r="F24" s="77"/>
      <c r="G24" s="8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6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K24" s="78"/>
      <c r="AL24" s="77"/>
      <c r="AM24" s="84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6"/>
      <c r="BB24" s="84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6"/>
      <c r="BQ24" s="78"/>
    </row>
    <row r="25" spans="6:69" ht="9.75" customHeight="1">
      <c r="F25" s="77"/>
      <c r="G25" s="223"/>
      <c r="H25" s="224"/>
      <c r="I25" s="224"/>
      <c r="J25" s="224"/>
      <c r="K25" s="224"/>
      <c r="L25" s="225"/>
      <c r="M25" s="229" t="s">
        <v>60</v>
      </c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30"/>
      <c r="AD25" s="229" t="s">
        <v>61</v>
      </c>
      <c r="AE25" s="219"/>
      <c r="AF25" s="219"/>
      <c r="AG25" s="219"/>
      <c r="AH25" s="219"/>
      <c r="AI25" s="219"/>
      <c r="AJ25" s="230"/>
      <c r="AK25" s="78"/>
      <c r="AL25" s="77"/>
      <c r="AM25" s="223"/>
      <c r="AN25" s="224"/>
      <c r="AO25" s="224"/>
      <c r="AP25" s="224"/>
      <c r="AQ25" s="224"/>
      <c r="AR25" s="225"/>
      <c r="AS25" s="229" t="s">
        <v>60</v>
      </c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30"/>
      <c r="BJ25" s="229" t="s">
        <v>61</v>
      </c>
      <c r="BK25" s="219"/>
      <c r="BL25" s="219"/>
      <c r="BM25" s="219"/>
      <c r="BN25" s="219"/>
      <c r="BO25" s="219"/>
      <c r="BP25" s="230"/>
      <c r="BQ25" s="78"/>
    </row>
    <row r="26" spans="6:69" ht="9.75" customHeight="1">
      <c r="F26" s="77"/>
      <c r="G26" s="226"/>
      <c r="H26" s="227"/>
      <c r="I26" s="227"/>
      <c r="J26" s="227"/>
      <c r="K26" s="227"/>
      <c r="L26" s="228"/>
      <c r="M26" s="231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31"/>
      <c r="AE26" s="232"/>
      <c r="AF26" s="232"/>
      <c r="AG26" s="232"/>
      <c r="AH26" s="232"/>
      <c r="AI26" s="232"/>
      <c r="AJ26" s="233"/>
      <c r="AK26" s="78"/>
      <c r="AL26" s="77"/>
      <c r="AM26" s="226"/>
      <c r="AN26" s="227"/>
      <c r="AO26" s="227"/>
      <c r="AP26" s="227"/>
      <c r="AQ26" s="227"/>
      <c r="AR26" s="228"/>
      <c r="AS26" s="231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3"/>
      <c r="BJ26" s="231"/>
      <c r="BK26" s="232"/>
      <c r="BL26" s="232"/>
      <c r="BM26" s="232"/>
      <c r="BN26" s="232"/>
      <c r="BO26" s="232"/>
      <c r="BP26" s="233"/>
      <c r="BQ26" s="78"/>
    </row>
    <row r="27" spans="6:69" ht="9.75" customHeight="1">
      <c r="F27" s="77"/>
      <c r="G27" s="87"/>
      <c r="H27" s="82"/>
      <c r="I27" s="82"/>
      <c r="J27" s="82"/>
      <c r="K27" s="82"/>
      <c r="L27" s="83"/>
      <c r="M27" s="89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9"/>
      <c r="AE27" s="88"/>
      <c r="AF27" s="88"/>
      <c r="AG27" s="88"/>
      <c r="AH27" s="88"/>
      <c r="AI27" s="88"/>
      <c r="AJ27" s="90"/>
      <c r="AK27" s="78"/>
      <c r="AL27" s="77"/>
      <c r="AM27" s="87"/>
      <c r="AN27" s="82"/>
      <c r="AO27" s="82"/>
      <c r="AP27" s="82"/>
      <c r="AQ27" s="82"/>
      <c r="AR27" s="83"/>
      <c r="AS27" s="89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9"/>
      <c r="BK27" s="88"/>
      <c r="BL27" s="88"/>
      <c r="BM27" s="88"/>
      <c r="BN27" s="88"/>
      <c r="BO27" s="88"/>
      <c r="BP27" s="90"/>
      <c r="BQ27" s="78"/>
    </row>
    <row r="28" spans="6:69" ht="9.75" customHeight="1">
      <c r="F28" s="77"/>
      <c r="G28" s="234" t="s">
        <v>62</v>
      </c>
      <c r="H28" s="220"/>
      <c r="I28" s="220"/>
      <c r="J28" s="220"/>
      <c r="K28" s="220"/>
      <c r="L28" s="235"/>
      <c r="M28" s="237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9"/>
      <c r="AD28" s="240"/>
      <c r="AE28" s="241"/>
      <c r="AF28" s="241"/>
      <c r="AG28" s="241"/>
      <c r="AH28" s="241"/>
      <c r="AI28" s="241"/>
      <c r="AJ28" s="242"/>
      <c r="AK28" s="78"/>
      <c r="AL28" s="77"/>
      <c r="AM28" s="234" t="s">
        <v>62</v>
      </c>
      <c r="AN28" s="220"/>
      <c r="AO28" s="220"/>
      <c r="AP28" s="220"/>
      <c r="AQ28" s="220"/>
      <c r="AR28" s="235"/>
      <c r="AS28" s="237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9"/>
      <c r="BJ28" s="240"/>
      <c r="BK28" s="241"/>
      <c r="BL28" s="241"/>
      <c r="BM28" s="241"/>
      <c r="BN28" s="241"/>
      <c r="BO28" s="241"/>
      <c r="BP28" s="242"/>
      <c r="BQ28" s="78"/>
    </row>
    <row r="29" spans="6:69" ht="9.75" customHeight="1">
      <c r="F29" s="77"/>
      <c r="G29" s="236"/>
      <c r="H29" s="220"/>
      <c r="I29" s="220"/>
      <c r="J29" s="220"/>
      <c r="K29" s="220"/>
      <c r="L29" s="235"/>
      <c r="M29" s="237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9"/>
      <c r="AD29" s="240"/>
      <c r="AE29" s="241"/>
      <c r="AF29" s="241"/>
      <c r="AG29" s="241"/>
      <c r="AH29" s="241"/>
      <c r="AI29" s="241"/>
      <c r="AJ29" s="242"/>
      <c r="AK29" s="78"/>
      <c r="AL29" s="77"/>
      <c r="AM29" s="236"/>
      <c r="AN29" s="220"/>
      <c r="AO29" s="220"/>
      <c r="AP29" s="220"/>
      <c r="AQ29" s="220"/>
      <c r="AR29" s="235"/>
      <c r="AS29" s="237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9"/>
      <c r="BJ29" s="240"/>
      <c r="BK29" s="241"/>
      <c r="BL29" s="241"/>
      <c r="BM29" s="241"/>
      <c r="BN29" s="241"/>
      <c r="BO29" s="241"/>
      <c r="BP29" s="242"/>
      <c r="BQ29" s="78"/>
    </row>
    <row r="30" spans="6:69" ht="9.75" customHeight="1">
      <c r="F30" s="77"/>
      <c r="G30" s="236"/>
      <c r="H30" s="220"/>
      <c r="I30" s="220"/>
      <c r="J30" s="220"/>
      <c r="K30" s="220"/>
      <c r="L30" s="235"/>
      <c r="M30" s="237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9"/>
      <c r="AD30" s="240"/>
      <c r="AE30" s="241"/>
      <c r="AF30" s="241"/>
      <c r="AG30" s="241"/>
      <c r="AH30" s="241"/>
      <c r="AI30" s="241"/>
      <c r="AJ30" s="242"/>
      <c r="AK30" s="78"/>
      <c r="AL30" s="77"/>
      <c r="AM30" s="236"/>
      <c r="AN30" s="220"/>
      <c r="AO30" s="220"/>
      <c r="AP30" s="220"/>
      <c r="AQ30" s="220"/>
      <c r="AR30" s="235"/>
      <c r="AS30" s="237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9"/>
      <c r="BJ30" s="240"/>
      <c r="BK30" s="241"/>
      <c r="BL30" s="241"/>
      <c r="BM30" s="241"/>
      <c r="BN30" s="241"/>
      <c r="BO30" s="241"/>
      <c r="BP30" s="242"/>
      <c r="BQ30" s="78"/>
    </row>
    <row r="31" spans="6:69" ht="9.75" customHeight="1">
      <c r="F31" s="77"/>
      <c r="G31" s="236"/>
      <c r="H31" s="220"/>
      <c r="I31" s="220"/>
      <c r="J31" s="220"/>
      <c r="K31" s="220"/>
      <c r="L31" s="235"/>
      <c r="M31" s="237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9"/>
      <c r="AD31" s="240"/>
      <c r="AE31" s="241"/>
      <c r="AF31" s="241"/>
      <c r="AG31" s="241"/>
      <c r="AH31" s="241"/>
      <c r="AI31" s="241"/>
      <c r="AJ31" s="242"/>
      <c r="AK31" s="78"/>
      <c r="AL31" s="77"/>
      <c r="AM31" s="236"/>
      <c r="AN31" s="220"/>
      <c r="AO31" s="220"/>
      <c r="AP31" s="220"/>
      <c r="AQ31" s="220"/>
      <c r="AR31" s="235"/>
      <c r="AS31" s="237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9"/>
      <c r="BJ31" s="240"/>
      <c r="BK31" s="241"/>
      <c r="BL31" s="241"/>
      <c r="BM31" s="241"/>
      <c r="BN31" s="241"/>
      <c r="BO31" s="241"/>
      <c r="BP31" s="242"/>
      <c r="BQ31" s="78"/>
    </row>
    <row r="32" spans="6:69" ht="9.75" customHeight="1">
      <c r="F32" s="77"/>
      <c r="G32" s="84"/>
      <c r="H32" s="85"/>
      <c r="I32" s="85"/>
      <c r="J32" s="85"/>
      <c r="K32" s="85"/>
      <c r="L32" s="86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4"/>
      <c r="AE32" s="85"/>
      <c r="AF32" s="85"/>
      <c r="AG32" s="85"/>
      <c r="AH32" s="85"/>
      <c r="AI32" s="85"/>
      <c r="AJ32" s="86"/>
      <c r="AK32" s="78"/>
      <c r="AL32" s="77"/>
      <c r="AM32" s="84"/>
      <c r="AN32" s="85"/>
      <c r="AO32" s="85"/>
      <c r="AP32" s="85"/>
      <c r="AQ32" s="85"/>
      <c r="AR32" s="86"/>
      <c r="AS32" s="84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4"/>
      <c r="BK32" s="85"/>
      <c r="BL32" s="85"/>
      <c r="BM32" s="85"/>
      <c r="BN32" s="85"/>
      <c r="BO32" s="85"/>
      <c r="BP32" s="86"/>
      <c r="BQ32" s="78"/>
    </row>
    <row r="33" spans="6:69" ht="9.75" customHeight="1">
      <c r="F33" s="77"/>
      <c r="G33" s="87"/>
      <c r="H33" s="82"/>
      <c r="I33" s="82"/>
      <c r="J33" s="82"/>
      <c r="K33" s="82"/>
      <c r="L33" s="83"/>
      <c r="M33" s="8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2"/>
      <c r="AF33" s="82"/>
      <c r="AG33" s="82"/>
      <c r="AH33" s="82"/>
      <c r="AI33" s="82"/>
      <c r="AJ33" s="83"/>
      <c r="AK33" s="78"/>
      <c r="AL33" s="77"/>
      <c r="AM33" s="87"/>
      <c r="AN33" s="82"/>
      <c r="AO33" s="82"/>
      <c r="AP33" s="82"/>
      <c r="AQ33" s="82"/>
      <c r="AR33" s="83"/>
      <c r="AS33" s="87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7"/>
      <c r="BK33" s="82"/>
      <c r="BL33" s="82"/>
      <c r="BM33" s="82"/>
      <c r="BN33" s="82"/>
      <c r="BO33" s="82"/>
      <c r="BP33" s="83"/>
      <c r="BQ33" s="78"/>
    </row>
    <row r="34" spans="6:69" ht="9.75" customHeight="1">
      <c r="F34" s="77"/>
      <c r="G34" s="234" t="s">
        <v>63</v>
      </c>
      <c r="H34" s="220"/>
      <c r="I34" s="220"/>
      <c r="J34" s="220"/>
      <c r="K34" s="220"/>
      <c r="L34" s="235"/>
      <c r="M34" s="237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9"/>
      <c r="AD34" s="240"/>
      <c r="AE34" s="241"/>
      <c r="AF34" s="241"/>
      <c r="AG34" s="241"/>
      <c r="AH34" s="241"/>
      <c r="AI34" s="241"/>
      <c r="AJ34" s="242"/>
      <c r="AK34" s="78"/>
      <c r="AL34" s="77"/>
      <c r="AM34" s="234" t="s">
        <v>63</v>
      </c>
      <c r="AN34" s="220"/>
      <c r="AO34" s="220"/>
      <c r="AP34" s="220"/>
      <c r="AQ34" s="220"/>
      <c r="AR34" s="235"/>
      <c r="AS34" s="237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9"/>
      <c r="BJ34" s="240"/>
      <c r="BK34" s="241"/>
      <c r="BL34" s="241"/>
      <c r="BM34" s="241"/>
      <c r="BN34" s="241"/>
      <c r="BO34" s="241"/>
      <c r="BP34" s="242"/>
      <c r="BQ34" s="78"/>
    </row>
    <row r="35" spans="6:69" ht="9.75" customHeight="1">
      <c r="F35" s="77"/>
      <c r="G35" s="236"/>
      <c r="H35" s="220"/>
      <c r="I35" s="220"/>
      <c r="J35" s="220"/>
      <c r="K35" s="220"/>
      <c r="L35" s="235"/>
      <c r="M35" s="237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9"/>
      <c r="AD35" s="240"/>
      <c r="AE35" s="241"/>
      <c r="AF35" s="241"/>
      <c r="AG35" s="241"/>
      <c r="AH35" s="241"/>
      <c r="AI35" s="241"/>
      <c r="AJ35" s="242"/>
      <c r="AK35" s="78"/>
      <c r="AL35" s="77"/>
      <c r="AM35" s="236"/>
      <c r="AN35" s="220"/>
      <c r="AO35" s="220"/>
      <c r="AP35" s="220"/>
      <c r="AQ35" s="220"/>
      <c r="AR35" s="235"/>
      <c r="AS35" s="237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9"/>
      <c r="BJ35" s="240"/>
      <c r="BK35" s="241"/>
      <c r="BL35" s="241"/>
      <c r="BM35" s="241"/>
      <c r="BN35" s="241"/>
      <c r="BO35" s="241"/>
      <c r="BP35" s="242"/>
      <c r="BQ35" s="78"/>
    </row>
    <row r="36" spans="6:69" ht="9.75" customHeight="1">
      <c r="F36" s="77"/>
      <c r="G36" s="236"/>
      <c r="H36" s="220"/>
      <c r="I36" s="220"/>
      <c r="J36" s="220"/>
      <c r="K36" s="220"/>
      <c r="L36" s="235"/>
      <c r="M36" s="237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9"/>
      <c r="AD36" s="240"/>
      <c r="AE36" s="241"/>
      <c r="AF36" s="241"/>
      <c r="AG36" s="241"/>
      <c r="AH36" s="241"/>
      <c r="AI36" s="241"/>
      <c r="AJ36" s="242"/>
      <c r="AK36" s="78"/>
      <c r="AL36" s="77"/>
      <c r="AM36" s="236"/>
      <c r="AN36" s="220"/>
      <c r="AO36" s="220"/>
      <c r="AP36" s="220"/>
      <c r="AQ36" s="220"/>
      <c r="AR36" s="235"/>
      <c r="AS36" s="237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9"/>
      <c r="BJ36" s="240"/>
      <c r="BK36" s="241"/>
      <c r="BL36" s="241"/>
      <c r="BM36" s="241"/>
      <c r="BN36" s="241"/>
      <c r="BO36" s="241"/>
      <c r="BP36" s="242"/>
      <c r="BQ36" s="78"/>
    </row>
    <row r="37" spans="6:69" ht="9.75" customHeight="1">
      <c r="F37" s="77"/>
      <c r="G37" s="236"/>
      <c r="H37" s="220"/>
      <c r="I37" s="220"/>
      <c r="J37" s="220"/>
      <c r="K37" s="220"/>
      <c r="L37" s="235"/>
      <c r="M37" s="237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9"/>
      <c r="AD37" s="240"/>
      <c r="AE37" s="241"/>
      <c r="AF37" s="241"/>
      <c r="AG37" s="241"/>
      <c r="AH37" s="241"/>
      <c r="AI37" s="241"/>
      <c r="AJ37" s="242"/>
      <c r="AK37" s="78"/>
      <c r="AL37" s="77"/>
      <c r="AM37" s="236"/>
      <c r="AN37" s="220"/>
      <c r="AO37" s="220"/>
      <c r="AP37" s="220"/>
      <c r="AQ37" s="220"/>
      <c r="AR37" s="235"/>
      <c r="AS37" s="237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9"/>
      <c r="BJ37" s="240"/>
      <c r="BK37" s="241"/>
      <c r="BL37" s="241"/>
      <c r="BM37" s="241"/>
      <c r="BN37" s="241"/>
      <c r="BO37" s="241"/>
      <c r="BP37" s="242"/>
      <c r="BQ37" s="78"/>
    </row>
    <row r="38" spans="6:69" ht="9.75" customHeight="1">
      <c r="F38" s="77"/>
      <c r="G38" s="84"/>
      <c r="H38" s="85"/>
      <c r="I38" s="85"/>
      <c r="J38" s="85"/>
      <c r="K38" s="85"/>
      <c r="L38" s="86"/>
      <c r="M38" s="84"/>
      <c r="N38" s="85"/>
      <c r="O38" s="85"/>
      <c r="P38" s="85"/>
      <c r="Q38" s="85"/>
      <c r="R38" s="85"/>
      <c r="S38" s="85"/>
      <c r="T38" s="82"/>
      <c r="U38" s="85"/>
      <c r="V38" s="85"/>
      <c r="W38" s="85"/>
      <c r="X38" s="85"/>
      <c r="Y38" s="85"/>
      <c r="Z38" s="85"/>
      <c r="AA38" s="85"/>
      <c r="AB38" s="85"/>
      <c r="AC38" s="85"/>
      <c r="AD38" s="84"/>
      <c r="AE38" s="85"/>
      <c r="AF38" s="85"/>
      <c r="AG38" s="85"/>
      <c r="AH38" s="85"/>
      <c r="AI38" s="85"/>
      <c r="AJ38" s="86"/>
      <c r="AK38" s="78"/>
      <c r="AL38" s="77"/>
      <c r="AM38" s="84"/>
      <c r="AN38" s="85"/>
      <c r="AO38" s="85"/>
      <c r="AP38" s="85"/>
      <c r="AQ38" s="85"/>
      <c r="AR38" s="86"/>
      <c r="AS38" s="84"/>
      <c r="AT38" s="85"/>
      <c r="AU38" s="85"/>
      <c r="AV38" s="85"/>
      <c r="AW38" s="85"/>
      <c r="AX38" s="85"/>
      <c r="AY38" s="85"/>
      <c r="AZ38" s="82"/>
      <c r="BA38" s="85"/>
      <c r="BB38" s="85"/>
      <c r="BC38" s="85"/>
      <c r="BD38" s="85"/>
      <c r="BE38" s="85"/>
      <c r="BF38" s="85"/>
      <c r="BG38" s="85"/>
      <c r="BH38" s="85"/>
      <c r="BI38" s="85"/>
      <c r="BJ38" s="84"/>
      <c r="BK38" s="85"/>
      <c r="BL38" s="85"/>
      <c r="BM38" s="85"/>
      <c r="BN38" s="85"/>
      <c r="BO38" s="85"/>
      <c r="BP38" s="86"/>
      <c r="BQ38" s="78"/>
    </row>
    <row r="39" spans="6:69" ht="9.75" customHeight="1">
      <c r="F39" s="77"/>
      <c r="G39" s="243" t="s">
        <v>64</v>
      </c>
      <c r="H39" s="244"/>
      <c r="I39" s="244"/>
      <c r="J39" s="244"/>
      <c r="K39" s="244"/>
      <c r="L39" s="244"/>
      <c r="M39" s="244"/>
      <c r="N39" s="91"/>
      <c r="O39" s="247" t="s">
        <v>65</v>
      </c>
      <c r="P39" s="244"/>
      <c r="Q39" s="244"/>
      <c r="R39" s="244"/>
      <c r="S39" s="244"/>
      <c r="T39" s="244"/>
      <c r="U39" s="248"/>
      <c r="V39" s="229" t="s">
        <v>66</v>
      </c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30"/>
      <c r="AK39" s="78"/>
      <c r="AL39" s="77"/>
      <c r="AM39" s="243" t="s">
        <v>64</v>
      </c>
      <c r="AN39" s="244"/>
      <c r="AO39" s="244"/>
      <c r="AP39" s="244"/>
      <c r="AQ39" s="244"/>
      <c r="AR39" s="244"/>
      <c r="AS39" s="244"/>
      <c r="AT39" s="91"/>
      <c r="AU39" s="247" t="s">
        <v>65</v>
      </c>
      <c r="AV39" s="244"/>
      <c r="AW39" s="244"/>
      <c r="AX39" s="244"/>
      <c r="AY39" s="244"/>
      <c r="AZ39" s="244"/>
      <c r="BA39" s="248"/>
      <c r="BB39" s="229" t="s">
        <v>66</v>
      </c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30"/>
      <c r="BQ39" s="78"/>
    </row>
    <row r="40" spans="6:69" ht="9.75" customHeight="1">
      <c r="F40" s="77"/>
      <c r="G40" s="245"/>
      <c r="H40" s="246"/>
      <c r="I40" s="246"/>
      <c r="J40" s="246"/>
      <c r="K40" s="246"/>
      <c r="L40" s="246"/>
      <c r="M40" s="246"/>
      <c r="N40" s="92"/>
      <c r="O40" s="246"/>
      <c r="P40" s="246"/>
      <c r="Q40" s="246"/>
      <c r="R40" s="246"/>
      <c r="S40" s="246"/>
      <c r="T40" s="246"/>
      <c r="U40" s="249"/>
      <c r="V40" s="236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35"/>
      <c r="AK40" s="78"/>
      <c r="AL40" s="77"/>
      <c r="AM40" s="245"/>
      <c r="AN40" s="246"/>
      <c r="AO40" s="246"/>
      <c r="AP40" s="246"/>
      <c r="AQ40" s="246"/>
      <c r="AR40" s="246"/>
      <c r="AS40" s="246"/>
      <c r="AT40" s="92"/>
      <c r="AU40" s="246"/>
      <c r="AV40" s="246"/>
      <c r="AW40" s="246"/>
      <c r="AX40" s="246"/>
      <c r="AY40" s="246"/>
      <c r="AZ40" s="246"/>
      <c r="BA40" s="249"/>
      <c r="BB40" s="236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35"/>
      <c r="BQ40" s="78"/>
    </row>
    <row r="41" spans="6:69" ht="9.75" customHeight="1">
      <c r="F41" s="77"/>
      <c r="G41" s="245"/>
      <c r="H41" s="246"/>
      <c r="I41" s="246"/>
      <c r="J41" s="246"/>
      <c r="K41" s="246"/>
      <c r="L41" s="246"/>
      <c r="M41" s="246"/>
      <c r="N41" s="92"/>
      <c r="O41" s="246"/>
      <c r="P41" s="246"/>
      <c r="Q41" s="246"/>
      <c r="R41" s="246"/>
      <c r="S41" s="246"/>
      <c r="T41" s="246"/>
      <c r="U41" s="249"/>
      <c r="V41" s="87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78"/>
      <c r="AL41" s="77"/>
      <c r="AM41" s="245"/>
      <c r="AN41" s="246"/>
      <c r="AO41" s="246"/>
      <c r="AP41" s="246"/>
      <c r="AQ41" s="246"/>
      <c r="AR41" s="246"/>
      <c r="AS41" s="246"/>
      <c r="AT41" s="92"/>
      <c r="AU41" s="246"/>
      <c r="AV41" s="246"/>
      <c r="AW41" s="246"/>
      <c r="AX41" s="246"/>
      <c r="AY41" s="246"/>
      <c r="AZ41" s="246"/>
      <c r="BA41" s="249"/>
      <c r="BB41" s="87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8"/>
    </row>
    <row r="42" spans="6:69" ht="9.75" customHeight="1">
      <c r="F42" s="77"/>
      <c r="G42" s="250" t="s">
        <v>67</v>
      </c>
      <c r="H42" s="251"/>
      <c r="I42" s="251"/>
      <c r="J42" s="251"/>
      <c r="K42" s="251"/>
      <c r="L42" s="251"/>
      <c r="M42" s="251"/>
      <c r="N42" s="251"/>
      <c r="O42" s="255" t="s">
        <v>71</v>
      </c>
      <c r="P42" s="256"/>
      <c r="Q42" s="256"/>
      <c r="R42" s="256"/>
      <c r="S42" s="256"/>
      <c r="T42" s="256"/>
      <c r="U42" s="257"/>
      <c r="V42" s="260" t="s">
        <v>68</v>
      </c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2"/>
      <c r="AK42" s="78"/>
      <c r="AL42" s="77"/>
      <c r="AM42" s="250" t="s">
        <v>67</v>
      </c>
      <c r="AN42" s="251"/>
      <c r="AO42" s="251"/>
      <c r="AP42" s="251"/>
      <c r="AQ42" s="251"/>
      <c r="AR42" s="251"/>
      <c r="AS42" s="251"/>
      <c r="AT42" s="251"/>
      <c r="AU42" s="255" t="s">
        <v>71</v>
      </c>
      <c r="AV42" s="256"/>
      <c r="AW42" s="256"/>
      <c r="AX42" s="256"/>
      <c r="AY42" s="256"/>
      <c r="AZ42" s="256"/>
      <c r="BA42" s="257"/>
      <c r="BB42" s="260" t="s">
        <v>68</v>
      </c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2"/>
      <c r="BQ42" s="78"/>
    </row>
    <row r="43" spans="6:69" ht="9.75" customHeight="1">
      <c r="F43" s="77"/>
      <c r="G43" s="252"/>
      <c r="H43" s="251"/>
      <c r="I43" s="251"/>
      <c r="J43" s="251"/>
      <c r="K43" s="251"/>
      <c r="L43" s="251"/>
      <c r="M43" s="251"/>
      <c r="N43" s="251"/>
      <c r="O43" s="256"/>
      <c r="P43" s="256"/>
      <c r="Q43" s="256"/>
      <c r="R43" s="256"/>
      <c r="S43" s="256"/>
      <c r="T43" s="256"/>
      <c r="U43" s="257"/>
      <c r="V43" s="260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2"/>
      <c r="AK43" s="78"/>
      <c r="AL43" s="77"/>
      <c r="AM43" s="252"/>
      <c r="AN43" s="251"/>
      <c r="AO43" s="251"/>
      <c r="AP43" s="251"/>
      <c r="AQ43" s="251"/>
      <c r="AR43" s="251"/>
      <c r="AS43" s="251"/>
      <c r="AT43" s="251"/>
      <c r="AU43" s="256"/>
      <c r="AV43" s="256"/>
      <c r="AW43" s="256"/>
      <c r="AX43" s="256"/>
      <c r="AY43" s="256"/>
      <c r="AZ43" s="256"/>
      <c r="BA43" s="257"/>
      <c r="BB43" s="260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2"/>
      <c r="BQ43" s="78"/>
    </row>
    <row r="44" spans="6:69" ht="9.75" customHeight="1">
      <c r="F44" s="77"/>
      <c r="G44" s="253"/>
      <c r="H44" s="254"/>
      <c r="I44" s="254"/>
      <c r="J44" s="254"/>
      <c r="K44" s="254"/>
      <c r="L44" s="254"/>
      <c r="M44" s="254"/>
      <c r="N44" s="254"/>
      <c r="O44" s="258"/>
      <c r="P44" s="258"/>
      <c r="Q44" s="258"/>
      <c r="R44" s="258"/>
      <c r="S44" s="258"/>
      <c r="T44" s="258"/>
      <c r="U44" s="259"/>
      <c r="V44" s="84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78"/>
      <c r="AL44" s="77"/>
      <c r="AM44" s="253"/>
      <c r="AN44" s="254"/>
      <c r="AO44" s="254"/>
      <c r="AP44" s="254"/>
      <c r="AQ44" s="254"/>
      <c r="AR44" s="254"/>
      <c r="AS44" s="254"/>
      <c r="AT44" s="254"/>
      <c r="AU44" s="258"/>
      <c r="AV44" s="258"/>
      <c r="AW44" s="258"/>
      <c r="AX44" s="258"/>
      <c r="AY44" s="258"/>
      <c r="AZ44" s="258"/>
      <c r="BA44" s="259"/>
      <c r="BB44" s="84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6"/>
      <c r="BQ44" s="78"/>
    </row>
    <row r="45" spans="6:69" ht="9.75" customHeight="1">
      <c r="F45" s="77"/>
      <c r="G45" s="243" t="s">
        <v>69</v>
      </c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63"/>
      <c r="V45" s="229" t="s">
        <v>70</v>
      </c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30"/>
      <c r="AK45" s="78"/>
      <c r="AL45" s="77"/>
      <c r="AM45" s="243" t="s">
        <v>69</v>
      </c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63"/>
      <c r="BB45" s="229" t="s">
        <v>70</v>
      </c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30"/>
      <c r="BQ45" s="78"/>
    </row>
    <row r="46" spans="6:69" ht="9.75" customHeight="1">
      <c r="F46" s="77"/>
      <c r="G46" s="264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6"/>
      <c r="V46" s="236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35"/>
      <c r="AK46" s="78"/>
      <c r="AL46" s="77"/>
      <c r="AM46" s="264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6"/>
      <c r="BB46" s="236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35"/>
      <c r="BQ46" s="78"/>
    </row>
    <row r="47" spans="6:69" ht="9.75" customHeight="1">
      <c r="F47" s="77"/>
      <c r="G47" s="87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7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78"/>
      <c r="AL47" s="77"/>
      <c r="AM47" s="87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7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8"/>
    </row>
    <row r="48" spans="6:69" ht="9.75" customHeight="1">
      <c r="F48" s="77"/>
      <c r="G48" s="267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9"/>
      <c r="V48" s="270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8"/>
      <c r="AK48" s="78"/>
      <c r="AL48" s="77"/>
      <c r="AM48" s="267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9"/>
      <c r="BB48" s="270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8"/>
      <c r="BQ48" s="78"/>
    </row>
    <row r="49" spans="6:69" ht="9.75" customHeight="1">
      <c r="F49" s="77"/>
      <c r="G49" s="267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9"/>
      <c r="V49" s="222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8"/>
      <c r="AK49" s="78"/>
      <c r="AL49" s="77"/>
      <c r="AM49" s="267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9"/>
      <c r="BB49" s="222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8"/>
    </row>
    <row r="50" spans="6:69" ht="9.75" customHeight="1">
      <c r="F50" s="77"/>
      <c r="G50" s="8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4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78"/>
      <c r="AL50" s="77"/>
      <c r="AM50" s="84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4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6"/>
      <c r="BQ50" s="78"/>
    </row>
    <row r="51" spans="6:69" ht="9.75" customHeight="1">
      <c r="F51" s="93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5"/>
      <c r="AL51" s="93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</row>
    <row r="52" spans="6:69" ht="9.75" customHeight="1"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5"/>
      <c r="AL52" s="73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5"/>
    </row>
    <row r="53" spans="6:69" ht="9.75" customHeight="1">
      <c r="F53" s="77"/>
      <c r="G53" s="212">
        <f>IF(A5="","","平成26年度　"&amp;VLOOKUP(A5,'大会名'!$A$2:$C$7,2))</f>
      </c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78"/>
      <c r="AL53" s="77"/>
      <c r="AM53" s="212">
        <f>IF(A5="","","平成26年度　"&amp;VLOOKUP(A5,'大会名'!$A$2:$C$7,2))</f>
      </c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78"/>
    </row>
    <row r="54" spans="6:69" ht="9.75" customHeight="1">
      <c r="F54" s="77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78"/>
      <c r="AL54" s="77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78"/>
    </row>
    <row r="55" spans="6:69" ht="9.75" customHeight="1">
      <c r="F55" s="77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78"/>
      <c r="AL55" s="77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78"/>
    </row>
    <row r="56" spans="6:69" ht="9.75" customHeight="1">
      <c r="F56" s="77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78"/>
      <c r="AL56" s="77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78"/>
    </row>
    <row r="57" spans="6:69" ht="9.75" customHeight="1">
      <c r="F57" s="77"/>
      <c r="G57" s="213" t="s">
        <v>56</v>
      </c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78"/>
      <c r="AL57" s="77"/>
      <c r="AM57" s="213" t="s">
        <v>56</v>
      </c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78"/>
    </row>
    <row r="58" spans="6:69" ht="9.75" customHeight="1">
      <c r="F58" s="77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78"/>
      <c r="AL58" s="77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78"/>
    </row>
    <row r="59" spans="6:69" ht="9.75" customHeight="1">
      <c r="F59" s="77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78"/>
      <c r="AL59" s="77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78"/>
    </row>
    <row r="60" spans="6:69" ht="9.75" customHeight="1">
      <c r="F60" s="77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78"/>
      <c r="AL60" s="77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78"/>
    </row>
    <row r="61" spans="6:69" ht="9.75" customHeight="1">
      <c r="F61" s="77"/>
      <c r="G61" s="79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1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8"/>
      <c r="AL61" s="77"/>
      <c r="AM61" s="79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1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1"/>
      <c r="BQ61" s="78"/>
    </row>
    <row r="62" spans="6:69" ht="9.75" customHeight="1">
      <c r="F62" s="77"/>
      <c r="G62" s="215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82"/>
      <c r="U62" s="83"/>
      <c r="V62" s="82"/>
      <c r="W62" s="82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8"/>
      <c r="AK62" s="78"/>
      <c r="AL62" s="77"/>
      <c r="AM62" s="215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82"/>
      <c r="BA62" s="83"/>
      <c r="BB62" s="82"/>
      <c r="BC62" s="82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8"/>
      <c r="BQ62" s="78"/>
    </row>
    <row r="63" spans="6:69" ht="9.75" customHeight="1">
      <c r="F63" s="77"/>
      <c r="G63" s="215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82"/>
      <c r="U63" s="83"/>
      <c r="V63" s="82"/>
      <c r="W63" s="82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8"/>
      <c r="AK63" s="78"/>
      <c r="AL63" s="77"/>
      <c r="AM63" s="215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82"/>
      <c r="BA63" s="83"/>
      <c r="BB63" s="82"/>
      <c r="BC63" s="82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8"/>
      <c r="BQ63" s="78"/>
    </row>
    <row r="64" spans="6:69" ht="9.75" customHeight="1">
      <c r="F64" s="77"/>
      <c r="G64" s="215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 t="s">
        <v>57</v>
      </c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8"/>
      <c r="AK64" s="78"/>
      <c r="AL64" s="77"/>
      <c r="AM64" s="215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7" t="s">
        <v>57</v>
      </c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8"/>
      <c r="BQ64" s="78"/>
    </row>
    <row r="65" spans="6:69" ht="9.75" customHeight="1">
      <c r="F65" s="77"/>
      <c r="G65" s="215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8"/>
      <c r="AK65" s="78"/>
      <c r="AL65" s="77"/>
      <c r="AM65" s="215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8"/>
      <c r="BQ65" s="78"/>
    </row>
    <row r="66" spans="6:69" ht="9.75" customHeight="1">
      <c r="F66" s="77"/>
      <c r="G66" s="8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6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6"/>
      <c r="AK66" s="78"/>
      <c r="AL66" s="77"/>
      <c r="AM66" s="84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6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6"/>
      <c r="BQ66" s="78"/>
    </row>
    <row r="67" spans="6:69" ht="9.75" customHeight="1">
      <c r="F67" s="77"/>
      <c r="G67" s="87"/>
      <c r="H67" s="82"/>
      <c r="I67" s="219" t="s">
        <v>58</v>
      </c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82"/>
      <c r="U67" s="81"/>
      <c r="V67" s="79"/>
      <c r="W67" s="80"/>
      <c r="X67" s="219" t="s">
        <v>59</v>
      </c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80"/>
      <c r="AJ67" s="81"/>
      <c r="AK67" s="78"/>
      <c r="AL67" s="77"/>
      <c r="AM67" s="87"/>
      <c r="AN67" s="82"/>
      <c r="AO67" s="219" t="s">
        <v>58</v>
      </c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82"/>
      <c r="BA67" s="81"/>
      <c r="BB67" s="79"/>
      <c r="BC67" s="80"/>
      <c r="BD67" s="219" t="s">
        <v>59</v>
      </c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80"/>
      <c r="BP67" s="81"/>
      <c r="BQ67" s="78"/>
    </row>
    <row r="68" spans="6:69" ht="9.75" customHeight="1">
      <c r="F68" s="77"/>
      <c r="G68" s="87"/>
      <c r="H68" s="82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82"/>
      <c r="U68" s="83"/>
      <c r="V68" s="87"/>
      <c r="W68" s="82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82"/>
      <c r="AJ68" s="83"/>
      <c r="AK68" s="78"/>
      <c r="AL68" s="77"/>
      <c r="AM68" s="87"/>
      <c r="AN68" s="82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82"/>
      <c r="BA68" s="83"/>
      <c r="BB68" s="87"/>
      <c r="BC68" s="82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82"/>
      <c r="BP68" s="83"/>
      <c r="BQ68" s="78"/>
    </row>
    <row r="69" spans="6:69" ht="9.75" customHeight="1">
      <c r="F69" s="77"/>
      <c r="G69" s="221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8"/>
      <c r="V69" s="222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8"/>
      <c r="AK69" s="78"/>
      <c r="AL69" s="77"/>
      <c r="AM69" s="221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8"/>
      <c r="BB69" s="222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8"/>
      <c r="BQ69" s="78"/>
    </row>
    <row r="70" spans="6:69" ht="9.75" customHeight="1">
      <c r="F70" s="77"/>
      <c r="G70" s="222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8"/>
      <c r="V70" s="222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78"/>
      <c r="AL70" s="77"/>
      <c r="AM70" s="222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8"/>
      <c r="BB70" s="222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8"/>
      <c r="BQ70" s="78"/>
    </row>
    <row r="71" spans="6:69" ht="9.75" customHeight="1">
      <c r="F71" s="77"/>
      <c r="G71" s="222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8"/>
      <c r="V71" s="222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8"/>
      <c r="AK71" s="78"/>
      <c r="AL71" s="77"/>
      <c r="AM71" s="222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8"/>
      <c r="BB71" s="222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8"/>
      <c r="BQ71" s="78"/>
    </row>
    <row r="72" spans="6:69" ht="9.75" customHeight="1">
      <c r="F72" s="77"/>
      <c r="G72" s="84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6"/>
      <c r="V72" s="84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6"/>
      <c r="AK72" s="78"/>
      <c r="AL72" s="77"/>
      <c r="AM72" s="84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6"/>
      <c r="BB72" s="84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6"/>
      <c r="BQ72" s="78"/>
    </row>
    <row r="73" spans="6:69" ht="9.75" customHeight="1">
      <c r="F73" s="77"/>
      <c r="G73" s="223"/>
      <c r="H73" s="224"/>
      <c r="I73" s="224"/>
      <c r="J73" s="224"/>
      <c r="K73" s="224"/>
      <c r="L73" s="225"/>
      <c r="M73" s="229" t="s">
        <v>60</v>
      </c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30"/>
      <c r="AD73" s="229" t="s">
        <v>61</v>
      </c>
      <c r="AE73" s="219"/>
      <c r="AF73" s="219"/>
      <c r="AG73" s="219"/>
      <c r="AH73" s="219"/>
      <c r="AI73" s="219"/>
      <c r="AJ73" s="230"/>
      <c r="AK73" s="78"/>
      <c r="AL73" s="77"/>
      <c r="AM73" s="223"/>
      <c r="AN73" s="224"/>
      <c r="AO73" s="224"/>
      <c r="AP73" s="224"/>
      <c r="AQ73" s="224"/>
      <c r="AR73" s="225"/>
      <c r="AS73" s="229" t="s">
        <v>60</v>
      </c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30"/>
      <c r="BJ73" s="229" t="s">
        <v>61</v>
      </c>
      <c r="BK73" s="219"/>
      <c r="BL73" s="219"/>
      <c r="BM73" s="219"/>
      <c r="BN73" s="219"/>
      <c r="BO73" s="219"/>
      <c r="BP73" s="230"/>
      <c r="BQ73" s="78"/>
    </row>
    <row r="74" spans="6:69" ht="9.75" customHeight="1">
      <c r="F74" s="77"/>
      <c r="G74" s="226"/>
      <c r="H74" s="227"/>
      <c r="I74" s="227"/>
      <c r="J74" s="227"/>
      <c r="K74" s="227"/>
      <c r="L74" s="228"/>
      <c r="M74" s="231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3"/>
      <c r="AD74" s="231"/>
      <c r="AE74" s="232"/>
      <c r="AF74" s="232"/>
      <c r="AG74" s="232"/>
      <c r="AH74" s="232"/>
      <c r="AI74" s="232"/>
      <c r="AJ74" s="233"/>
      <c r="AK74" s="78"/>
      <c r="AL74" s="77"/>
      <c r="AM74" s="226"/>
      <c r="AN74" s="227"/>
      <c r="AO74" s="227"/>
      <c r="AP74" s="227"/>
      <c r="AQ74" s="227"/>
      <c r="AR74" s="228"/>
      <c r="AS74" s="231"/>
      <c r="AT74" s="232"/>
      <c r="AU74" s="232"/>
      <c r="AV74" s="232"/>
      <c r="AW74" s="232"/>
      <c r="AX74" s="232"/>
      <c r="AY74" s="232"/>
      <c r="AZ74" s="232"/>
      <c r="BA74" s="232"/>
      <c r="BB74" s="232"/>
      <c r="BC74" s="232"/>
      <c r="BD74" s="232"/>
      <c r="BE74" s="232"/>
      <c r="BF74" s="232"/>
      <c r="BG74" s="232"/>
      <c r="BH74" s="232"/>
      <c r="BI74" s="233"/>
      <c r="BJ74" s="231"/>
      <c r="BK74" s="232"/>
      <c r="BL74" s="232"/>
      <c r="BM74" s="232"/>
      <c r="BN74" s="232"/>
      <c r="BO74" s="232"/>
      <c r="BP74" s="233"/>
      <c r="BQ74" s="78"/>
    </row>
    <row r="75" spans="6:69" ht="9.75" customHeight="1">
      <c r="F75" s="77"/>
      <c r="G75" s="87"/>
      <c r="H75" s="82"/>
      <c r="I75" s="82"/>
      <c r="J75" s="82"/>
      <c r="K75" s="82"/>
      <c r="L75" s="83"/>
      <c r="M75" s="89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9"/>
      <c r="AE75" s="88"/>
      <c r="AF75" s="88"/>
      <c r="AG75" s="88"/>
      <c r="AH75" s="88"/>
      <c r="AI75" s="88"/>
      <c r="AJ75" s="90"/>
      <c r="AK75" s="78"/>
      <c r="AL75" s="77"/>
      <c r="AM75" s="87"/>
      <c r="AN75" s="82"/>
      <c r="AO75" s="82"/>
      <c r="AP75" s="82"/>
      <c r="AQ75" s="82"/>
      <c r="AR75" s="83"/>
      <c r="AS75" s="89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9"/>
      <c r="BK75" s="88"/>
      <c r="BL75" s="88"/>
      <c r="BM75" s="88"/>
      <c r="BN75" s="88"/>
      <c r="BO75" s="88"/>
      <c r="BP75" s="90"/>
      <c r="BQ75" s="78"/>
    </row>
    <row r="76" spans="6:69" ht="9.75" customHeight="1">
      <c r="F76" s="77"/>
      <c r="G76" s="234" t="s">
        <v>62</v>
      </c>
      <c r="H76" s="220"/>
      <c r="I76" s="220"/>
      <c r="J76" s="220"/>
      <c r="K76" s="220"/>
      <c r="L76" s="235"/>
      <c r="M76" s="237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9"/>
      <c r="AD76" s="240"/>
      <c r="AE76" s="241"/>
      <c r="AF76" s="241"/>
      <c r="AG76" s="241"/>
      <c r="AH76" s="241"/>
      <c r="AI76" s="241"/>
      <c r="AJ76" s="242"/>
      <c r="AK76" s="78"/>
      <c r="AL76" s="77"/>
      <c r="AM76" s="234" t="s">
        <v>62</v>
      </c>
      <c r="AN76" s="220"/>
      <c r="AO76" s="220"/>
      <c r="AP76" s="220"/>
      <c r="AQ76" s="220"/>
      <c r="AR76" s="235"/>
      <c r="AS76" s="237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9"/>
      <c r="BJ76" s="240"/>
      <c r="BK76" s="241"/>
      <c r="BL76" s="241"/>
      <c r="BM76" s="241"/>
      <c r="BN76" s="241"/>
      <c r="BO76" s="241"/>
      <c r="BP76" s="242"/>
      <c r="BQ76" s="78"/>
    </row>
    <row r="77" spans="6:69" ht="9.75" customHeight="1">
      <c r="F77" s="77"/>
      <c r="G77" s="236"/>
      <c r="H77" s="220"/>
      <c r="I77" s="220"/>
      <c r="J77" s="220"/>
      <c r="K77" s="220"/>
      <c r="L77" s="235"/>
      <c r="M77" s="237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9"/>
      <c r="AD77" s="240"/>
      <c r="AE77" s="241"/>
      <c r="AF77" s="241"/>
      <c r="AG77" s="241"/>
      <c r="AH77" s="241"/>
      <c r="AI77" s="241"/>
      <c r="AJ77" s="242"/>
      <c r="AK77" s="78"/>
      <c r="AL77" s="77"/>
      <c r="AM77" s="236"/>
      <c r="AN77" s="220"/>
      <c r="AO77" s="220"/>
      <c r="AP77" s="220"/>
      <c r="AQ77" s="220"/>
      <c r="AR77" s="235"/>
      <c r="AS77" s="237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9"/>
      <c r="BJ77" s="240"/>
      <c r="BK77" s="241"/>
      <c r="BL77" s="241"/>
      <c r="BM77" s="241"/>
      <c r="BN77" s="241"/>
      <c r="BO77" s="241"/>
      <c r="BP77" s="242"/>
      <c r="BQ77" s="78"/>
    </row>
    <row r="78" spans="6:69" ht="9.75" customHeight="1">
      <c r="F78" s="77"/>
      <c r="G78" s="236"/>
      <c r="H78" s="220"/>
      <c r="I78" s="220"/>
      <c r="J78" s="220"/>
      <c r="K78" s="220"/>
      <c r="L78" s="235"/>
      <c r="M78" s="237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9"/>
      <c r="AD78" s="240"/>
      <c r="AE78" s="241"/>
      <c r="AF78" s="241"/>
      <c r="AG78" s="241"/>
      <c r="AH78" s="241"/>
      <c r="AI78" s="241"/>
      <c r="AJ78" s="242"/>
      <c r="AK78" s="78"/>
      <c r="AL78" s="77"/>
      <c r="AM78" s="236"/>
      <c r="AN78" s="220"/>
      <c r="AO78" s="220"/>
      <c r="AP78" s="220"/>
      <c r="AQ78" s="220"/>
      <c r="AR78" s="235"/>
      <c r="AS78" s="237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9"/>
      <c r="BJ78" s="240"/>
      <c r="BK78" s="241"/>
      <c r="BL78" s="241"/>
      <c r="BM78" s="241"/>
      <c r="BN78" s="241"/>
      <c r="BO78" s="241"/>
      <c r="BP78" s="242"/>
      <c r="BQ78" s="78"/>
    </row>
    <row r="79" spans="6:69" ht="9.75" customHeight="1">
      <c r="F79" s="77"/>
      <c r="G79" s="236"/>
      <c r="H79" s="220"/>
      <c r="I79" s="220"/>
      <c r="J79" s="220"/>
      <c r="K79" s="220"/>
      <c r="L79" s="235"/>
      <c r="M79" s="237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9"/>
      <c r="AD79" s="240"/>
      <c r="AE79" s="241"/>
      <c r="AF79" s="241"/>
      <c r="AG79" s="241"/>
      <c r="AH79" s="241"/>
      <c r="AI79" s="241"/>
      <c r="AJ79" s="242"/>
      <c r="AK79" s="78"/>
      <c r="AL79" s="77"/>
      <c r="AM79" s="236"/>
      <c r="AN79" s="220"/>
      <c r="AO79" s="220"/>
      <c r="AP79" s="220"/>
      <c r="AQ79" s="220"/>
      <c r="AR79" s="235"/>
      <c r="AS79" s="237"/>
      <c r="AT79" s="238"/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9"/>
      <c r="BJ79" s="240"/>
      <c r="BK79" s="241"/>
      <c r="BL79" s="241"/>
      <c r="BM79" s="241"/>
      <c r="BN79" s="241"/>
      <c r="BO79" s="241"/>
      <c r="BP79" s="242"/>
      <c r="BQ79" s="78"/>
    </row>
    <row r="80" spans="6:69" ht="9.75" customHeight="1">
      <c r="F80" s="77"/>
      <c r="G80" s="84"/>
      <c r="H80" s="85"/>
      <c r="I80" s="85"/>
      <c r="J80" s="85"/>
      <c r="K80" s="85"/>
      <c r="L80" s="86"/>
      <c r="M80" s="84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4"/>
      <c r="AE80" s="85"/>
      <c r="AF80" s="85"/>
      <c r="AG80" s="85"/>
      <c r="AH80" s="85"/>
      <c r="AI80" s="85"/>
      <c r="AJ80" s="86"/>
      <c r="AK80" s="78"/>
      <c r="AL80" s="77"/>
      <c r="AM80" s="84"/>
      <c r="AN80" s="85"/>
      <c r="AO80" s="85"/>
      <c r="AP80" s="85"/>
      <c r="AQ80" s="85"/>
      <c r="AR80" s="86"/>
      <c r="AS80" s="84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4"/>
      <c r="BK80" s="85"/>
      <c r="BL80" s="85"/>
      <c r="BM80" s="85"/>
      <c r="BN80" s="85"/>
      <c r="BO80" s="85"/>
      <c r="BP80" s="86"/>
      <c r="BQ80" s="78"/>
    </row>
    <row r="81" spans="6:69" ht="9.75" customHeight="1">
      <c r="F81" s="77"/>
      <c r="G81" s="87"/>
      <c r="H81" s="82"/>
      <c r="I81" s="82"/>
      <c r="J81" s="82"/>
      <c r="K81" s="82"/>
      <c r="L81" s="83"/>
      <c r="M81" s="87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7"/>
      <c r="AE81" s="82"/>
      <c r="AF81" s="82"/>
      <c r="AG81" s="82"/>
      <c r="AH81" s="82"/>
      <c r="AI81" s="82"/>
      <c r="AJ81" s="83"/>
      <c r="AK81" s="78"/>
      <c r="AL81" s="77"/>
      <c r="AM81" s="87"/>
      <c r="AN81" s="82"/>
      <c r="AO81" s="82"/>
      <c r="AP81" s="82"/>
      <c r="AQ81" s="82"/>
      <c r="AR81" s="83"/>
      <c r="AS81" s="87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7"/>
      <c r="BK81" s="82"/>
      <c r="BL81" s="82"/>
      <c r="BM81" s="82"/>
      <c r="BN81" s="82"/>
      <c r="BO81" s="82"/>
      <c r="BP81" s="83"/>
      <c r="BQ81" s="78"/>
    </row>
    <row r="82" spans="6:69" ht="9.75" customHeight="1">
      <c r="F82" s="77"/>
      <c r="G82" s="234" t="s">
        <v>63</v>
      </c>
      <c r="H82" s="220"/>
      <c r="I82" s="220"/>
      <c r="J82" s="220"/>
      <c r="K82" s="220"/>
      <c r="L82" s="235"/>
      <c r="M82" s="237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9"/>
      <c r="AD82" s="240"/>
      <c r="AE82" s="241"/>
      <c r="AF82" s="241"/>
      <c r="AG82" s="241"/>
      <c r="AH82" s="241"/>
      <c r="AI82" s="241"/>
      <c r="AJ82" s="242"/>
      <c r="AK82" s="78"/>
      <c r="AL82" s="77"/>
      <c r="AM82" s="234" t="s">
        <v>63</v>
      </c>
      <c r="AN82" s="220"/>
      <c r="AO82" s="220"/>
      <c r="AP82" s="220"/>
      <c r="AQ82" s="220"/>
      <c r="AR82" s="235"/>
      <c r="AS82" s="237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9"/>
      <c r="BJ82" s="240"/>
      <c r="BK82" s="241"/>
      <c r="BL82" s="241"/>
      <c r="BM82" s="241"/>
      <c r="BN82" s="241"/>
      <c r="BO82" s="241"/>
      <c r="BP82" s="242"/>
      <c r="BQ82" s="78"/>
    </row>
    <row r="83" spans="6:69" ht="9.75" customHeight="1">
      <c r="F83" s="77"/>
      <c r="G83" s="236"/>
      <c r="H83" s="220"/>
      <c r="I83" s="220"/>
      <c r="J83" s="220"/>
      <c r="K83" s="220"/>
      <c r="L83" s="235"/>
      <c r="M83" s="237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9"/>
      <c r="AD83" s="240"/>
      <c r="AE83" s="241"/>
      <c r="AF83" s="241"/>
      <c r="AG83" s="241"/>
      <c r="AH83" s="241"/>
      <c r="AI83" s="241"/>
      <c r="AJ83" s="242"/>
      <c r="AK83" s="78"/>
      <c r="AL83" s="77"/>
      <c r="AM83" s="236"/>
      <c r="AN83" s="220"/>
      <c r="AO83" s="220"/>
      <c r="AP83" s="220"/>
      <c r="AQ83" s="220"/>
      <c r="AR83" s="235"/>
      <c r="AS83" s="237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8"/>
      <c r="BH83" s="238"/>
      <c r="BI83" s="239"/>
      <c r="BJ83" s="240"/>
      <c r="BK83" s="241"/>
      <c r="BL83" s="241"/>
      <c r="BM83" s="241"/>
      <c r="BN83" s="241"/>
      <c r="BO83" s="241"/>
      <c r="BP83" s="242"/>
      <c r="BQ83" s="78"/>
    </row>
    <row r="84" spans="6:69" ht="9.75" customHeight="1">
      <c r="F84" s="77"/>
      <c r="G84" s="236"/>
      <c r="H84" s="220"/>
      <c r="I84" s="220"/>
      <c r="J84" s="220"/>
      <c r="K84" s="220"/>
      <c r="L84" s="235"/>
      <c r="M84" s="237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9"/>
      <c r="AD84" s="240"/>
      <c r="AE84" s="241"/>
      <c r="AF84" s="241"/>
      <c r="AG84" s="241"/>
      <c r="AH84" s="241"/>
      <c r="AI84" s="241"/>
      <c r="AJ84" s="242"/>
      <c r="AK84" s="78"/>
      <c r="AL84" s="77"/>
      <c r="AM84" s="236"/>
      <c r="AN84" s="220"/>
      <c r="AO84" s="220"/>
      <c r="AP84" s="220"/>
      <c r="AQ84" s="220"/>
      <c r="AR84" s="235"/>
      <c r="AS84" s="237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38"/>
      <c r="BE84" s="238"/>
      <c r="BF84" s="238"/>
      <c r="BG84" s="238"/>
      <c r="BH84" s="238"/>
      <c r="BI84" s="239"/>
      <c r="BJ84" s="240"/>
      <c r="BK84" s="241"/>
      <c r="BL84" s="241"/>
      <c r="BM84" s="241"/>
      <c r="BN84" s="241"/>
      <c r="BO84" s="241"/>
      <c r="BP84" s="242"/>
      <c r="BQ84" s="78"/>
    </row>
    <row r="85" spans="6:69" ht="9.75" customHeight="1">
      <c r="F85" s="77"/>
      <c r="G85" s="236"/>
      <c r="H85" s="220"/>
      <c r="I85" s="220"/>
      <c r="J85" s="220"/>
      <c r="K85" s="220"/>
      <c r="L85" s="235"/>
      <c r="M85" s="237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9"/>
      <c r="AD85" s="240"/>
      <c r="AE85" s="241"/>
      <c r="AF85" s="241"/>
      <c r="AG85" s="241"/>
      <c r="AH85" s="241"/>
      <c r="AI85" s="241"/>
      <c r="AJ85" s="242"/>
      <c r="AK85" s="78"/>
      <c r="AL85" s="77"/>
      <c r="AM85" s="236"/>
      <c r="AN85" s="220"/>
      <c r="AO85" s="220"/>
      <c r="AP85" s="220"/>
      <c r="AQ85" s="220"/>
      <c r="AR85" s="235"/>
      <c r="AS85" s="237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38"/>
      <c r="BI85" s="239"/>
      <c r="BJ85" s="240"/>
      <c r="BK85" s="241"/>
      <c r="BL85" s="241"/>
      <c r="BM85" s="241"/>
      <c r="BN85" s="241"/>
      <c r="BO85" s="241"/>
      <c r="BP85" s="242"/>
      <c r="BQ85" s="78"/>
    </row>
    <row r="86" spans="6:69" ht="9.75" customHeight="1">
      <c r="F86" s="77"/>
      <c r="G86" s="84"/>
      <c r="H86" s="85"/>
      <c r="I86" s="85"/>
      <c r="J86" s="85"/>
      <c r="K86" s="85"/>
      <c r="L86" s="86"/>
      <c r="M86" s="84"/>
      <c r="N86" s="85"/>
      <c r="O86" s="85"/>
      <c r="P86" s="85"/>
      <c r="Q86" s="85"/>
      <c r="R86" s="85"/>
      <c r="S86" s="85"/>
      <c r="T86" s="82"/>
      <c r="U86" s="85"/>
      <c r="V86" s="85"/>
      <c r="W86" s="85"/>
      <c r="X86" s="85"/>
      <c r="Y86" s="85"/>
      <c r="Z86" s="85"/>
      <c r="AA86" s="85"/>
      <c r="AB86" s="85"/>
      <c r="AC86" s="85"/>
      <c r="AD86" s="84"/>
      <c r="AE86" s="85"/>
      <c r="AF86" s="85"/>
      <c r="AG86" s="85"/>
      <c r="AH86" s="85"/>
      <c r="AI86" s="85"/>
      <c r="AJ86" s="86"/>
      <c r="AK86" s="78"/>
      <c r="AL86" s="77"/>
      <c r="AM86" s="84"/>
      <c r="AN86" s="85"/>
      <c r="AO86" s="85"/>
      <c r="AP86" s="85"/>
      <c r="AQ86" s="85"/>
      <c r="AR86" s="86"/>
      <c r="AS86" s="84"/>
      <c r="AT86" s="85"/>
      <c r="AU86" s="85"/>
      <c r="AV86" s="85"/>
      <c r="AW86" s="85"/>
      <c r="AX86" s="85"/>
      <c r="AY86" s="85"/>
      <c r="AZ86" s="82"/>
      <c r="BA86" s="85"/>
      <c r="BB86" s="85"/>
      <c r="BC86" s="85"/>
      <c r="BD86" s="85"/>
      <c r="BE86" s="85"/>
      <c r="BF86" s="85"/>
      <c r="BG86" s="85"/>
      <c r="BH86" s="85"/>
      <c r="BI86" s="85"/>
      <c r="BJ86" s="84"/>
      <c r="BK86" s="85"/>
      <c r="BL86" s="85"/>
      <c r="BM86" s="85"/>
      <c r="BN86" s="85"/>
      <c r="BO86" s="85"/>
      <c r="BP86" s="86"/>
      <c r="BQ86" s="78"/>
    </row>
    <row r="87" spans="6:69" ht="9.75" customHeight="1">
      <c r="F87" s="77"/>
      <c r="G87" s="243" t="s">
        <v>64</v>
      </c>
      <c r="H87" s="244"/>
      <c r="I87" s="244"/>
      <c r="J87" s="244"/>
      <c r="K87" s="244"/>
      <c r="L87" s="244"/>
      <c r="M87" s="244"/>
      <c r="N87" s="91"/>
      <c r="O87" s="247" t="s">
        <v>65</v>
      </c>
      <c r="P87" s="244"/>
      <c r="Q87" s="244"/>
      <c r="R87" s="244"/>
      <c r="S87" s="244"/>
      <c r="T87" s="244"/>
      <c r="U87" s="248"/>
      <c r="V87" s="229" t="s">
        <v>66</v>
      </c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30"/>
      <c r="AK87" s="78"/>
      <c r="AL87" s="77"/>
      <c r="AM87" s="243" t="s">
        <v>64</v>
      </c>
      <c r="AN87" s="244"/>
      <c r="AO87" s="244"/>
      <c r="AP87" s="244"/>
      <c r="AQ87" s="244"/>
      <c r="AR87" s="244"/>
      <c r="AS87" s="244"/>
      <c r="AT87" s="91"/>
      <c r="AU87" s="247" t="s">
        <v>65</v>
      </c>
      <c r="AV87" s="244"/>
      <c r="AW87" s="244"/>
      <c r="AX87" s="244"/>
      <c r="AY87" s="244"/>
      <c r="AZ87" s="244"/>
      <c r="BA87" s="248"/>
      <c r="BB87" s="229" t="s">
        <v>66</v>
      </c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30"/>
      <c r="BQ87" s="78"/>
    </row>
    <row r="88" spans="6:69" ht="9.75" customHeight="1">
      <c r="F88" s="77"/>
      <c r="G88" s="245"/>
      <c r="H88" s="246"/>
      <c r="I88" s="246"/>
      <c r="J88" s="246"/>
      <c r="K88" s="246"/>
      <c r="L88" s="246"/>
      <c r="M88" s="246"/>
      <c r="N88" s="92"/>
      <c r="O88" s="246"/>
      <c r="P88" s="246"/>
      <c r="Q88" s="246"/>
      <c r="R88" s="246"/>
      <c r="S88" s="246"/>
      <c r="T88" s="246"/>
      <c r="U88" s="249"/>
      <c r="V88" s="236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35"/>
      <c r="AK88" s="78"/>
      <c r="AL88" s="77"/>
      <c r="AM88" s="245"/>
      <c r="AN88" s="246"/>
      <c r="AO88" s="246"/>
      <c r="AP88" s="246"/>
      <c r="AQ88" s="246"/>
      <c r="AR88" s="246"/>
      <c r="AS88" s="246"/>
      <c r="AT88" s="92"/>
      <c r="AU88" s="246"/>
      <c r="AV88" s="246"/>
      <c r="AW88" s="246"/>
      <c r="AX88" s="246"/>
      <c r="AY88" s="246"/>
      <c r="AZ88" s="246"/>
      <c r="BA88" s="249"/>
      <c r="BB88" s="236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35"/>
      <c r="BQ88" s="78"/>
    </row>
    <row r="89" spans="6:69" ht="9.75" customHeight="1">
      <c r="F89" s="77"/>
      <c r="G89" s="245"/>
      <c r="H89" s="246"/>
      <c r="I89" s="246"/>
      <c r="J89" s="246"/>
      <c r="K89" s="246"/>
      <c r="L89" s="246"/>
      <c r="M89" s="246"/>
      <c r="N89" s="92"/>
      <c r="O89" s="246"/>
      <c r="P89" s="246"/>
      <c r="Q89" s="246"/>
      <c r="R89" s="246"/>
      <c r="S89" s="246"/>
      <c r="T89" s="246"/>
      <c r="U89" s="249"/>
      <c r="V89" s="87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3"/>
      <c r="AK89" s="78"/>
      <c r="AL89" s="77"/>
      <c r="AM89" s="245"/>
      <c r="AN89" s="246"/>
      <c r="AO89" s="246"/>
      <c r="AP89" s="246"/>
      <c r="AQ89" s="246"/>
      <c r="AR89" s="246"/>
      <c r="AS89" s="246"/>
      <c r="AT89" s="92"/>
      <c r="AU89" s="246"/>
      <c r="AV89" s="246"/>
      <c r="AW89" s="246"/>
      <c r="AX89" s="246"/>
      <c r="AY89" s="246"/>
      <c r="AZ89" s="246"/>
      <c r="BA89" s="249"/>
      <c r="BB89" s="87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3"/>
      <c r="BQ89" s="78"/>
    </row>
    <row r="90" spans="6:69" ht="9.75" customHeight="1">
      <c r="F90" s="77"/>
      <c r="G90" s="250" t="s">
        <v>67</v>
      </c>
      <c r="H90" s="251"/>
      <c r="I90" s="251"/>
      <c r="J90" s="251"/>
      <c r="K90" s="251"/>
      <c r="L90" s="251"/>
      <c r="M90" s="251"/>
      <c r="N90" s="251"/>
      <c r="O90" s="255" t="s">
        <v>71</v>
      </c>
      <c r="P90" s="256"/>
      <c r="Q90" s="256"/>
      <c r="R90" s="256"/>
      <c r="S90" s="256"/>
      <c r="T90" s="256"/>
      <c r="U90" s="257"/>
      <c r="V90" s="260" t="s">
        <v>68</v>
      </c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2"/>
      <c r="AK90" s="78"/>
      <c r="AL90" s="77"/>
      <c r="AM90" s="250" t="s">
        <v>67</v>
      </c>
      <c r="AN90" s="251"/>
      <c r="AO90" s="251"/>
      <c r="AP90" s="251"/>
      <c r="AQ90" s="251"/>
      <c r="AR90" s="251"/>
      <c r="AS90" s="251"/>
      <c r="AT90" s="251"/>
      <c r="AU90" s="255" t="s">
        <v>71</v>
      </c>
      <c r="AV90" s="256"/>
      <c r="AW90" s="256"/>
      <c r="AX90" s="256"/>
      <c r="AY90" s="256"/>
      <c r="AZ90" s="256"/>
      <c r="BA90" s="257"/>
      <c r="BB90" s="260" t="s">
        <v>68</v>
      </c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2"/>
      <c r="BQ90" s="78"/>
    </row>
    <row r="91" spans="6:69" ht="9.75" customHeight="1">
      <c r="F91" s="77"/>
      <c r="G91" s="252"/>
      <c r="H91" s="251"/>
      <c r="I91" s="251"/>
      <c r="J91" s="251"/>
      <c r="K91" s="251"/>
      <c r="L91" s="251"/>
      <c r="M91" s="251"/>
      <c r="N91" s="251"/>
      <c r="O91" s="256"/>
      <c r="P91" s="256"/>
      <c r="Q91" s="256"/>
      <c r="R91" s="256"/>
      <c r="S91" s="256"/>
      <c r="T91" s="256"/>
      <c r="U91" s="257"/>
      <c r="V91" s="260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2"/>
      <c r="AK91" s="78"/>
      <c r="AL91" s="77"/>
      <c r="AM91" s="252"/>
      <c r="AN91" s="251"/>
      <c r="AO91" s="251"/>
      <c r="AP91" s="251"/>
      <c r="AQ91" s="251"/>
      <c r="AR91" s="251"/>
      <c r="AS91" s="251"/>
      <c r="AT91" s="251"/>
      <c r="AU91" s="256"/>
      <c r="AV91" s="256"/>
      <c r="AW91" s="256"/>
      <c r="AX91" s="256"/>
      <c r="AY91" s="256"/>
      <c r="AZ91" s="256"/>
      <c r="BA91" s="257"/>
      <c r="BB91" s="260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2"/>
      <c r="BQ91" s="78"/>
    </row>
    <row r="92" spans="6:69" ht="9.75" customHeight="1">
      <c r="F92" s="77"/>
      <c r="G92" s="253"/>
      <c r="H92" s="254"/>
      <c r="I92" s="254"/>
      <c r="J92" s="254"/>
      <c r="K92" s="254"/>
      <c r="L92" s="254"/>
      <c r="M92" s="254"/>
      <c r="N92" s="254"/>
      <c r="O92" s="258"/>
      <c r="P92" s="258"/>
      <c r="Q92" s="258"/>
      <c r="R92" s="258"/>
      <c r="S92" s="258"/>
      <c r="T92" s="258"/>
      <c r="U92" s="259"/>
      <c r="V92" s="84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6"/>
      <c r="AK92" s="78"/>
      <c r="AL92" s="77"/>
      <c r="AM92" s="253"/>
      <c r="AN92" s="254"/>
      <c r="AO92" s="254"/>
      <c r="AP92" s="254"/>
      <c r="AQ92" s="254"/>
      <c r="AR92" s="254"/>
      <c r="AS92" s="254"/>
      <c r="AT92" s="254"/>
      <c r="AU92" s="258"/>
      <c r="AV92" s="258"/>
      <c r="AW92" s="258"/>
      <c r="AX92" s="258"/>
      <c r="AY92" s="258"/>
      <c r="AZ92" s="258"/>
      <c r="BA92" s="259"/>
      <c r="BB92" s="84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6"/>
      <c r="BQ92" s="78"/>
    </row>
    <row r="93" spans="6:69" ht="9.75" customHeight="1">
      <c r="F93" s="77"/>
      <c r="G93" s="243" t="s">
        <v>69</v>
      </c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63"/>
      <c r="V93" s="229" t="s">
        <v>70</v>
      </c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30"/>
      <c r="AK93" s="78"/>
      <c r="AL93" s="77"/>
      <c r="AM93" s="243" t="s">
        <v>69</v>
      </c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63"/>
      <c r="BB93" s="229" t="s">
        <v>70</v>
      </c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30"/>
      <c r="BQ93" s="78"/>
    </row>
    <row r="94" spans="6:69" ht="9.75" customHeight="1">
      <c r="F94" s="77"/>
      <c r="G94" s="264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6"/>
      <c r="V94" s="236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35"/>
      <c r="AK94" s="78"/>
      <c r="AL94" s="77"/>
      <c r="AM94" s="264"/>
      <c r="AN94" s="265"/>
      <c r="AO94" s="265"/>
      <c r="AP94" s="265"/>
      <c r="AQ94" s="265"/>
      <c r="AR94" s="265"/>
      <c r="AS94" s="265"/>
      <c r="AT94" s="265"/>
      <c r="AU94" s="265"/>
      <c r="AV94" s="265"/>
      <c r="AW94" s="265"/>
      <c r="AX94" s="265"/>
      <c r="AY94" s="265"/>
      <c r="AZ94" s="265"/>
      <c r="BA94" s="266"/>
      <c r="BB94" s="236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35"/>
      <c r="BQ94" s="78"/>
    </row>
    <row r="95" spans="6:69" ht="9.75" customHeight="1">
      <c r="F95" s="77"/>
      <c r="G95" s="87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7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3"/>
      <c r="AK95" s="78"/>
      <c r="AL95" s="77"/>
      <c r="AM95" s="87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7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3"/>
      <c r="BQ95" s="78"/>
    </row>
    <row r="96" spans="6:69" ht="9.75" customHeight="1">
      <c r="F96" s="77"/>
      <c r="G96" s="267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9"/>
      <c r="V96" s="270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8"/>
      <c r="AK96" s="78"/>
      <c r="AL96" s="77"/>
      <c r="AM96" s="267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9"/>
      <c r="BB96" s="270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8"/>
      <c r="BQ96" s="78"/>
    </row>
    <row r="97" spans="6:69" ht="9.75" customHeight="1">
      <c r="F97" s="77"/>
      <c r="G97" s="267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9"/>
      <c r="V97" s="222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8"/>
      <c r="AK97" s="78"/>
      <c r="AL97" s="77"/>
      <c r="AM97" s="267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9"/>
      <c r="BB97" s="222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8"/>
      <c r="BQ97" s="78"/>
    </row>
    <row r="98" spans="6:69" ht="9.75" customHeight="1">
      <c r="F98" s="77"/>
      <c r="G98" s="8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4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6"/>
      <c r="AK98" s="78"/>
      <c r="AL98" s="77"/>
      <c r="AM98" s="84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4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6"/>
      <c r="BQ98" s="78"/>
    </row>
    <row r="99" spans="6:69" ht="9.75" customHeight="1">
      <c r="F99" s="93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  <c r="AL99" s="93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5"/>
    </row>
    <row r="100" spans="6:37" ht="9.75" customHeight="1"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</sheetData>
  <sheetProtection/>
  <mergeCells count="118">
    <mergeCell ref="G55:AJ56"/>
    <mergeCell ref="AM55:BP56"/>
    <mergeCell ref="G93:U94"/>
    <mergeCell ref="V93:AJ94"/>
    <mergeCell ref="AM93:BA94"/>
    <mergeCell ref="BB93:BP94"/>
    <mergeCell ref="G87:M89"/>
    <mergeCell ref="O87:U89"/>
    <mergeCell ref="V87:AJ88"/>
    <mergeCell ref="AM87:AS89"/>
    <mergeCell ref="G96:U97"/>
    <mergeCell ref="V96:AJ97"/>
    <mergeCell ref="AM96:BA97"/>
    <mergeCell ref="BB96:BP97"/>
    <mergeCell ref="G90:N92"/>
    <mergeCell ref="O90:U92"/>
    <mergeCell ref="V90:AJ91"/>
    <mergeCell ref="AM90:AT92"/>
    <mergeCell ref="AU90:BA92"/>
    <mergeCell ref="BB90:BP91"/>
    <mergeCell ref="AU87:BA89"/>
    <mergeCell ref="BB87:BP88"/>
    <mergeCell ref="G82:L85"/>
    <mergeCell ref="M82:AC85"/>
    <mergeCell ref="AD82:AJ85"/>
    <mergeCell ref="AM82:AR85"/>
    <mergeCell ref="AS82:BI85"/>
    <mergeCell ref="BJ82:BP85"/>
    <mergeCell ref="G76:L79"/>
    <mergeCell ref="M76:AC79"/>
    <mergeCell ref="AD76:AJ79"/>
    <mergeCell ref="AM76:AR79"/>
    <mergeCell ref="AS76:BI79"/>
    <mergeCell ref="BJ76:BP79"/>
    <mergeCell ref="G73:L74"/>
    <mergeCell ref="M73:AC74"/>
    <mergeCell ref="AD73:AJ74"/>
    <mergeCell ref="AM73:AR74"/>
    <mergeCell ref="AS73:BI74"/>
    <mergeCell ref="BJ73:BP74"/>
    <mergeCell ref="I67:S68"/>
    <mergeCell ref="X67:AH68"/>
    <mergeCell ref="AO67:AY68"/>
    <mergeCell ref="BD67:BN68"/>
    <mergeCell ref="G69:U71"/>
    <mergeCell ref="V69:AJ71"/>
    <mergeCell ref="AM69:BA71"/>
    <mergeCell ref="BB69:BP71"/>
    <mergeCell ref="G53:AJ54"/>
    <mergeCell ref="AM53:BP54"/>
    <mergeCell ref="G57:AJ60"/>
    <mergeCell ref="AM57:BP60"/>
    <mergeCell ref="G62:S65"/>
    <mergeCell ref="X62:AJ65"/>
    <mergeCell ref="AM62:AY65"/>
    <mergeCell ref="BD62:BP65"/>
    <mergeCell ref="T64:W65"/>
    <mergeCell ref="AZ64:BC65"/>
    <mergeCell ref="G45:U46"/>
    <mergeCell ref="V45:AJ46"/>
    <mergeCell ref="AM45:BA46"/>
    <mergeCell ref="BB45:BP46"/>
    <mergeCell ref="G48:U49"/>
    <mergeCell ref="V48:AJ49"/>
    <mergeCell ref="AM48:BA49"/>
    <mergeCell ref="BB48:BP49"/>
    <mergeCell ref="G42:N44"/>
    <mergeCell ref="O42:U44"/>
    <mergeCell ref="V42:AJ43"/>
    <mergeCell ref="AM42:AT44"/>
    <mergeCell ref="AU42:BA44"/>
    <mergeCell ref="BB42:BP43"/>
    <mergeCell ref="G39:M41"/>
    <mergeCell ref="O39:U41"/>
    <mergeCell ref="V39:AJ40"/>
    <mergeCell ref="AM39:AS41"/>
    <mergeCell ref="AU39:BA41"/>
    <mergeCell ref="BB39:BP40"/>
    <mergeCell ref="G34:L37"/>
    <mergeCell ref="M34:AC37"/>
    <mergeCell ref="AD34:AJ37"/>
    <mergeCell ref="AM34:AR37"/>
    <mergeCell ref="AS34:BI37"/>
    <mergeCell ref="BJ34:BP37"/>
    <mergeCell ref="G28:L31"/>
    <mergeCell ref="M28:AC31"/>
    <mergeCell ref="AD28:AJ31"/>
    <mergeCell ref="AM28:AR31"/>
    <mergeCell ref="AS28:BI31"/>
    <mergeCell ref="BJ28:BP31"/>
    <mergeCell ref="G25:L26"/>
    <mergeCell ref="M25:AC26"/>
    <mergeCell ref="AD25:AJ26"/>
    <mergeCell ref="AM25:AR26"/>
    <mergeCell ref="AS25:BI26"/>
    <mergeCell ref="BJ25:BP26"/>
    <mergeCell ref="I19:S20"/>
    <mergeCell ref="X19:AH20"/>
    <mergeCell ref="AO19:AY20"/>
    <mergeCell ref="BD19:BN20"/>
    <mergeCell ref="G21:U23"/>
    <mergeCell ref="V21:AJ23"/>
    <mergeCell ref="AM21:BA23"/>
    <mergeCell ref="BB21:BP23"/>
    <mergeCell ref="G14:S17"/>
    <mergeCell ref="X14:AJ17"/>
    <mergeCell ref="AM14:AY17"/>
    <mergeCell ref="BD14:BP17"/>
    <mergeCell ref="T16:W17"/>
    <mergeCell ref="AZ16:BC17"/>
    <mergeCell ref="A5:B6"/>
    <mergeCell ref="A3:B4"/>
    <mergeCell ref="G5:AJ6"/>
    <mergeCell ref="AM5:BP6"/>
    <mergeCell ref="G9:AJ12"/>
    <mergeCell ref="AM9:BP12"/>
    <mergeCell ref="G7:AJ8"/>
    <mergeCell ref="AM7:BP8"/>
  </mergeCells>
  <dataValidations count="1">
    <dataValidation type="whole" allowBlank="1" showInputMessage="1" showErrorMessage="1" prompt="1　関東予選&#10;2　インハイ予選&#10;3　選手権一次予選&#10;4　選手権二次予選&#10;5　新人&#10;6　ユースリーグ" sqref="A5">
      <formula1>1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岩本正弘</dc:creator>
  <cp:keywords/>
  <dc:description/>
  <cp:lastModifiedBy>user01</cp:lastModifiedBy>
  <cp:lastPrinted>2013-01-18T05:15:33Z</cp:lastPrinted>
  <dcterms:created xsi:type="dcterms:W3CDTF">2004-05-11T09:41:04Z</dcterms:created>
  <dcterms:modified xsi:type="dcterms:W3CDTF">2015-03-27T00:55:37Z</dcterms:modified>
  <cp:category/>
  <cp:version/>
  <cp:contentType/>
  <cp:contentStatus/>
</cp:coreProperties>
</file>