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参加申込書" sheetId="1" r:id="rId1"/>
    <sheet name="メンバー表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'メンバー表'!$B$1:$V$39</definedName>
    <definedName name="_xlnm.Print_Area" localSheetId="0">'参加申込書'!$A$1:$P$50</definedName>
    <definedName name="あ１">#REF!</definedName>
    <definedName name="リスト">'[5]リスト'!$A$1:$A$31</definedName>
    <definedName name="印">'[3]vlookupリスト'!$A$2:$A$8</definedName>
    <definedName name="科目">#REF!</definedName>
    <definedName name="金額欄">#REF!</definedName>
    <definedName name="事業">#REF!</definedName>
    <definedName name="事業小項目">#REF!</definedName>
    <definedName name="出欠欄">'[1]役員１'!#REF!</definedName>
    <definedName name="登録料">#REF!</definedName>
    <definedName name="連盟委員会">'[4]リスト'!$D$1:$D$28</definedName>
    <definedName name="連盟委員会等">#REF!</definedName>
  </definedNames>
  <calcPr fullCalcOnLoad="1"/>
</workbook>
</file>

<file path=xl/comments1.xml><?xml version="1.0" encoding="utf-8"?>
<comments xmlns="http://schemas.openxmlformats.org/spreadsheetml/2006/main">
  <authors>
    <author>kmdy</author>
    <author>shota</author>
  </authors>
  <commentList>
    <comment ref="K19" authorId="0">
      <text>
        <r>
          <rPr>
            <sz val="9"/>
            <rFont val="ＭＳ Ｐゴシック"/>
            <family val="3"/>
          </rPr>
          <t>関数になっています</t>
        </r>
      </text>
    </comment>
    <comment ref="I19" authorId="0">
      <text>
        <r>
          <rPr>
            <sz val="9"/>
            <rFont val="ＭＳ Ｐゴシック"/>
            <family val="3"/>
          </rPr>
          <t>yyyy/m/dでご記入下さい</t>
        </r>
      </text>
    </comment>
    <comment ref="A11" authorId="1">
      <text>
        <r>
          <rPr>
            <sz val="9"/>
            <rFont val="ＭＳ Ｐゴシック"/>
            <family val="3"/>
          </rPr>
          <t>※スタッフの名称は　代表、監督を除いてはチームで変更して下さい。</t>
        </r>
      </text>
    </comment>
  </commentList>
</comments>
</file>

<file path=xl/sharedStrings.xml><?xml version="1.0" encoding="utf-8"?>
<sst xmlns="http://schemas.openxmlformats.org/spreadsheetml/2006/main" count="100" uniqueCount="79">
  <si>
    <t>※ポジション変更は、二重線で消して修正下さい</t>
  </si>
  <si>
    <t>記入責任者署名：</t>
  </si>
  <si>
    <t>メンバー提出用紙</t>
  </si>
  <si>
    <t>月</t>
  </si>
  <si>
    <t>日</t>
  </si>
  <si>
    <t>対戦相手：</t>
  </si>
  <si>
    <t>開 催 日：</t>
  </si>
  <si>
    <t>チーム名：</t>
  </si>
  <si>
    <t>背番号</t>
  </si>
  <si>
    <t>選手名</t>
  </si>
  <si>
    <t>試合登録</t>
  </si>
  <si>
    <t>交代</t>
  </si>
  <si>
    <t>役職名</t>
  </si>
  <si>
    <t>スタッフ名</t>
  </si>
  <si>
    <t>ベンチ入り</t>
  </si>
  <si>
    <t>ユニフォーム色（○で囲む）</t>
  </si>
  <si>
    <t>正</t>
  </si>
  <si>
    <t>副</t>
  </si>
  <si>
    <t>監督</t>
  </si>
  <si>
    <t>選手登録番号</t>
  </si>
  <si>
    <t>名前</t>
  </si>
  <si>
    <t>身長</t>
  </si>
  <si>
    <t>体重</t>
  </si>
  <si>
    <t>年齢</t>
  </si>
  <si>
    <t>チーム名</t>
  </si>
  <si>
    <t>会　　場：</t>
  </si>
  <si>
    <t>生年月日</t>
  </si>
  <si>
    <t>ＧＫ</t>
  </si>
  <si>
    <t>ＭＦ</t>
  </si>
  <si>
    <t>ＤＦ</t>
  </si>
  <si>
    <t>ＦＷ</t>
  </si>
  <si>
    <t>№</t>
  </si>
  <si>
    <t>ポジション</t>
  </si>
  <si>
    <t>フリガナ</t>
  </si>
  <si>
    <t>DF/GK</t>
  </si>
  <si>
    <t>MF/GK</t>
  </si>
  <si>
    <t>FW/GK</t>
  </si>
  <si>
    <t>スタッフ</t>
  </si>
  <si>
    <t>ユニフォーム</t>
  </si>
  <si>
    <t>シャツ</t>
  </si>
  <si>
    <t>ショーツ</t>
  </si>
  <si>
    <t>ストッキング</t>
  </si>
  <si>
    <t>コーチ</t>
  </si>
  <si>
    <t>選手番号</t>
  </si>
  <si>
    <t>年</t>
  </si>
  <si>
    <t>フリガナ</t>
  </si>
  <si>
    <t>ＦＰ</t>
  </si>
  <si>
    <t>ＧＫ</t>
  </si>
  <si>
    <t>連絡責任者</t>
  </si>
  <si>
    <t>住所</t>
  </si>
  <si>
    <t>携帯</t>
  </si>
  <si>
    <t>先発</t>
  </si>
  <si>
    <t>代表</t>
  </si>
  <si>
    <t>正</t>
  </si>
  <si>
    <t>副</t>
  </si>
  <si>
    <t>フィールドプレイヤー</t>
  </si>
  <si>
    <t>ゴールキーパー</t>
  </si>
  <si>
    <t>所在地</t>
  </si>
  <si>
    <t>フリガナ</t>
  </si>
  <si>
    <t>チーム登録番号</t>
  </si>
  <si>
    <t>Eメールｱﾄﾞﾚｽ</t>
  </si>
  <si>
    <t>〒</t>
  </si>
  <si>
    <t>FAX</t>
  </si>
  <si>
    <t>TEL</t>
  </si>
  <si>
    <t>（代理）</t>
  </si>
  <si>
    <t>※ゲームキャプテンの背番号を◯で囲んで下さい</t>
  </si>
  <si>
    <t>登録</t>
  </si>
  <si>
    <t>会場担当者　署名</t>
  </si>
  <si>
    <t>【記入の注意事項】</t>
  </si>
  <si>
    <t>※先発選手を○印で記入して下さい。</t>
  </si>
  <si>
    <t>警告・退場</t>
  </si>
  <si>
    <t>※試合登録選手は○印で記入して下さい。
　　　　　　　（開催日に出場できる選手）</t>
  </si>
  <si>
    <r>
      <t>※キックオフ</t>
    </r>
    <r>
      <rPr>
        <b/>
        <u val="single"/>
        <sz val="16"/>
        <rFont val="ＭＳ Ｐゴシック"/>
        <family val="3"/>
      </rPr>
      <t>３０分前</t>
    </r>
    <r>
      <rPr>
        <b/>
        <sz val="16"/>
        <rFont val="ＭＳ Ｐゴシック"/>
        <family val="3"/>
      </rPr>
      <t>までに、登録選手の選手証とともに
　</t>
    </r>
    <r>
      <rPr>
        <b/>
        <u val="single"/>
        <sz val="16"/>
        <rFont val="ＭＳ Ｐゴシック"/>
        <family val="3"/>
      </rPr>
      <t>２部提出</t>
    </r>
    <r>
      <rPr>
        <b/>
        <sz val="16"/>
        <rFont val="ＭＳ Ｐゴシック"/>
        <family val="3"/>
      </rPr>
      <t>下さい</t>
    </r>
  </si>
  <si>
    <t>※交代選手は、審判員が記入します。
　（交代の所にINの場合は○印を、OUTの場合は×を記入）</t>
  </si>
  <si>
    <t>※チームスタッフがいる場合は○印を記入して下さい</t>
  </si>
  <si>
    <t>ポジション</t>
  </si>
  <si>
    <t>メンバー表</t>
  </si>
  <si>
    <t>前登録チーム名</t>
  </si>
  <si>
    <t>2016年度　第15回栃木県シニアサッカーリーグ　　（ O-40 ・ O-５０ ・ O-60 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</si>
</sst>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\-0000\-0000"/>
    <numFmt numFmtId="182" formatCode="000\-000\-0000"/>
    <numFmt numFmtId="183" formatCode="[&lt;=999]000;[&lt;=9999]000\-00;000\-0000"/>
    <numFmt numFmtId="184" formatCode="[$-F800]dddd\,\ mmmm\ dd\,\ yyyy"/>
    <numFmt numFmtId="185" formatCode="d\.m\.yy\ h:mm"/>
    <numFmt numFmtId="186" formatCode="00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h:mm;@"/>
    <numFmt numFmtId="192" formatCode="m/d;@"/>
    <numFmt numFmtId="193" formatCode="yyyy/m/d;@"/>
    <numFmt numFmtId="194" formatCode="yyyy&quot;年&quot;m&quot;月&quot;d&quot;日&quot;;@"/>
    <numFmt numFmtId="195" formatCode="&quot;¥&quot;\ #,##0;&quot;¥&quot;\ \-#,##0"/>
    <numFmt numFmtId="196" formatCode="&quot;¥&quot;\ #,##0;[Red]&quot;¥&quot;\ \-#,##0"/>
    <numFmt numFmtId="197" formatCode="&quot;¥&quot;\ #,##0.00;&quot;¥&quot;\ \-#,##0.00"/>
    <numFmt numFmtId="198" formatCode="&quot;¥&quot;\ #,##0.00;[Red]&quot;¥&quot;\ \-#,##0.00"/>
    <numFmt numFmtId="199" formatCode="_ &quot;¥&quot;\ * #,##0_ ;_ &quot;¥&quot;\ * \-#,##0_ ;_ &quot;¥&quot;\ * &quot;-&quot;_ ;_ @_ "/>
    <numFmt numFmtId="200" formatCode="_ &quot;¥&quot;\ * #,##0.00_ ;_ &quot;¥&quot;\ * \-#,##0.00_ ;_ &quot;¥&quot;\ * &quot;-&quot;??_ ;_ @_ "/>
    <numFmt numFmtId="201" formatCode="_ &quot;¥&quot;* #,##0_ ;_ &quot;¥&quot;* &quot;¥&quot;&quot;¥&quot;\-#,##0_ ;_ &quot;¥&quot;* &quot;-&quot;_ ;_ @_ "/>
    <numFmt numFmtId="202" formatCode="_ &quot;¥&quot;* #,##0.00_ ;_ &quot;¥&quot;* &quot;¥&quot;&quot;¥&quot;\-#,##0.00_ ;_ &quot;¥&quot;* &quot;-&quot;??_ ;_ @_ "/>
    <numFmt numFmtId="203" formatCode="#,##0;&quot;△ &quot;#,##0"/>
    <numFmt numFmtId="204" formatCode="#,##0_ "/>
    <numFmt numFmtId="205" formatCode="yyyy&quot;年&quot;m&quot;月&quot;;@"/>
    <numFmt numFmtId="206" formatCode="##,###&quot;円&quot;"/>
    <numFmt numFmtId="207" formatCode="0_);[Red]\(0\)"/>
    <numFmt numFmtId="208" formatCode="[$-411]ggge&quot;年&quot;m&quot;月&quot;d&quot;日&quot;;@"/>
    <numFmt numFmtId="209" formatCode="h&quot;時&quot;mm&quot;分&quot;;@"/>
    <numFmt numFmtId="210" formatCode="m&quot;月&quot;d&quot;日&quot;;@"/>
    <numFmt numFmtId="211" formatCode="yyyy/mm/dd"/>
    <numFmt numFmtId="212" formatCode="\ @"/>
    <numFmt numFmtId="213" formatCode="\ \ @"/>
    <numFmt numFmtId="214" formatCode="000\-0000"/>
    <numFmt numFmtId="215" formatCode="&quot;（&quot;aaa&quot;）&quot;"/>
    <numFmt numFmtId="216" formatCode="[$-411]ggg\ \ e\ \ &quot;年&quot;\ \ m\ \ &quot;月&quot;\ \ d\ \ &quot;日&quot;\ ;@"/>
    <numFmt numFmtId="217" formatCode="#,##0&quot;円&quot;"/>
    <numFmt numFmtId="218" formatCode="#,##0&quot;人&quot;"/>
    <numFmt numFmtId="219" formatCode="[$-411]ggg\ e\ &quot;年&quot;\ m\ &quot;月&quot;\ d\ &quot;日&quot;"/>
    <numFmt numFmtId="220" formatCode="&quot;¥&quot;\ #,##0&quot; -&quot;;&quot;¥&quot;\-#,##0"/>
    <numFmt numFmtId="221" formatCode="#,##0&quot;円&quot;;\-#,##0&quot;円&quot;"/>
    <numFmt numFmtId="222" formatCode="General&quot;分&quot;"/>
    <numFmt numFmtId="223" formatCode="General&quot;℃&quot;"/>
    <numFmt numFmtId="224" formatCode="General&quot;人&quot;"/>
    <numFmt numFmtId="225" formatCode="0.0"/>
    <numFmt numFmtId="226" formatCode="h&quot;時&quot;mm&quot;分&quot;&quot;キ&quot;&quot;ッ&quot;&quot;ク&quot;&quot;オ&quot;&quot;フ&quot;"/>
    <numFmt numFmtId="227" formatCode="0.00_);\(0.00\)"/>
    <numFmt numFmtId="228" formatCode="0.0_ "/>
    <numFmt numFmtId="229" formatCode="mmm\-yyyy"/>
    <numFmt numFmtId="230" formatCode="0&quot;級&quot;"/>
    <numFmt numFmtId="231" formatCode="h:mm:ss;@"/>
    <numFmt numFmtId="232" formatCode="[&lt;=99999999]####\-####;\(00\)\ ####\-####"/>
    <numFmt numFmtId="233" formatCode="[DBNum2][$-411]General"/>
    <numFmt numFmtId="234" formatCode="#,###"/>
    <numFmt numFmtId="235" formatCode="##,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Arial"/>
      <family val="2"/>
    </font>
    <font>
      <sz val="12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u val="single"/>
      <sz val="9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sz val="36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i/>
      <sz val="28"/>
      <name val="ＭＳ Ｐゴシック"/>
      <family val="3"/>
    </font>
    <font>
      <b/>
      <i/>
      <sz val="20"/>
      <name val="ＭＳ Ｐゴシック"/>
      <family val="3"/>
    </font>
    <font>
      <i/>
      <sz val="20"/>
      <name val="ＭＳ Ｐゴシック"/>
      <family val="3"/>
    </font>
    <font>
      <b/>
      <sz val="14"/>
      <color indexed="9"/>
      <name val="ＭＳ Ｐゴシック"/>
      <family val="3"/>
    </font>
    <font>
      <b/>
      <sz val="20"/>
      <name val="ＭＳ Ｐゴシック"/>
      <family val="0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 style="thin"/>
      <bottom style="thin"/>
    </border>
    <border>
      <left>
        <color indexed="63"/>
      </left>
      <right style="dotted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medium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16" borderId="0" applyNumberFormat="0" applyBorder="0" applyAlignment="0" applyProtection="0"/>
    <xf numFmtId="10" fontId="6" fillId="17" borderId="1" applyNumberFormat="0" applyBorder="0" applyAlignment="0" applyProtection="0"/>
    <xf numFmtId="185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1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left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9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31" xfId="0" applyFont="1" applyBorder="1" applyAlignment="1">
      <alignment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0" xfId="71" applyFont="1">
      <alignment/>
      <protection/>
    </xf>
    <xf numFmtId="0" fontId="29" fillId="0" borderId="12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34" fillId="0" borderId="0" xfId="66" applyFont="1" applyAlignment="1">
      <alignment/>
      <protection/>
    </xf>
    <xf numFmtId="0" fontId="29" fillId="0" borderId="0" xfId="0" applyFont="1" applyAlignment="1">
      <alignment horizontal="center" vertical="center"/>
    </xf>
    <xf numFmtId="0" fontId="29" fillId="0" borderId="3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/>
    </xf>
    <xf numFmtId="0" fontId="30" fillId="0" borderId="0" xfId="71" applyFont="1" applyBorder="1" applyAlignment="1">
      <alignment vertical="center"/>
      <protection/>
    </xf>
    <xf numFmtId="0" fontId="30" fillId="0" borderId="0" xfId="71" applyFont="1" applyBorder="1" applyAlignment="1">
      <alignment vertical="center" shrinkToFit="1"/>
      <protection/>
    </xf>
    <xf numFmtId="0" fontId="30" fillId="0" borderId="0" xfId="71" applyFont="1" applyBorder="1">
      <alignment/>
      <protection/>
    </xf>
    <xf numFmtId="0" fontId="29" fillId="0" borderId="32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/>
      <protection/>
    </xf>
    <xf numFmtId="0" fontId="30" fillId="0" borderId="0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horizontal="center" vertical="center"/>
      <protection/>
    </xf>
    <xf numFmtId="0" fontId="29" fillId="0" borderId="25" xfId="7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31" xfId="71" applyFont="1" applyBorder="1" applyAlignment="1">
      <alignment horizontal="center" vertical="center"/>
      <protection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36" fillId="0" borderId="0" xfId="66" applyFont="1" applyAlignment="1">
      <alignment/>
      <protection/>
    </xf>
    <xf numFmtId="0" fontId="29" fillId="24" borderId="1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vertical="center" shrinkToFit="1"/>
    </xf>
    <xf numFmtId="0" fontId="29" fillId="24" borderId="1" xfId="71" applyFont="1" applyFill="1" applyBorder="1" applyAlignment="1">
      <alignment horizontal="center" vertical="center"/>
      <protection/>
    </xf>
    <xf numFmtId="0" fontId="29" fillId="24" borderId="44" xfId="71" applyFont="1" applyFill="1" applyBorder="1" applyAlignment="1">
      <alignment horizontal="center" vertical="center"/>
      <protection/>
    </xf>
    <xf numFmtId="0" fontId="29" fillId="24" borderId="32" xfId="0" applyFont="1" applyFill="1" applyBorder="1" applyAlignment="1">
      <alignment vertical="center" shrinkToFit="1"/>
    </xf>
    <xf numFmtId="0" fontId="29" fillId="24" borderId="1" xfId="0" applyFont="1" applyFill="1" applyBorder="1" applyAlignment="1">
      <alignment horizontal="right" vertical="center" shrinkToFit="1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left" vertical="center"/>
    </xf>
    <xf numFmtId="0" fontId="41" fillId="0" borderId="23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36" fillId="0" borderId="0" xfId="66" applyFont="1" applyAlignment="1">
      <alignment horizontal="center"/>
      <protection/>
    </xf>
    <xf numFmtId="0" fontId="29" fillId="24" borderId="1" xfId="71" applyFont="1" applyFill="1" applyBorder="1" applyAlignment="1">
      <alignment horizontal="center" vertical="center"/>
      <protection/>
    </xf>
    <xf numFmtId="14" fontId="29" fillId="0" borderId="1" xfId="0" applyNumberFormat="1" applyFont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 shrinkToFit="1"/>
    </xf>
    <xf numFmtId="0" fontId="29" fillId="24" borderId="46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/>
    </xf>
    <xf numFmtId="0" fontId="30" fillId="24" borderId="11" xfId="71" applyFont="1" applyFill="1" applyBorder="1" applyAlignment="1">
      <alignment horizontal="center" vertical="center" shrinkToFit="1"/>
      <protection/>
    </xf>
    <xf numFmtId="0" fontId="30" fillId="24" borderId="45" xfId="71" applyFont="1" applyFill="1" applyBorder="1" applyAlignment="1">
      <alignment horizontal="center" vertical="center" shrinkToFit="1"/>
      <protection/>
    </xf>
    <xf numFmtId="0" fontId="29" fillId="0" borderId="0" xfId="0" applyFont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/>
      <protection/>
    </xf>
    <xf numFmtId="0" fontId="29" fillId="0" borderId="1" xfId="0" applyFont="1" applyBorder="1" applyAlignment="1">
      <alignment horizontal="center" vertical="center" shrinkToFit="1"/>
    </xf>
    <xf numFmtId="0" fontId="30" fillId="24" borderId="24" xfId="71" applyFont="1" applyFill="1" applyBorder="1" applyAlignment="1">
      <alignment horizontal="center" vertical="center" shrinkToFit="1"/>
      <protection/>
    </xf>
    <xf numFmtId="0" fontId="30" fillId="24" borderId="26" xfId="71" applyFont="1" applyFill="1" applyBorder="1" applyAlignment="1">
      <alignment horizontal="center" vertical="center" shrinkToFit="1"/>
      <protection/>
    </xf>
    <xf numFmtId="0" fontId="35" fillId="24" borderId="29" xfId="71" applyFont="1" applyFill="1" applyBorder="1" applyAlignment="1">
      <alignment horizontal="center" vertical="center" shrinkToFit="1"/>
      <protection/>
    </xf>
    <xf numFmtId="0" fontId="35" fillId="24" borderId="30" xfId="71" applyFont="1" applyFill="1" applyBorder="1" applyAlignment="1">
      <alignment horizontal="center" vertical="center" shrinkToFit="1"/>
      <protection/>
    </xf>
    <xf numFmtId="0" fontId="29" fillId="0" borderId="24" xfId="71" applyFont="1" applyBorder="1" applyAlignment="1">
      <alignment horizontal="center" vertical="center"/>
      <protection/>
    </xf>
    <xf numFmtId="0" fontId="29" fillId="0" borderId="26" xfId="71" applyFont="1" applyBorder="1" applyAlignment="1">
      <alignment horizontal="center" vertical="center"/>
      <protection/>
    </xf>
    <xf numFmtId="0" fontId="29" fillId="0" borderId="29" xfId="71" applyFont="1" applyBorder="1" applyAlignment="1">
      <alignment horizontal="center" vertical="center"/>
      <protection/>
    </xf>
    <xf numFmtId="0" fontId="29" fillId="0" borderId="30" xfId="71" applyFont="1" applyBorder="1" applyAlignment="1">
      <alignment horizontal="center" vertical="center"/>
      <protection/>
    </xf>
    <xf numFmtId="14" fontId="29" fillId="24" borderId="1" xfId="0" applyNumberFormat="1" applyFont="1" applyFill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 shrinkToFit="1"/>
      <protection/>
    </xf>
    <xf numFmtId="0" fontId="29" fillId="24" borderId="11" xfId="71" applyFont="1" applyFill="1" applyBorder="1" applyAlignment="1">
      <alignment horizontal="center" vertical="center" shrinkToFit="1"/>
      <protection/>
    </xf>
    <xf numFmtId="0" fontId="29" fillId="24" borderId="45" xfId="71" applyFont="1" applyFill="1" applyBorder="1" applyAlignment="1">
      <alignment horizontal="center" vertical="center" shrinkToFit="1"/>
      <protection/>
    </xf>
    <xf numFmtId="0" fontId="30" fillId="24" borderId="29" xfId="71" applyFont="1" applyFill="1" applyBorder="1" applyAlignment="1">
      <alignment horizontal="center" vertical="center" shrinkToFit="1"/>
      <protection/>
    </xf>
    <xf numFmtId="0" fontId="30" fillId="24" borderId="30" xfId="71" applyFont="1" applyFill="1" applyBorder="1" applyAlignment="1">
      <alignment horizontal="center" vertical="center" shrinkToFit="1"/>
      <protection/>
    </xf>
    <xf numFmtId="0" fontId="44" fillId="25" borderId="1" xfId="0" applyFont="1" applyFill="1" applyBorder="1" applyAlignment="1">
      <alignment horizontal="center" vertical="center"/>
    </xf>
    <xf numFmtId="14" fontId="29" fillId="0" borderId="29" xfId="0" applyNumberFormat="1" applyFont="1" applyBorder="1" applyAlignment="1">
      <alignment horizontal="center" vertical="center" shrinkToFit="1"/>
    </xf>
    <xf numFmtId="14" fontId="29" fillId="0" borderId="30" xfId="0" applyNumberFormat="1" applyFont="1" applyBorder="1" applyAlignment="1">
      <alignment horizontal="center" vertical="center" shrinkToFit="1"/>
    </xf>
    <xf numFmtId="0" fontId="44" fillId="25" borderId="25" xfId="0" applyFont="1" applyFill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14" fontId="29" fillId="0" borderId="11" xfId="0" applyNumberFormat="1" applyFont="1" applyBorder="1" applyAlignment="1">
      <alignment horizontal="center" vertical="center" shrinkToFit="1"/>
    </xf>
    <xf numFmtId="14" fontId="29" fillId="0" borderId="45" xfId="0" applyNumberFormat="1" applyFont="1" applyBorder="1" applyAlignment="1">
      <alignment horizontal="center" vertical="center" shrinkToFit="1"/>
    </xf>
    <xf numFmtId="0" fontId="29" fillId="0" borderId="1" xfId="71" applyFont="1" applyBorder="1" applyAlignment="1">
      <alignment horizontal="center" vertical="center"/>
      <protection/>
    </xf>
    <xf numFmtId="0" fontId="29" fillId="0" borderId="11" xfId="71" applyFont="1" applyBorder="1" applyAlignment="1">
      <alignment horizontal="center" vertical="center" shrinkToFit="1"/>
      <protection/>
    </xf>
    <xf numFmtId="0" fontId="29" fillId="0" borderId="45" xfId="71" applyFont="1" applyBorder="1" applyAlignment="1">
      <alignment horizontal="center" vertical="center" shrinkToFit="1"/>
      <protection/>
    </xf>
    <xf numFmtId="183" fontId="29" fillId="0" borderId="11" xfId="71" applyNumberFormat="1" applyFont="1" applyBorder="1" applyAlignment="1">
      <alignment horizontal="left" vertical="top"/>
      <protection/>
    </xf>
    <xf numFmtId="183" fontId="29" fillId="0" borderId="31" xfId="71" applyNumberFormat="1" applyFont="1" applyBorder="1" applyAlignment="1">
      <alignment horizontal="left" vertical="top"/>
      <protection/>
    </xf>
    <xf numFmtId="183" fontId="29" fillId="0" borderId="45" xfId="71" applyNumberFormat="1" applyFont="1" applyBorder="1" applyAlignment="1">
      <alignment horizontal="left" vertical="top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5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6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合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3_09.9.17【修正】会計申請・報告・他書式" xfId="69"/>
    <cellStyle name="標準 4" xfId="70"/>
    <cellStyle name="標準_04_大会参加申込書2012xls" xfId="71"/>
    <cellStyle name="Followed Hyperlink" xfId="72"/>
    <cellStyle name="普通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85725</xdr:rowOff>
    </xdr:from>
    <xdr:to>
      <xdr:col>17</xdr:col>
      <xdr:colOff>123825</xdr:colOff>
      <xdr:row>1</xdr:row>
      <xdr:rowOff>66675</xdr:rowOff>
    </xdr:to>
    <xdr:sp>
      <xdr:nvSpPr>
        <xdr:cNvPr id="1" name="円/楕円 2"/>
        <xdr:cNvSpPr>
          <a:spLocks/>
        </xdr:cNvSpPr>
      </xdr:nvSpPr>
      <xdr:spPr>
        <a:xfrm>
          <a:off x="11153775" y="85725"/>
          <a:ext cx="7239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0</xdr:col>
      <xdr:colOff>333375</xdr:colOff>
      <xdr:row>7</xdr:row>
      <xdr:rowOff>495300</xdr:rowOff>
    </xdr:to>
    <xdr:sp>
      <xdr:nvSpPr>
        <xdr:cNvPr id="1" name="Oval 14"/>
        <xdr:cNvSpPr>
          <a:spLocks/>
        </xdr:cNvSpPr>
      </xdr:nvSpPr>
      <xdr:spPr>
        <a:xfrm>
          <a:off x="0" y="3390900"/>
          <a:ext cx="3333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495300</xdr:colOff>
      <xdr:row>3</xdr:row>
      <xdr:rowOff>381000</xdr:rowOff>
    </xdr:from>
    <xdr:to>
      <xdr:col>23</xdr:col>
      <xdr:colOff>152400</xdr:colOff>
      <xdr:row>4</xdr:row>
      <xdr:rowOff>266700</xdr:rowOff>
    </xdr:to>
    <xdr:sp>
      <xdr:nvSpPr>
        <xdr:cNvPr id="2" name="円/楕円 3"/>
        <xdr:cNvSpPr>
          <a:spLocks/>
        </xdr:cNvSpPr>
      </xdr:nvSpPr>
      <xdr:spPr>
        <a:xfrm>
          <a:off x="13887450" y="1809750"/>
          <a:ext cx="8286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99;&#38291;&#22823;&#20250;&#24441;&#21729;&#25163;&#24403;&#12390;&#37329;&#31278;&#34920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50;&#12424;&#12367;&#20351;&#12358;&#12418;&#12398;\&#9733;09.7&#20181;&#35379;&#20253;&#3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BackUp\Documents%20and%20Settings\&#39640;&#27211;&#32000;&#33521;&#23376;\My%20Documents\17&#24180;&#24230;&#20104;&#31639;\17&#24180;&#24230;&#20104;&#31639;&#35531;&#2771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07;&#26989;&#22577;&#2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領収書・源な"/>
      <sheetName val="領収書・源あ"/>
      <sheetName val="5.7"/>
      <sheetName val="5.29"/>
      <sheetName val="6.29"/>
      <sheetName val="6.17"/>
      <sheetName val="7.31"/>
      <sheetName val="7.21"/>
      <sheetName val="7 17"/>
      <sheetName val="7.14"/>
      <sheetName val="7.10"/>
      <sheetName val="7.3"/>
      <sheetName val="他伝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>130 </v>
          </cell>
        </row>
        <row r="31">
          <cell r="A31" t="str">
            <v>200 事務局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L58"/>
  <sheetViews>
    <sheetView tabSelected="1" zoomScaleSheetLayoutView="100" workbookViewId="0" topLeftCell="A31">
      <selection activeCell="A1" sqref="A1:O1"/>
    </sheetView>
  </sheetViews>
  <sheetFormatPr defaultColWidth="9.00390625" defaultRowHeight="13.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109375" style="5" customWidth="1"/>
    <col min="17" max="16384" width="9.00390625" style="5" customWidth="1"/>
  </cols>
  <sheetData>
    <row r="1" spans="1:17" ht="25.5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77"/>
      <c r="Q1" s="49"/>
    </row>
    <row r="2" ht="17.25"/>
    <row r="3" spans="1:15" ht="26.25" customHeight="1">
      <c r="A3" s="96" t="s">
        <v>58</v>
      </c>
      <c r="B3" s="96"/>
      <c r="C3" s="95"/>
      <c r="D3" s="95"/>
      <c r="E3" s="95"/>
      <c r="F3" s="95"/>
      <c r="G3" s="95"/>
      <c r="H3" s="95"/>
      <c r="I3" s="95"/>
      <c r="J3" s="38"/>
      <c r="K3" s="94" t="s">
        <v>59</v>
      </c>
      <c r="L3" s="94"/>
      <c r="M3" s="95"/>
      <c r="N3" s="95"/>
      <c r="O3" s="95"/>
    </row>
    <row r="4" spans="1:90" ht="28.5" customHeight="1">
      <c r="A4" s="94" t="s">
        <v>24</v>
      </c>
      <c r="B4" s="94"/>
      <c r="C4" s="95"/>
      <c r="D4" s="95"/>
      <c r="E4" s="95"/>
      <c r="F4" s="95"/>
      <c r="G4" s="95"/>
      <c r="H4" s="95"/>
      <c r="I4" s="95"/>
      <c r="J4" s="16"/>
      <c r="K4" s="90" t="s">
        <v>57</v>
      </c>
      <c r="L4" s="90"/>
      <c r="M4" s="95"/>
      <c r="N4" s="95"/>
      <c r="O4" s="9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68" s="46" customFormat="1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59"/>
      <c r="K5" s="111"/>
      <c r="L5" s="111"/>
      <c r="M5" s="100"/>
      <c r="N5" s="100"/>
      <c r="O5" s="100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5"/>
      <c r="AM5" s="55"/>
      <c r="AN5" s="54"/>
      <c r="AO5" s="54"/>
      <c r="AP5" s="54"/>
      <c r="AQ5" s="54"/>
      <c r="AR5" s="54"/>
      <c r="AS5" s="54"/>
      <c r="AT5" s="54"/>
      <c r="AU5" s="54"/>
      <c r="AV5" s="54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</row>
    <row r="6" spans="1:68" s="46" customFormat="1" ht="24.75" customHeight="1">
      <c r="A6" s="102" t="s">
        <v>48</v>
      </c>
      <c r="B6" s="103"/>
      <c r="C6" s="106"/>
      <c r="D6" s="107"/>
      <c r="E6" s="81" t="s">
        <v>49</v>
      </c>
      <c r="F6" s="128" t="s">
        <v>61</v>
      </c>
      <c r="G6" s="129"/>
      <c r="H6" s="129"/>
      <c r="I6" s="129"/>
      <c r="J6" s="130"/>
      <c r="K6" s="97" t="s">
        <v>50</v>
      </c>
      <c r="L6" s="98"/>
      <c r="M6" s="125"/>
      <c r="N6" s="125"/>
      <c r="O6" s="12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4"/>
      <c r="AO6" s="54"/>
      <c r="AP6" s="54"/>
      <c r="AQ6" s="54"/>
      <c r="AR6" s="54"/>
      <c r="AS6" s="54"/>
      <c r="AT6" s="54"/>
      <c r="AU6" s="54"/>
      <c r="AV6" s="54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</row>
    <row r="7" spans="1:68" s="46" customFormat="1" ht="24.75" customHeight="1">
      <c r="A7" s="114"/>
      <c r="B7" s="115"/>
      <c r="C7" s="108"/>
      <c r="D7" s="109"/>
      <c r="E7" s="80" t="s">
        <v>63</v>
      </c>
      <c r="F7" s="125"/>
      <c r="G7" s="125"/>
      <c r="H7" s="80" t="s">
        <v>62</v>
      </c>
      <c r="I7" s="126"/>
      <c r="J7" s="127"/>
      <c r="K7" s="112" t="s">
        <v>60</v>
      </c>
      <c r="L7" s="113"/>
      <c r="M7" s="125"/>
      <c r="N7" s="125"/>
      <c r="O7" s="125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4"/>
      <c r="AO7" s="54"/>
      <c r="AP7" s="54"/>
      <c r="AQ7" s="54"/>
      <c r="AR7" s="54"/>
      <c r="AS7" s="54"/>
      <c r="AT7" s="54"/>
      <c r="AU7" s="54"/>
      <c r="AV7" s="54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</row>
    <row r="8" spans="1:68" s="46" customFormat="1" ht="24.75" customHeight="1">
      <c r="A8" s="102" t="s">
        <v>48</v>
      </c>
      <c r="B8" s="103"/>
      <c r="C8" s="106"/>
      <c r="D8" s="107"/>
      <c r="E8" s="81" t="s">
        <v>49</v>
      </c>
      <c r="F8" s="128" t="s">
        <v>61</v>
      </c>
      <c r="G8" s="129"/>
      <c r="H8" s="129"/>
      <c r="I8" s="129"/>
      <c r="J8" s="130"/>
      <c r="K8" s="97" t="s">
        <v>50</v>
      </c>
      <c r="L8" s="98"/>
      <c r="M8" s="125"/>
      <c r="N8" s="125"/>
      <c r="O8" s="125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4"/>
      <c r="AO8" s="54"/>
      <c r="AP8" s="54"/>
      <c r="AQ8" s="54"/>
      <c r="AR8" s="54"/>
      <c r="AS8" s="54"/>
      <c r="AT8" s="54"/>
      <c r="AU8" s="54"/>
      <c r="AV8" s="54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s="46" customFormat="1" ht="24.75" customHeight="1">
      <c r="A9" s="104" t="s">
        <v>64</v>
      </c>
      <c r="B9" s="105"/>
      <c r="C9" s="108"/>
      <c r="D9" s="109"/>
      <c r="E9" s="80" t="s">
        <v>63</v>
      </c>
      <c r="F9" s="125"/>
      <c r="G9" s="125"/>
      <c r="H9" s="80" t="s">
        <v>62</v>
      </c>
      <c r="I9" s="126"/>
      <c r="J9" s="127"/>
      <c r="K9" s="112" t="s">
        <v>60</v>
      </c>
      <c r="L9" s="113"/>
      <c r="M9" s="125"/>
      <c r="N9" s="125"/>
      <c r="O9" s="125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5"/>
      <c r="AN9" s="54"/>
      <c r="AO9" s="54"/>
      <c r="AP9" s="54"/>
      <c r="AQ9" s="54"/>
      <c r="AR9" s="54"/>
      <c r="AS9" s="54"/>
      <c r="AT9" s="54"/>
      <c r="AU9" s="54"/>
      <c r="AV9" s="54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s="46" customFormat="1" ht="38.25" customHeight="1">
      <c r="A10" s="60"/>
      <c r="B10" s="60"/>
      <c r="C10" s="61"/>
      <c r="D10" s="61"/>
      <c r="E10" s="65"/>
      <c r="F10" s="61"/>
      <c r="G10" s="61"/>
      <c r="H10" s="61"/>
      <c r="I10" s="61"/>
      <c r="J10" s="61"/>
      <c r="K10" s="62"/>
      <c r="L10" s="62"/>
      <c r="M10" s="61"/>
      <c r="N10" s="61"/>
      <c r="O10" s="61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55"/>
      <c r="AN10" s="54"/>
      <c r="AO10" s="54"/>
      <c r="AP10" s="54"/>
      <c r="AQ10" s="54"/>
      <c r="AR10" s="54"/>
      <c r="AS10" s="54"/>
      <c r="AT10" s="54"/>
      <c r="AU10" s="54"/>
      <c r="AV10" s="54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12" ht="24.75" customHeight="1">
      <c r="A11" s="116" t="s">
        <v>37</v>
      </c>
      <c r="B11" s="116"/>
      <c r="C11" s="116"/>
      <c r="D11" s="78" t="s">
        <v>20</v>
      </c>
      <c r="E11" s="92" t="s">
        <v>33</v>
      </c>
      <c r="F11" s="92"/>
      <c r="G11" s="110" t="s">
        <v>26</v>
      </c>
      <c r="H11" s="110"/>
      <c r="I11" s="78" t="s">
        <v>23</v>
      </c>
      <c r="J11" s="63"/>
      <c r="K11" s="119" t="s">
        <v>38</v>
      </c>
      <c r="L11" s="119"/>
    </row>
    <row r="12" spans="1:15" ht="24.75" customHeight="1">
      <c r="A12" s="83">
        <v>1</v>
      </c>
      <c r="B12" s="95" t="s">
        <v>52</v>
      </c>
      <c r="C12" s="95"/>
      <c r="D12" s="8"/>
      <c r="E12" s="101"/>
      <c r="F12" s="101"/>
      <c r="G12" s="91"/>
      <c r="H12" s="91"/>
      <c r="I12" s="10">
        <f ca="1">DATEDIF(G12,TODAY(),"y")</f>
        <v>116</v>
      </c>
      <c r="J12" s="64"/>
      <c r="K12" s="93"/>
      <c r="L12" s="92" t="s">
        <v>55</v>
      </c>
      <c r="M12" s="92"/>
      <c r="N12" s="92" t="s">
        <v>56</v>
      </c>
      <c r="O12" s="92"/>
    </row>
    <row r="13" spans="1:15" ht="24.75" customHeight="1">
      <c r="A13" s="83">
        <v>2</v>
      </c>
      <c r="B13" s="95" t="s">
        <v>18</v>
      </c>
      <c r="C13" s="95"/>
      <c r="D13" s="8"/>
      <c r="E13" s="101"/>
      <c r="F13" s="101"/>
      <c r="G13" s="91"/>
      <c r="H13" s="91"/>
      <c r="I13" s="10">
        <f ca="1">DATEDIF(G13,TODAY(),"y")</f>
        <v>116</v>
      </c>
      <c r="J13" s="64"/>
      <c r="K13" s="93"/>
      <c r="L13" s="78" t="s">
        <v>53</v>
      </c>
      <c r="M13" s="78" t="s">
        <v>54</v>
      </c>
      <c r="N13" s="78" t="s">
        <v>53</v>
      </c>
      <c r="O13" s="78" t="s">
        <v>54</v>
      </c>
    </row>
    <row r="14" spans="1:15" ht="24.75" customHeight="1">
      <c r="A14" s="83">
        <v>3</v>
      </c>
      <c r="B14" s="122" t="s">
        <v>42</v>
      </c>
      <c r="C14" s="122"/>
      <c r="D14" s="8"/>
      <c r="E14" s="101"/>
      <c r="F14" s="101"/>
      <c r="G14" s="91"/>
      <c r="H14" s="91"/>
      <c r="I14" s="10">
        <f ca="1">DATEDIF(G14,TODAY(),"y")</f>
        <v>116</v>
      </c>
      <c r="J14" s="64"/>
      <c r="K14" s="79" t="s">
        <v>39</v>
      </c>
      <c r="L14" s="8"/>
      <c r="M14" s="10"/>
      <c r="N14" s="10"/>
      <c r="O14" s="10"/>
    </row>
    <row r="15" spans="1:15" ht="24.75" customHeight="1">
      <c r="A15" s="83">
        <v>4</v>
      </c>
      <c r="B15" s="122" t="s">
        <v>42</v>
      </c>
      <c r="C15" s="122"/>
      <c r="D15" s="8"/>
      <c r="E15" s="101"/>
      <c r="F15" s="101"/>
      <c r="G15" s="91"/>
      <c r="H15" s="91"/>
      <c r="I15" s="10">
        <f ca="1">DATEDIF(G15,TODAY(),"y")</f>
        <v>116</v>
      </c>
      <c r="J15" s="64"/>
      <c r="K15" s="79" t="s">
        <v>40</v>
      </c>
      <c r="L15" s="8"/>
      <c r="M15" s="10"/>
      <c r="N15" s="10"/>
      <c r="O15" s="10"/>
    </row>
    <row r="16" spans="1:15" ht="24.75" customHeight="1">
      <c r="A16" s="83">
        <v>5</v>
      </c>
      <c r="B16" s="122"/>
      <c r="C16" s="122"/>
      <c r="D16" s="8"/>
      <c r="E16" s="101"/>
      <c r="F16" s="101"/>
      <c r="G16" s="91"/>
      <c r="H16" s="91"/>
      <c r="I16" s="10">
        <f ca="1">DATEDIF(G16,TODAY(),"y")</f>
        <v>116</v>
      </c>
      <c r="J16" s="64"/>
      <c r="K16" s="79" t="s">
        <v>41</v>
      </c>
      <c r="L16" s="8"/>
      <c r="M16" s="10"/>
      <c r="N16" s="10"/>
      <c r="O16" s="10"/>
    </row>
    <row r="17" spans="1:90" ht="19.5" customHeight="1">
      <c r="A17" s="53"/>
      <c r="B17" s="53"/>
      <c r="C17" s="16"/>
      <c r="D17" s="16"/>
      <c r="E17" s="16"/>
      <c r="F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19.5" customHeight="1">
      <c r="A18" s="53"/>
      <c r="B18" s="53"/>
      <c r="C18" s="16"/>
      <c r="D18" s="16"/>
      <c r="E18" s="16"/>
      <c r="F18" s="1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15" s="50" customFormat="1" ht="24.75" customHeight="1">
      <c r="A19" s="78" t="s">
        <v>31</v>
      </c>
      <c r="B19" s="78" t="s">
        <v>8</v>
      </c>
      <c r="C19" s="78" t="s">
        <v>32</v>
      </c>
      <c r="D19" s="78" t="s">
        <v>20</v>
      </c>
      <c r="E19" s="92" t="s">
        <v>33</v>
      </c>
      <c r="F19" s="92"/>
      <c r="G19" s="78" t="s">
        <v>21</v>
      </c>
      <c r="H19" s="78" t="s">
        <v>22</v>
      </c>
      <c r="I19" s="110" t="s">
        <v>26</v>
      </c>
      <c r="J19" s="110"/>
      <c r="K19" s="78" t="s">
        <v>23</v>
      </c>
      <c r="L19" s="92" t="s">
        <v>19</v>
      </c>
      <c r="M19" s="92"/>
      <c r="N19" s="92" t="s">
        <v>77</v>
      </c>
      <c r="O19" s="92"/>
    </row>
    <row r="20" spans="1:17" ht="24.75" customHeight="1">
      <c r="A20" s="82">
        <v>1</v>
      </c>
      <c r="B20" s="57"/>
      <c r="C20" s="57"/>
      <c r="D20" s="52"/>
      <c r="E20" s="87">
        <f>PHONETIC(D20)</f>
      </c>
      <c r="F20" s="88"/>
      <c r="G20" s="51"/>
      <c r="H20" s="51"/>
      <c r="I20" s="117"/>
      <c r="J20" s="118"/>
      <c r="K20" s="57">
        <f aca="true" ca="1" t="shared" si="0" ref="K20:K49">DATEDIF(I20,TODAY(),"y")</f>
        <v>116</v>
      </c>
      <c r="L20" s="120"/>
      <c r="M20" s="121"/>
      <c r="N20" s="120"/>
      <c r="O20" s="121"/>
      <c r="Q20" s="5" t="s">
        <v>27</v>
      </c>
    </row>
    <row r="21" spans="1:17" ht="24.75" customHeight="1">
      <c r="A21" s="79">
        <v>2</v>
      </c>
      <c r="B21" s="10"/>
      <c r="C21" s="10"/>
      <c r="D21" s="9"/>
      <c r="E21" s="87">
        <f aca="true" t="shared" si="1" ref="E21:E33">PHONETIC(D21)</f>
      </c>
      <c r="F21" s="88"/>
      <c r="G21" s="8"/>
      <c r="H21" s="8"/>
      <c r="I21" s="117"/>
      <c r="J21" s="118"/>
      <c r="K21" s="10">
        <f ca="1" t="shared" si="0"/>
        <v>116</v>
      </c>
      <c r="L21" s="87"/>
      <c r="M21" s="88"/>
      <c r="N21" s="87"/>
      <c r="O21" s="88"/>
      <c r="Q21" s="5" t="s">
        <v>28</v>
      </c>
    </row>
    <row r="22" spans="1:17" ht="24.75" customHeight="1">
      <c r="A22" s="79">
        <v>3</v>
      </c>
      <c r="B22" s="10"/>
      <c r="C22" s="10"/>
      <c r="D22" s="9"/>
      <c r="E22" s="87">
        <f t="shared" si="1"/>
      </c>
      <c r="F22" s="88"/>
      <c r="G22" s="8"/>
      <c r="H22" s="8"/>
      <c r="I22" s="117"/>
      <c r="J22" s="118"/>
      <c r="K22" s="10">
        <f ca="1" t="shared" si="0"/>
        <v>116</v>
      </c>
      <c r="L22" s="87"/>
      <c r="M22" s="88"/>
      <c r="N22" s="87"/>
      <c r="O22" s="88"/>
      <c r="Q22" s="5" t="s">
        <v>29</v>
      </c>
    </row>
    <row r="23" spans="1:17" ht="24.75" customHeight="1">
      <c r="A23" s="79">
        <v>4</v>
      </c>
      <c r="B23" s="10"/>
      <c r="C23" s="10"/>
      <c r="D23" s="9"/>
      <c r="E23" s="87">
        <f t="shared" si="1"/>
      </c>
      <c r="F23" s="88"/>
      <c r="G23" s="8"/>
      <c r="H23" s="8"/>
      <c r="I23" s="117"/>
      <c r="J23" s="118"/>
      <c r="K23" s="10">
        <f ca="1" t="shared" si="0"/>
        <v>116</v>
      </c>
      <c r="L23" s="87"/>
      <c r="M23" s="88"/>
      <c r="N23" s="87"/>
      <c r="O23" s="88"/>
      <c r="Q23" s="5" t="s">
        <v>30</v>
      </c>
    </row>
    <row r="24" spans="1:17" ht="24.75" customHeight="1">
      <c r="A24" s="79">
        <v>5</v>
      </c>
      <c r="B24" s="10"/>
      <c r="C24" s="10"/>
      <c r="D24" s="9"/>
      <c r="E24" s="87">
        <f t="shared" si="1"/>
      </c>
      <c r="F24" s="88"/>
      <c r="G24" s="8"/>
      <c r="H24" s="8"/>
      <c r="I24" s="117"/>
      <c r="J24" s="118"/>
      <c r="K24" s="10">
        <f ca="1" t="shared" si="0"/>
        <v>116</v>
      </c>
      <c r="L24" s="87"/>
      <c r="M24" s="88"/>
      <c r="N24" s="87"/>
      <c r="O24" s="88"/>
      <c r="Q24" s="5" t="s">
        <v>34</v>
      </c>
    </row>
    <row r="25" spans="1:17" ht="24.75" customHeight="1">
      <c r="A25" s="79">
        <v>6</v>
      </c>
      <c r="B25" s="10"/>
      <c r="C25" s="10"/>
      <c r="D25" s="9"/>
      <c r="E25" s="87">
        <f t="shared" si="1"/>
      </c>
      <c r="F25" s="88"/>
      <c r="G25" s="8"/>
      <c r="H25" s="8"/>
      <c r="I25" s="117"/>
      <c r="J25" s="118"/>
      <c r="K25" s="10">
        <f ca="1" t="shared" si="0"/>
        <v>116</v>
      </c>
      <c r="L25" s="87"/>
      <c r="M25" s="88"/>
      <c r="N25" s="87"/>
      <c r="O25" s="88"/>
      <c r="Q25" s="5" t="s">
        <v>35</v>
      </c>
    </row>
    <row r="26" spans="1:17" ht="24.75" customHeight="1">
      <c r="A26" s="79">
        <v>7</v>
      </c>
      <c r="B26" s="10"/>
      <c r="C26" s="10"/>
      <c r="D26" s="9"/>
      <c r="E26" s="87">
        <f t="shared" si="1"/>
      </c>
      <c r="F26" s="88"/>
      <c r="G26" s="8"/>
      <c r="H26" s="8"/>
      <c r="I26" s="117"/>
      <c r="J26" s="118"/>
      <c r="K26" s="10">
        <f ca="1" t="shared" si="0"/>
        <v>116</v>
      </c>
      <c r="L26" s="87"/>
      <c r="M26" s="88"/>
      <c r="N26" s="87"/>
      <c r="O26" s="88"/>
      <c r="Q26" s="5" t="s">
        <v>36</v>
      </c>
    </row>
    <row r="27" spans="1:15" ht="24.75" customHeight="1">
      <c r="A27" s="79">
        <v>8</v>
      </c>
      <c r="B27" s="10"/>
      <c r="C27" s="10"/>
      <c r="D27" s="9"/>
      <c r="E27" s="87">
        <f t="shared" si="1"/>
      </c>
      <c r="F27" s="88"/>
      <c r="G27" s="8"/>
      <c r="H27" s="8"/>
      <c r="I27" s="117"/>
      <c r="J27" s="118"/>
      <c r="K27" s="10">
        <f ca="1" t="shared" si="0"/>
        <v>116</v>
      </c>
      <c r="L27" s="87"/>
      <c r="M27" s="88"/>
      <c r="N27" s="87"/>
      <c r="O27" s="88"/>
    </row>
    <row r="28" spans="1:15" ht="24.75" customHeight="1">
      <c r="A28" s="79">
        <v>9</v>
      </c>
      <c r="B28" s="10"/>
      <c r="C28" s="10"/>
      <c r="D28" s="9"/>
      <c r="E28" s="87">
        <f t="shared" si="1"/>
      </c>
      <c r="F28" s="88"/>
      <c r="G28" s="8"/>
      <c r="H28" s="8"/>
      <c r="I28" s="117"/>
      <c r="J28" s="118"/>
      <c r="K28" s="10">
        <f ca="1" t="shared" si="0"/>
        <v>116</v>
      </c>
      <c r="L28" s="87"/>
      <c r="M28" s="88"/>
      <c r="N28" s="87"/>
      <c r="O28" s="88"/>
    </row>
    <row r="29" spans="1:15" ht="24.75" customHeight="1">
      <c r="A29" s="79">
        <v>10</v>
      </c>
      <c r="B29" s="10"/>
      <c r="C29" s="10"/>
      <c r="D29" s="9"/>
      <c r="E29" s="87">
        <f t="shared" si="1"/>
      </c>
      <c r="F29" s="88"/>
      <c r="G29" s="8"/>
      <c r="H29" s="8"/>
      <c r="I29" s="117"/>
      <c r="J29" s="118"/>
      <c r="K29" s="10">
        <f ca="1" t="shared" si="0"/>
        <v>116</v>
      </c>
      <c r="L29" s="87"/>
      <c r="M29" s="88"/>
      <c r="N29" s="87"/>
      <c r="O29" s="88"/>
    </row>
    <row r="30" spans="1:15" ht="24.75" customHeight="1">
      <c r="A30" s="79">
        <v>11</v>
      </c>
      <c r="B30" s="10"/>
      <c r="C30" s="10"/>
      <c r="D30" s="9"/>
      <c r="E30" s="87">
        <f t="shared" si="1"/>
      </c>
      <c r="F30" s="88"/>
      <c r="G30" s="8"/>
      <c r="H30" s="8"/>
      <c r="I30" s="117"/>
      <c r="J30" s="118"/>
      <c r="K30" s="10">
        <f ca="1" t="shared" si="0"/>
        <v>116</v>
      </c>
      <c r="L30" s="87"/>
      <c r="M30" s="88"/>
      <c r="N30" s="87"/>
      <c r="O30" s="88"/>
    </row>
    <row r="31" spans="1:15" ht="24.75" customHeight="1">
      <c r="A31" s="79">
        <v>12</v>
      </c>
      <c r="B31" s="10"/>
      <c r="C31" s="10"/>
      <c r="D31" s="9"/>
      <c r="E31" s="87">
        <f t="shared" si="1"/>
      </c>
      <c r="F31" s="88"/>
      <c r="G31" s="8"/>
      <c r="H31" s="8"/>
      <c r="I31" s="117"/>
      <c r="J31" s="118"/>
      <c r="K31" s="10">
        <f ca="1" t="shared" si="0"/>
        <v>116</v>
      </c>
      <c r="L31" s="87"/>
      <c r="M31" s="88"/>
      <c r="N31" s="87"/>
      <c r="O31" s="88"/>
    </row>
    <row r="32" spans="1:15" ht="24.75" customHeight="1">
      <c r="A32" s="79">
        <v>13</v>
      </c>
      <c r="B32" s="10"/>
      <c r="C32" s="10"/>
      <c r="D32" s="9"/>
      <c r="E32" s="87">
        <f t="shared" si="1"/>
      </c>
      <c r="F32" s="88"/>
      <c r="G32" s="8"/>
      <c r="H32" s="8"/>
      <c r="I32" s="117"/>
      <c r="J32" s="118"/>
      <c r="K32" s="10">
        <f ca="1" t="shared" si="0"/>
        <v>116</v>
      </c>
      <c r="L32" s="87"/>
      <c r="M32" s="88"/>
      <c r="N32" s="87"/>
      <c r="O32" s="88"/>
    </row>
    <row r="33" spans="1:15" ht="24.75" customHeight="1">
      <c r="A33" s="79">
        <v>14</v>
      </c>
      <c r="B33" s="10"/>
      <c r="C33" s="10"/>
      <c r="D33" s="9"/>
      <c r="E33" s="87">
        <f t="shared" si="1"/>
      </c>
      <c r="F33" s="88"/>
      <c r="G33" s="8"/>
      <c r="H33" s="8"/>
      <c r="I33" s="117"/>
      <c r="J33" s="118"/>
      <c r="K33" s="10">
        <f ca="1" t="shared" si="0"/>
        <v>116</v>
      </c>
      <c r="L33" s="87"/>
      <c r="M33" s="88"/>
      <c r="N33" s="87"/>
      <c r="O33" s="88"/>
    </row>
    <row r="34" spans="1:15" ht="24.75" customHeight="1">
      <c r="A34" s="79">
        <v>15</v>
      </c>
      <c r="B34" s="10"/>
      <c r="C34" s="10"/>
      <c r="D34" s="9"/>
      <c r="E34" s="87">
        <f aca="true" t="shared" si="2" ref="E34:E49">PHONETIC(D34)</f>
      </c>
      <c r="F34" s="88"/>
      <c r="G34" s="8"/>
      <c r="H34" s="8"/>
      <c r="I34" s="117"/>
      <c r="J34" s="118"/>
      <c r="K34" s="10">
        <f aca="true" ca="1" t="shared" si="3" ref="K34:K40">DATEDIF(I34,TODAY(),"y")</f>
        <v>116</v>
      </c>
      <c r="L34" s="87"/>
      <c r="M34" s="88"/>
      <c r="N34" s="87"/>
      <c r="O34" s="88"/>
    </row>
    <row r="35" spans="1:15" ht="24.75" customHeight="1">
      <c r="A35" s="79">
        <v>16</v>
      </c>
      <c r="B35" s="10"/>
      <c r="C35" s="10"/>
      <c r="D35" s="9"/>
      <c r="E35" s="87">
        <f t="shared" si="2"/>
      </c>
      <c r="F35" s="88"/>
      <c r="G35" s="8"/>
      <c r="H35" s="8"/>
      <c r="I35" s="117"/>
      <c r="J35" s="118"/>
      <c r="K35" s="10">
        <f ca="1" t="shared" si="3"/>
        <v>116</v>
      </c>
      <c r="L35" s="87"/>
      <c r="M35" s="88"/>
      <c r="N35" s="87"/>
      <c r="O35" s="88"/>
    </row>
    <row r="36" spans="1:15" ht="24.75" customHeight="1">
      <c r="A36" s="79">
        <v>17</v>
      </c>
      <c r="B36" s="10"/>
      <c r="C36" s="10"/>
      <c r="D36" s="9"/>
      <c r="E36" s="87">
        <f t="shared" si="2"/>
      </c>
      <c r="F36" s="88"/>
      <c r="G36" s="8"/>
      <c r="H36" s="8"/>
      <c r="I36" s="117"/>
      <c r="J36" s="118"/>
      <c r="K36" s="10">
        <f ca="1" t="shared" si="3"/>
        <v>116</v>
      </c>
      <c r="L36" s="87"/>
      <c r="M36" s="88"/>
      <c r="N36" s="87"/>
      <c r="O36" s="88"/>
    </row>
    <row r="37" spans="1:15" ht="24.75" customHeight="1">
      <c r="A37" s="79">
        <v>18</v>
      </c>
      <c r="B37" s="10"/>
      <c r="C37" s="10"/>
      <c r="D37" s="9"/>
      <c r="E37" s="87">
        <f t="shared" si="2"/>
      </c>
      <c r="F37" s="88"/>
      <c r="G37" s="8"/>
      <c r="H37" s="8"/>
      <c r="I37" s="117"/>
      <c r="J37" s="118"/>
      <c r="K37" s="10">
        <f ca="1" t="shared" si="3"/>
        <v>116</v>
      </c>
      <c r="L37" s="87"/>
      <c r="M37" s="88"/>
      <c r="N37" s="87"/>
      <c r="O37" s="88"/>
    </row>
    <row r="38" spans="1:15" ht="24.75" customHeight="1">
      <c r="A38" s="79">
        <v>19</v>
      </c>
      <c r="B38" s="10"/>
      <c r="C38" s="10"/>
      <c r="D38" s="9"/>
      <c r="E38" s="87">
        <f t="shared" si="2"/>
      </c>
      <c r="F38" s="88"/>
      <c r="G38" s="8"/>
      <c r="H38" s="8"/>
      <c r="I38" s="117"/>
      <c r="J38" s="118"/>
      <c r="K38" s="10">
        <f ca="1" t="shared" si="3"/>
        <v>116</v>
      </c>
      <c r="L38" s="87"/>
      <c r="M38" s="88"/>
      <c r="N38" s="87"/>
      <c r="O38" s="88"/>
    </row>
    <row r="39" spans="1:15" ht="24.75" customHeight="1">
      <c r="A39" s="79">
        <v>20</v>
      </c>
      <c r="B39" s="10"/>
      <c r="C39" s="10"/>
      <c r="D39" s="9"/>
      <c r="E39" s="87">
        <f t="shared" si="2"/>
      </c>
      <c r="F39" s="88"/>
      <c r="G39" s="8"/>
      <c r="H39" s="8"/>
      <c r="I39" s="117"/>
      <c r="J39" s="118"/>
      <c r="K39" s="10">
        <f ca="1" t="shared" si="3"/>
        <v>116</v>
      </c>
      <c r="L39" s="87"/>
      <c r="M39" s="88"/>
      <c r="N39" s="87"/>
      <c r="O39" s="88"/>
    </row>
    <row r="40" spans="1:15" ht="24.75" customHeight="1">
      <c r="A40" s="79">
        <v>21</v>
      </c>
      <c r="B40" s="10"/>
      <c r="C40" s="10"/>
      <c r="D40" s="9"/>
      <c r="E40" s="87">
        <f t="shared" si="2"/>
      </c>
      <c r="F40" s="88"/>
      <c r="G40" s="8"/>
      <c r="H40" s="8"/>
      <c r="I40" s="117"/>
      <c r="J40" s="118"/>
      <c r="K40" s="10">
        <f ca="1" t="shared" si="3"/>
        <v>116</v>
      </c>
      <c r="L40" s="87"/>
      <c r="M40" s="88"/>
      <c r="N40" s="87"/>
      <c r="O40" s="88"/>
    </row>
    <row r="41" spans="1:15" ht="24.75" customHeight="1">
      <c r="A41" s="79">
        <v>22</v>
      </c>
      <c r="B41" s="10"/>
      <c r="C41" s="10"/>
      <c r="D41" s="9"/>
      <c r="E41" s="87">
        <f t="shared" si="2"/>
      </c>
      <c r="F41" s="88"/>
      <c r="G41" s="8"/>
      <c r="H41" s="8"/>
      <c r="I41" s="117"/>
      <c r="J41" s="118"/>
      <c r="K41" s="10">
        <f ca="1" t="shared" si="0"/>
        <v>116</v>
      </c>
      <c r="L41" s="87"/>
      <c r="M41" s="88"/>
      <c r="N41" s="87"/>
      <c r="O41" s="88"/>
    </row>
    <row r="42" spans="1:15" ht="24.75" customHeight="1">
      <c r="A42" s="79">
        <v>23</v>
      </c>
      <c r="B42" s="10"/>
      <c r="C42" s="10"/>
      <c r="D42" s="9"/>
      <c r="E42" s="87">
        <f t="shared" si="2"/>
      </c>
      <c r="F42" s="88"/>
      <c r="G42" s="8"/>
      <c r="H42" s="8"/>
      <c r="I42" s="117"/>
      <c r="J42" s="118"/>
      <c r="K42" s="10">
        <f ca="1" t="shared" si="0"/>
        <v>116</v>
      </c>
      <c r="L42" s="87"/>
      <c r="M42" s="88"/>
      <c r="N42" s="87"/>
      <c r="O42" s="88"/>
    </row>
    <row r="43" spans="1:15" ht="24.75" customHeight="1">
      <c r="A43" s="79">
        <v>24</v>
      </c>
      <c r="B43" s="10"/>
      <c r="C43" s="10"/>
      <c r="D43" s="9"/>
      <c r="E43" s="87">
        <f t="shared" si="2"/>
      </c>
      <c r="F43" s="88"/>
      <c r="G43" s="8"/>
      <c r="H43" s="8"/>
      <c r="I43" s="117"/>
      <c r="J43" s="118"/>
      <c r="K43" s="10">
        <f ca="1" t="shared" si="0"/>
        <v>116</v>
      </c>
      <c r="L43" s="87"/>
      <c r="M43" s="88"/>
      <c r="N43" s="87"/>
      <c r="O43" s="88"/>
    </row>
    <row r="44" spans="1:15" ht="24.75" customHeight="1">
      <c r="A44" s="79">
        <v>25</v>
      </c>
      <c r="B44" s="10"/>
      <c r="C44" s="10"/>
      <c r="D44" s="9"/>
      <c r="E44" s="87">
        <f t="shared" si="2"/>
      </c>
      <c r="F44" s="88"/>
      <c r="G44" s="8"/>
      <c r="H44" s="8"/>
      <c r="I44" s="117"/>
      <c r="J44" s="118"/>
      <c r="K44" s="10">
        <f ca="1" t="shared" si="0"/>
        <v>116</v>
      </c>
      <c r="L44" s="87"/>
      <c r="M44" s="88"/>
      <c r="N44" s="87"/>
      <c r="O44" s="88"/>
    </row>
    <row r="45" spans="1:15" ht="24.75" customHeight="1">
      <c r="A45" s="79">
        <v>26</v>
      </c>
      <c r="B45" s="10"/>
      <c r="C45" s="10"/>
      <c r="D45" s="9"/>
      <c r="E45" s="87">
        <f t="shared" si="2"/>
      </c>
      <c r="F45" s="88"/>
      <c r="G45" s="8"/>
      <c r="H45" s="8"/>
      <c r="I45" s="117"/>
      <c r="J45" s="118"/>
      <c r="K45" s="10">
        <f ca="1" t="shared" si="0"/>
        <v>116</v>
      </c>
      <c r="L45" s="87"/>
      <c r="M45" s="88"/>
      <c r="N45" s="87"/>
      <c r="O45" s="88"/>
    </row>
    <row r="46" spans="1:15" ht="24.75" customHeight="1">
      <c r="A46" s="79">
        <v>27</v>
      </c>
      <c r="B46" s="10"/>
      <c r="C46" s="10"/>
      <c r="D46" s="9"/>
      <c r="E46" s="87">
        <f t="shared" si="2"/>
      </c>
      <c r="F46" s="88"/>
      <c r="G46" s="8"/>
      <c r="H46" s="8"/>
      <c r="I46" s="117"/>
      <c r="J46" s="118"/>
      <c r="K46" s="10">
        <f ca="1" t="shared" si="0"/>
        <v>116</v>
      </c>
      <c r="L46" s="87"/>
      <c r="M46" s="88"/>
      <c r="N46" s="87"/>
      <c r="O46" s="88"/>
    </row>
    <row r="47" spans="1:15" ht="24.75" customHeight="1">
      <c r="A47" s="79">
        <v>28</v>
      </c>
      <c r="B47" s="10"/>
      <c r="C47" s="10"/>
      <c r="D47" s="9"/>
      <c r="E47" s="87">
        <f t="shared" si="2"/>
      </c>
      <c r="F47" s="88"/>
      <c r="G47" s="8"/>
      <c r="H47" s="8"/>
      <c r="I47" s="117"/>
      <c r="J47" s="118"/>
      <c r="K47" s="10">
        <f ca="1">DATEDIF(I47,TODAY(),"y")</f>
        <v>116</v>
      </c>
      <c r="L47" s="87"/>
      <c r="M47" s="88"/>
      <c r="N47" s="87"/>
      <c r="O47" s="88"/>
    </row>
    <row r="48" spans="1:15" ht="24.75" customHeight="1">
      <c r="A48" s="79">
        <v>29</v>
      </c>
      <c r="B48" s="10"/>
      <c r="C48" s="10"/>
      <c r="D48" s="9"/>
      <c r="E48" s="87">
        <f t="shared" si="2"/>
      </c>
      <c r="F48" s="88"/>
      <c r="G48" s="8"/>
      <c r="H48" s="8"/>
      <c r="I48" s="117"/>
      <c r="J48" s="118"/>
      <c r="K48" s="10">
        <f ca="1" t="shared" si="0"/>
        <v>116</v>
      </c>
      <c r="L48" s="87"/>
      <c r="M48" s="88"/>
      <c r="N48" s="87"/>
      <c r="O48" s="88"/>
    </row>
    <row r="49" spans="1:15" ht="24.75" customHeight="1">
      <c r="A49" s="79">
        <v>30</v>
      </c>
      <c r="B49" s="10"/>
      <c r="C49" s="10"/>
      <c r="D49" s="9"/>
      <c r="E49" s="87">
        <f t="shared" si="2"/>
      </c>
      <c r="F49" s="88"/>
      <c r="G49" s="8"/>
      <c r="H49" s="8"/>
      <c r="I49" s="123"/>
      <c r="J49" s="124"/>
      <c r="K49" s="10">
        <f ca="1" t="shared" si="0"/>
        <v>116</v>
      </c>
      <c r="L49" s="87"/>
      <c r="M49" s="88"/>
      <c r="N49" s="87"/>
      <c r="O49" s="88"/>
    </row>
    <row r="50" spans="1:15" s="7" customFormat="1" ht="19.5" customHeight="1">
      <c r="A50" s="1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="48" customFormat="1" ht="16.5"/>
    <row r="52" spans="1:4" ht="19.5" customHeight="1">
      <c r="A52" s="15"/>
      <c r="B52" s="99"/>
      <c r="C52" s="99"/>
      <c r="D52" s="16"/>
    </row>
    <row r="53" spans="1:4" ht="19.5" customHeight="1">
      <c r="A53" s="15"/>
      <c r="B53" s="99"/>
      <c r="C53" s="99"/>
      <c r="D53" s="16"/>
    </row>
    <row r="54" spans="1:4" ht="19.5" customHeight="1">
      <c r="A54" s="15"/>
      <c r="B54" s="99"/>
      <c r="C54" s="99"/>
      <c r="D54" s="16"/>
    </row>
    <row r="55" spans="1:4" ht="19.5" customHeight="1">
      <c r="A55" s="15"/>
      <c r="B55" s="99"/>
      <c r="C55" s="99"/>
      <c r="D55" s="16"/>
    </row>
    <row r="56" spans="1:4" ht="19.5" customHeight="1">
      <c r="A56" s="15"/>
      <c r="B56" s="99"/>
      <c r="C56" s="99"/>
      <c r="D56" s="16"/>
    </row>
    <row r="57" spans="1:4" ht="19.5" customHeight="1">
      <c r="A57" s="15"/>
      <c r="B57" s="99"/>
      <c r="C57" s="99"/>
      <c r="D57" s="16"/>
    </row>
    <row r="58" spans="1:4" ht="19.5" customHeight="1">
      <c r="A58" s="15"/>
      <c r="B58" s="99"/>
      <c r="C58" s="99"/>
      <c r="D58" s="16"/>
    </row>
  </sheetData>
  <sheetProtection/>
  <mergeCells count="185">
    <mergeCell ref="I7:J7"/>
    <mergeCell ref="F6:J6"/>
    <mergeCell ref="F7:G7"/>
    <mergeCell ref="C6:D7"/>
    <mergeCell ref="F8:J8"/>
    <mergeCell ref="F9:G9"/>
    <mergeCell ref="I9:J9"/>
    <mergeCell ref="I47:J47"/>
    <mergeCell ref="L47:M47"/>
    <mergeCell ref="N47:O47"/>
    <mergeCell ref="K6:L6"/>
    <mergeCell ref="K7:L7"/>
    <mergeCell ref="M6:O6"/>
    <mergeCell ref="M7:O7"/>
    <mergeCell ref="N37:O37"/>
    <mergeCell ref="M8:O8"/>
    <mergeCell ref="M9:O9"/>
    <mergeCell ref="L38:M38"/>
    <mergeCell ref="N38:O38"/>
    <mergeCell ref="I39:J39"/>
    <mergeCell ref="L39:M39"/>
    <mergeCell ref="N39:O39"/>
    <mergeCell ref="L40:M40"/>
    <mergeCell ref="N40:O40"/>
    <mergeCell ref="L48:M48"/>
    <mergeCell ref="N48:O48"/>
    <mergeCell ref="L49:M49"/>
    <mergeCell ref="N49:O49"/>
    <mergeCell ref="I34:J34"/>
    <mergeCell ref="L34:M34"/>
    <mergeCell ref="N34:O34"/>
    <mergeCell ref="I35:J35"/>
    <mergeCell ref="L35:M35"/>
    <mergeCell ref="N35:O35"/>
    <mergeCell ref="L44:M44"/>
    <mergeCell ref="N44:O44"/>
    <mergeCell ref="L45:M45"/>
    <mergeCell ref="N45:O45"/>
    <mergeCell ref="L46:M46"/>
    <mergeCell ref="N46:O46"/>
    <mergeCell ref="L41:M41"/>
    <mergeCell ref="N41:O41"/>
    <mergeCell ref="L42:M42"/>
    <mergeCell ref="N42:O42"/>
    <mergeCell ref="L43:M43"/>
    <mergeCell ref="N43:O43"/>
    <mergeCell ref="L31:M31"/>
    <mergeCell ref="N31:O31"/>
    <mergeCell ref="L32:M32"/>
    <mergeCell ref="N32:O32"/>
    <mergeCell ref="L33:M33"/>
    <mergeCell ref="N33:O33"/>
    <mergeCell ref="L28:M28"/>
    <mergeCell ref="N28:O28"/>
    <mergeCell ref="L29:M29"/>
    <mergeCell ref="N29:O29"/>
    <mergeCell ref="L30:M30"/>
    <mergeCell ref="N30:O30"/>
    <mergeCell ref="N24:O24"/>
    <mergeCell ref="L25:M25"/>
    <mergeCell ref="N25:O25"/>
    <mergeCell ref="L26:M26"/>
    <mergeCell ref="N26:O26"/>
    <mergeCell ref="L27:M27"/>
    <mergeCell ref="N27:O27"/>
    <mergeCell ref="I46:J46"/>
    <mergeCell ref="I48:J48"/>
    <mergeCell ref="I49:J49"/>
    <mergeCell ref="L21:M21"/>
    <mergeCell ref="N21:O21"/>
    <mergeCell ref="L22:M22"/>
    <mergeCell ref="N22:O22"/>
    <mergeCell ref="L23:M23"/>
    <mergeCell ref="N23:O23"/>
    <mergeCell ref="L24:M24"/>
    <mergeCell ref="I44:J44"/>
    <mergeCell ref="I45:J45"/>
    <mergeCell ref="I36:J36"/>
    <mergeCell ref="I37:J37"/>
    <mergeCell ref="I40:J40"/>
    <mergeCell ref="I38:J38"/>
    <mergeCell ref="I31:J31"/>
    <mergeCell ref="I32:J32"/>
    <mergeCell ref="I33:J33"/>
    <mergeCell ref="I41:J41"/>
    <mergeCell ref="I42:J42"/>
    <mergeCell ref="I43:J43"/>
    <mergeCell ref="I26:J26"/>
    <mergeCell ref="I27:J27"/>
    <mergeCell ref="I28:J28"/>
    <mergeCell ref="I20:J20"/>
    <mergeCell ref="I29:J29"/>
    <mergeCell ref="I30:J30"/>
    <mergeCell ref="N20:O20"/>
    <mergeCell ref="L12:M12"/>
    <mergeCell ref="E16:F16"/>
    <mergeCell ref="I21:J21"/>
    <mergeCell ref="I22:J22"/>
    <mergeCell ref="E21:F21"/>
    <mergeCell ref="E22:F22"/>
    <mergeCell ref="G13:H13"/>
    <mergeCell ref="G15:H15"/>
    <mergeCell ref="G16:H16"/>
    <mergeCell ref="K11:L11"/>
    <mergeCell ref="L20:M20"/>
    <mergeCell ref="I23:J23"/>
    <mergeCell ref="N36:O36"/>
    <mergeCell ref="B14:C14"/>
    <mergeCell ref="B15:C15"/>
    <mergeCell ref="B16:C16"/>
    <mergeCell ref="L19:M19"/>
    <mergeCell ref="N19:O19"/>
    <mergeCell ref="I19:J19"/>
    <mergeCell ref="E25:F25"/>
    <mergeCell ref="E26:F26"/>
    <mergeCell ref="L37:M37"/>
    <mergeCell ref="E12:F12"/>
    <mergeCell ref="E13:F13"/>
    <mergeCell ref="G12:H12"/>
    <mergeCell ref="L36:M36"/>
    <mergeCell ref="E14:F14"/>
    <mergeCell ref="I24:J24"/>
    <mergeCell ref="I25:J25"/>
    <mergeCell ref="G11:H11"/>
    <mergeCell ref="K5:L5"/>
    <mergeCell ref="M5:O5"/>
    <mergeCell ref="B12:C12"/>
    <mergeCell ref="B13:C13"/>
    <mergeCell ref="K9:L9"/>
    <mergeCell ref="A6:B7"/>
    <mergeCell ref="C5:I5"/>
    <mergeCell ref="E11:F11"/>
    <mergeCell ref="A11:C11"/>
    <mergeCell ref="E19:F19"/>
    <mergeCell ref="A5:B5"/>
    <mergeCell ref="E23:F23"/>
    <mergeCell ref="E20:F20"/>
    <mergeCell ref="E24:F24"/>
    <mergeCell ref="E15:F15"/>
    <mergeCell ref="A8:B8"/>
    <mergeCell ref="A9:B9"/>
    <mergeCell ref="C8:D9"/>
    <mergeCell ref="E44:F44"/>
    <mergeCell ref="E40:F40"/>
    <mergeCell ref="E27:F27"/>
    <mergeCell ref="E28:F28"/>
    <mergeCell ref="E29:F29"/>
    <mergeCell ref="E41:F41"/>
    <mergeCell ref="E49:F49"/>
    <mergeCell ref="E30:F30"/>
    <mergeCell ref="E31:F31"/>
    <mergeCell ref="E32:F32"/>
    <mergeCell ref="E33:F33"/>
    <mergeCell ref="E48:F48"/>
    <mergeCell ref="E45:F45"/>
    <mergeCell ref="E46:F46"/>
    <mergeCell ref="E42:F42"/>
    <mergeCell ref="E43:F43"/>
    <mergeCell ref="B57:C57"/>
    <mergeCell ref="B58:C58"/>
    <mergeCell ref="B52:C52"/>
    <mergeCell ref="B53:C53"/>
    <mergeCell ref="B54:C54"/>
    <mergeCell ref="B55:C55"/>
    <mergeCell ref="B56:C56"/>
    <mergeCell ref="N12:O12"/>
    <mergeCell ref="K12:K13"/>
    <mergeCell ref="A4:B4"/>
    <mergeCell ref="K3:L3"/>
    <mergeCell ref="M4:O4"/>
    <mergeCell ref="M3:O3"/>
    <mergeCell ref="C4:I4"/>
    <mergeCell ref="C3:I3"/>
    <mergeCell ref="A3:B3"/>
    <mergeCell ref="K8:L8"/>
    <mergeCell ref="E47:F47"/>
    <mergeCell ref="A1:O1"/>
    <mergeCell ref="E34:F34"/>
    <mergeCell ref="E35:F35"/>
    <mergeCell ref="E36:F36"/>
    <mergeCell ref="E37:F37"/>
    <mergeCell ref="E38:F38"/>
    <mergeCell ref="E39:F39"/>
    <mergeCell ref="K4:L4"/>
    <mergeCell ref="G14:H14"/>
  </mergeCells>
  <dataValidations count="2">
    <dataValidation type="list" allowBlank="1" showInputMessage="1" showErrorMessage="1" sqref="C50">
      <formula1>"ＧＫ,ＤＦ,ＭＦ,ＦＷ"</formula1>
    </dataValidation>
    <dataValidation type="list" allowBlank="1" showInputMessage="1" showErrorMessage="1" sqref="C20:C49">
      <formula1>参加申込書!$Q$20:$Q$26</formula1>
    </dataValidation>
  </dataValidations>
  <printOptions horizontalCentered="1"/>
  <pageMargins left="0.25" right="0.25" top="0.35000000000000003" bottom="0.35000000000000003" header="0.1031496062992126" footer="0.30000000000000004"/>
  <pageSetup horizontalDpi="600" verticalDpi="600" orientation="portrait" paperSize="9" scale="63"/>
  <headerFooter alignWithMargins="0">
    <oddHeader>&amp;R&amp;14&amp;K000000&amp;D</oddHeader>
  </headerFooter>
  <rowBreaks count="1" manualBreakCount="1">
    <brk id="50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showZeros="0" zoomScale="60" zoomScaleNormal="60" workbookViewId="0" topLeftCell="A3">
      <selection activeCell="G16" sqref="G16"/>
    </sheetView>
  </sheetViews>
  <sheetFormatPr defaultColWidth="8.875" defaultRowHeight="13.5"/>
  <cols>
    <col min="1" max="1" width="5.375" style="0" customWidth="1"/>
    <col min="2" max="2" width="5.50390625" style="0" customWidth="1"/>
    <col min="3" max="3" width="7.00390625" style="0" customWidth="1"/>
    <col min="4" max="6" width="19.50390625" style="0" customWidth="1"/>
    <col min="7" max="9" width="6.625" style="0" customWidth="1"/>
    <col min="10" max="10" width="7.875" style="0" customWidth="1"/>
    <col min="11" max="11" width="2.625" style="0" customWidth="1"/>
    <col min="12" max="13" width="8.00390625" style="0" customWidth="1"/>
    <col min="14" max="21" width="6.625" style="0" customWidth="1"/>
    <col min="22" max="22" width="6.50390625" style="0" customWidth="1"/>
  </cols>
  <sheetData>
    <row r="1" spans="2:22" ht="37.5" customHeight="1">
      <c r="B1" s="131" t="s">
        <v>2</v>
      </c>
      <c r="C1" s="132"/>
      <c r="D1" s="133"/>
      <c r="N1" s="32" t="s">
        <v>6</v>
      </c>
      <c r="O1" s="42"/>
      <c r="P1" s="187">
        <v>2015</v>
      </c>
      <c r="Q1" s="187"/>
      <c r="R1" s="84" t="s">
        <v>44</v>
      </c>
      <c r="S1" s="85"/>
      <c r="T1" s="85" t="s">
        <v>3</v>
      </c>
      <c r="U1" s="86"/>
      <c r="V1" s="85" t="s">
        <v>4</v>
      </c>
    </row>
    <row r="2" spans="2:22" ht="37.5" customHeight="1">
      <c r="B2" s="134"/>
      <c r="C2" s="135"/>
      <c r="D2" s="136"/>
      <c r="N2" s="43" t="s">
        <v>5</v>
      </c>
      <c r="O2" s="44"/>
      <c r="P2" s="188"/>
      <c r="Q2" s="188"/>
      <c r="R2" s="188"/>
      <c r="S2" s="188"/>
      <c r="T2" s="188"/>
      <c r="U2" s="188"/>
      <c r="V2" s="188"/>
    </row>
    <row r="3" spans="2:22" ht="37.5" customHeight="1">
      <c r="B3" s="1"/>
      <c r="C3" s="4"/>
      <c r="D3" s="4"/>
      <c r="N3" s="43" t="s">
        <v>25</v>
      </c>
      <c r="O3" s="44"/>
      <c r="P3" s="188"/>
      <c r="Q3" s="188"/>
      <c r="R3" s="188"/>
      <c r="S3" s="188"/>
      <c r="T3" s="188"/>
      <c r="U3" s="188"/>
      <c r="V3" s="188"/>
    </row>
    <row r="4" spans="2:22" ht="37.5" customHeight="1">
      <c r="B4" s="2"/>
      <c r="C4" s="2"/>
      <c r="D4" s="205" t="str">
        <f>'参加申込書'!A1</f>
        <v>2016年度　第15回栃木県シニアサッカーリーグ　　（ O-40 ・ O-５０ ・ O-60 ）</v>
      </c>
      <c r="E4" s="205"/>
      <c r="F4" s="205"/>
      <c r="G4" s="205"/>
      <c r="H4" s="205"/>
      <c r="I4" s="205"/>
      <c r="J4" s="205"/>
      <c r="K4" s="205"/>
      <c r="L4" s="205"/>
      <c r="M4" s="205"/>
      <c r="N4" s="145" t="s">
        <v>76</v>
      </c>
      <c r="O4" s="145"/>
      <c r="P4" s="145"/>
      <c r="Q4" s="145"/>
      <c r="R4" s="145"/>
      <c r="S4" s="145"/>
      <c r="T4" s="145"/>
      <c r="U4" s="145"/>
      <c r="V4" s="145"/>
    </row>
    <row r="5" spans="2:22" ht="37.5" customHeight="1">
      <c r="B5" s="2"/>
      <c r="C5" s="2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44"/>
      <c r="O5" s="144"/>
      <c r="P5" s="144"/>
      <c r="Q5" s="144"/>
      <c r="R5" s="144"/>
      <c r="S5" s="144"/>
      <c r="T5" s="144"/>
      <c r="U5" s="144"/>
      <c r="V5" s="144"/>
    </row>
    <row r="6" spans="2:19" ht="47.25" customHeight="1">
      <c r="B6" s="152" t="s">
        <v>7</v>
      </c>
      <c r="C6" s="152"/>
      <c r="D6" s="152"/>
      <c r="E6" s="192">
        <f>'参加申込書'!C4</f>
        <v>0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2:19" ht="20.25" customHeight="1" thickBot="1">
      <c r="B7" s="13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4"/>
      <c r="S7" s="14"/>
    </row>
    <row r="8" spans="2:22" ht="41.25" customHeight="1">
      <c r="B8" s="148" t="s">
        <v>8</v>
      </c>
      <c r="C8" s="150" t="s">
        <v>75</v>
      </c>
      <c r="D8" s="175" t="s">
        <v>9</v>
      </c>
      <c r="E8" s="202" t="s">
        <v>45</v>
      </c>
      <c r="F8" s="177" t="s">
        <v>43</v>
      </c>
      <c r="G8" s="158" t="s">
        <v>10</v>
      </c>
      <c r="H8" s="158"/>
      <c r="I8" s="158"/>
      <c r="J8" s="159"/>
      <c r="K8" s="3"/>
      <c r="L8" s="181" t="s">
        <v>12</v>
      </c>
      <c r="M8" s="182"/>
      <c r="N8" s="139" t="s">
        <v>13</v>
      </c>
      <c r="O8" s="139"/>
      <c r="P8" s="139"/>
      <c r="Q8" s="139"/>
      <c r="R8" s="139"/>
      <c r="S8" s="139"/>
      <c r="T8" s="139"/>
      <c r="U8" s="139"/>
      <c r="V8" s="137" t="s">
        <v>14</v>
      </c>
    </row>
    <row r="9" spans="2:22" ht="41.25" customHeight="1" thickBot="1">
      <c r="B9" s="149"/>
      <c r="C9" s="151"/>
      <c r="D9" s="176"/>
      <c r="E9" s="203"/>
      <c r="F9" s="178"/>
      <c r="G9" s="23" t="s">
        <v>66</v>
      </c>
      <c r="H9" s="24" t="s">
        <v>51</v>
      </c>
      <c r="I9" s="24" t="s">
        <v>11</v>
      </c>
      <c r="J9" s="58" t="s">
        <v>70</v>
      </c>
      <c r="K9" s="3"/>
      <c r="L9" s="183"/>
      <c r="M9" s="184"/>
      <c r="N9" s="140"/>
      <c r="O9" s="140"/>
      <c r="P9" s="140"/>
      <c r="Q9" s="140"/>
      <c r="R9" s="140"/>
      <c r="S9" s="140"/>
      <c r="T9" s="140"/>
      <c r="U9" s="140"/>
      <c r="V9" s="138"/>
    </row>
    <row r="10" spans="1:22" ht="41.25" customHeight="1" thickTop="1">
      <c r="A10" s="17">
        <v>1</v>
      </c>
      <c r="B10" s="25">
        <f>IF(A10="","",VLOOKUP(A10,'参加申込書'!$A$20:$E$49,2,FALSE))</f>
        <v>0</v>
      </c>
      <c r="C10" s="47">
        <f>IF(A10="","",VLOOKUP(A10,'参加申込書'!$A$20:$E$49,3,FALSE))</f>
        <v>0</v>
      </c>
      <c r="D10" s="20">
        <f>IF(A10="","",VLOOKUP(A10,'参加申込書'!$A$20:$E$49,4,FALSE))</f>
        <v>0</v>
      </c>
      <c r="E10" s="73">
        <f>IF(A10="","",VLOOKUP(A10,'参加申込書'!$A$20:$E$49,5,FALSE))</f>
      </c>
      <c r="F10" s="74">
        <f>IF(A10="","",VLOOKUP(A10,'参加申込書'!$A$20:$O$49,12,FALSE))</f>
        <v>0</v>
      </c>
      <c r="G10" s="68"/>
      <c r="H10" s="67"/>
      <c r="I10" s="67"/>
      <c r="J10" s="69"/>
      <c r="K10" s="3"/>
      <c r="L10" s="160" t="str">
        <f>'参加申込書'!B12</f>
        <v>代表</v>
      </c>
      <c r="M10" s="161"/>
      <c r="N10" s="142">
        <f>'参加申込書'!D12</f>
        <v>0</v>
      </c>
      <c r="O10" s="143"/>
      <c r="P10" s="143"/>
      <c r="Q10" s="143"/>
      <c r="R10" s="143">
        <f>'参加申込書'!E12</f>
        <v>0</v>
      </c>
      <c r="S10" s="143"/>
      <c r="T10" s="143"/>
      <c r="U10" s="201"/>
      <c r="V10" s="27"/>
    </row>
    <row r="11" spans="1:22" ht="41.25" customHeight="1">
      <c r="A11" s="17">
        <v>2</v>
      </c>
      <c r="B11" s="26">
        <f>IF(A11="","",VLOOKUP(A11,'参加申込書'!$A$20:$E$49,2,FALSE))</f>
        <v>0</v>
      </c>
      <c r="C11" s="45">
        <f>IF(A11="","",VLOOKUP(A11,'参加申込書'!$A$20:$E$49,3,FALSE))</f>
        <v>0</v>
      </c>
      <c r="D11" s="19">
        <f>IF(A11="","",VLOOKUP(A11,'参加申込書'!$A$20:$E$49,4,FALSE))</f>
        <v>0</v>
      </c>
      <c r="E11" s="21">
        <f>IF(A11="","",VLOOKUP(A11,'参加申込書'!$A$20:$E$49,5,FALSE))</f>
      </c>
      <c r="F11" s="22">
        <f>IF(A11="","",VLOOKUP(A11,'参加申込書'!$A$20:$O$49,12,FALSE))</f>
        <v>0</v>
      </c>
      <c r="G11" s="66"/>
      <c r="H11" s="75"/>
      <c r="I11" s="75"/>
      <c r="J11" s="76"/>
      <c r="K11" s="3"/>
      <c r="L11" s="162" t="str">
        <f>'参加申込書'!B13</f>
        <v>監督</v>
      </c>
      <c r="M11" s="163"/>
      <c r="N11" s="189">
        <f>'参加申込書'!D13</f>
        <v>0</v>
      </c>
      <c r="O11" s="146"/>
      <c r="P11" s="146"/>
      <c r="Q11" s="146"/>
      <c r="R11" s="146">
        <f>'参加申込書'!E13</f>
        <v>0</v>
      </c>
      <c r="S11" s="146"/>
      <c r="T11" s="146"/>
      <c r="U11" s="147"/>
      <c r="V11" s="28"/>
    </row>
    <row r="12" spans="1:22" ht="41.25" customHeight="1">
      <c r="A12" s="17">
        <v>3</v>
      </c>
      <c r="B12" s="26">
        <f>IF(A12="","",VLOOKUP(A12,'参加申込書'!$A$20:$E$49,2,FALSE))</f>
        <v>0</v>
      </c>
      <c r="C12" s="45">
        <f>IF(A12="","",VLOOKUP(A12,'参加申込書'!$A$20:$E$49,3,FALSE))</f>
        <v>0</v>
      </c>
      <c r="D12" s="19">
        <f>IF(A12="","",VLOOKUP(A12,'参加申込書'!$A$20:$E$49,4,FALSE))</f>
        <v>0</v>
      </c>
      <c r="E12" s="21">
        <f>IF(A12="","",VLOOKUP(A12,'参加申込書'!$A$20:$E$49,5,FALSE))</f>
      </c>
      <c r="F12" s="22">
        <f>IF(A12="","",VLOOKUP(A12,'参加申込書'!$A$20:$O$49,12,FALSE))</f>
        <v>0</v>
      </c>
      <c r="G12" s="66"/>
      <c r="H12" s="75"/>
      <c r="I12" s="75"/>
      <c r="J12" s="76"/>
      <c r="K12" s="3"/>
      <c r="L12" s="162" t="str">
        <f>'参加申込書'!B14</f>
        <v>コーチ</v>
      </c>
      <c r="M12" s="163"/>
      <c r="N12" s="189">
        <f>'参加申込書'!D14</f>
        <v>0</v>
      </c>
      <c r="O12" s="146"/>
      <c r="P12" s="146"/>
      <c r="Q12" s="146"/>
      <c r="R12" s="146">
        <f>'参加申込書'!E14</f>
        <v>0</v>
      </c>
      <c r="S12" s="146"/>
      <c r="T12" s="146"/>
      <c r="U12" s="147"/>
      <c r="V12" s="28"/>
    </row>
    <row r="13" spans="1:22" ht="41.25" customHeight="1">
      <c r="A13" s="17">
        <v>4</v>
      </c>
      <c r="B13" s="26">
        <f>IF(A13="","",VLOOKUP(A13,'参加申込書'!$A$20:$E$49,2,FALSE))</f>
        <v>0</v>
      </c>
      <c r="C13" s="45">
        <f>IF(A13="","",VLOOKUP(A13,'参加申込書'!$A$20:$E$49,3,FALSE))</f>
        <v>0</v>
      </c>
      <c r="D13" s="19">
        <f>IF(A13="","",VLOOKUP(A13,'参加申込書'!$A$20:$E$49,4,FALSE))</f>
        <v>0</v>
      </c>
      <c r="E13" s="21">
        <f>IF(A13="","",VLOOKUP(A13,'参加申込書'!$A$20:$E$49,5,FALSE))</f>
      </c>
      <c r="F13" s="22">
        <f>IF(A13="","",VLOOKUP(A13,'参加申込書'!$A$20:$O$49,12,FALSE))</f>
        <v>0</v>
      </c>
      <c r="G13" s="66"/>
      <c r="H13" s="75"/>
      <c r="I13" s="75"/>
      <c r="J13" s="76"/>
      <c r="K13" s="3"/>
      <c r="L13" s="162" t="str">
        <f>'参加申込書'!B15</f>
        <v>コーチ</v>
      </c>
      <c r="M13" s="163"/>
      <c r="N13" s="189">
        <f>'参加申込書'!D15</f>
        <v>0</v>
      </c>
      <c r="O13" s="146"/>
      <c r="P13" s="146"/>
      <c r="Q13" s="146"/>
      <c r="R13" s="146">
        <f>'参加申込書'!E15</f>
        <v>0</v>
      </c>
      <c r="S13" s="146"/>
      <c r="T13" s="146"/>
      <c r="U13" s="147"/>
      <c r="V13" s="28"/>
    </row>
    <row r="14" spans="1:22" ht="41.25" customHeight="1" thickBot="1">
      <c r="A14" s="17">
        <v>5</v>
      </c>
      <c r="B14" s="26">
        <f>IF(A14="","",VLOOKUP(A14,'参加申込書'!$A$20:$E$49,2,FALSE))</f>
        <v>0</v>
      </c>
      <c r="C14" s="45">
        <f>IF(A14="","",VLOOKUP(A14,'参加申込書'!$A$20:$E$49,3,FALSE))</f>
        <v>0</v>
      </c>
      <c r="D14" s="19">
        <f>IF(A14="","",VLOOKUP(A14,'参加申込書'!$A$20:$E$49,4,FALSE))</f>
        <v>0</v>
      </c>
      <c r="E14" s="21">
        <f>IF(A14="","",VLOOKUP(A14,'参加申込書'!$A$20:$E$49,5,FALSE))</f>
      </c>
      <c r="F14" s="22">
        <f>IF(A14="","",VLOOKUP(A14,'参加申込書'!$A$20:$O$49,12,FALSE))</f>
        <v>0</v>
      </c>
      <c r="G14" s="66"/>
      <c r="H14" s="75"/>
      <c r="I14" s="75"/>
      <c r="J14" s="76"/>
      <c r="K14" s="3"/>
      <c r="L14" s="185">
        <f>'参加申込書'!B16</f>
        <v>0</v>
      </c>
      <c r="M14" s="186"/>
      <c r="N14" s="190">
        <f>'参加申込書'!D16</f>
        <v>0</v>
      </c>
      <c r="O14" s="191"/>
      <c r="P14" s="191"/>
      <c r="Q14" s="191"/>
      <c r="R14" s="191">
        <f>'参加申込書'!E16</f>
        <v>0</v>
      </c>
      <c r="S14" s="191"/>
      <c r="T14" s="191"/>
      <c r="U14" s="199"/>
      <c r="V14" s="71"/>
    </row>
    <row r="15" spans="1:22" ht="41.25" customHeight="1">
      <c r="A15" s="17">
        <v>6</v>
      </c>
      <c r="B15" s="26">
        <f>IF(A15="","",VLOOKUP(A15,'参加申込書'!$A$20:$E$49,2,FALSE))</f>
        <v>0</v>
      </c>
      <c r="C15" s="45">
        <f>IF(A15="","",VLOOKUP(A15,'参加申込書'!$A$20:$E$49,3,FALSE))</f>
        <v>0</v>
      </c>
      <c r="D15" s="19">
        <f>IF(A15="","",VLOOKUP(A15,'参加申込書'!$A$20:$E$49,4,FALSE))</f>
        <v>0</v>
      </c>
      <c r="E15" s="21">
        <f>IF(A15="","",VLOOKUP(A15,'参加申込書'!$A$20:$E$49,5,FALSE))</f>
      </c>
      <c r="F15" s="22">
        <f>IF(A15="","",VLOOKUP(A15,'参加申込書'!$A$20:$O$49,12,FALSE))</f>
        <v>0</v>
      </c>
      <c r="G15" s="66"/>
      <c r="H15" s="75"/>
      <c r="I15" s="75"/>
      <c r="J15" s="76"/>
      <c r="K15" s="3"/>
      <c r="L15" s="141"/>
      <c r="M15" s="141"/>
      <c r="N15" s="157"/>
      <c r="O15" s="157"/>
      <c r="P15" s="157"/>
      <c r="Q15" s="157"/>
      <c r="R15" s="157"/>
      <c r="S15" s="157"/>
      <c r="T15" s="157"/>
      <c r="U15" s="157"/>
      <c r="V15" s="72"/>
    </row>
    <row r="16" spans="1:22" ht="41.25" customHeight="1">
      <c r="A16" s="17">
        <v>7</v>
      </c>
      <c r="B16" s="26">
        <f>IF(A16="","",VLOOKUP(A16,'参加申込書'!$A$20:$E$49,2,FALSE))</f>
        <v>0</v>
      </c>
      <c r="C16" s="45">
        <f>IF(A16="","",VLOOKUP(A16,'参加申込書'!$A$20:$E$49,3,FALSE))</f>
        <v>0</v>
      </c>
      <c r="D16" s="19">
        <f>IF(A16="","",VLOOKUP(A16,'参加申込書'!$A$20:$E$49,4,FALSE))</f>
        <v>0</v>
      </c>
      <c r="E16" s="21">
        <f>IF(A16="","",VLOOKUP(A16,'参加申込書'!$A$20:$E$49,5,FALSE))</f>
      </c>
      <c r="F16" s="22">
        <f>IF(A16="","",VLOOKUP(A16,'参加申込書'!$A$20:$O$49,12,FALSE))</f>
        <v>0</v>
      </c>
      <c r="G16" s="66"/>
      <c r="H16" s="75"/>
      <c r="I16" s="75"/>
      <c r="J16" s="76"/>
      <c r="K16" s="3"/>
      <c r="L16" s="156" t="s">
        <v>68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1:22" ht="41.25" customHeight="1">
      <c r="A17" s="17">
        <v>8</v>
      </c>
      <c r="B17" s="26">
        <f>IF(A17="","",VLOOKUP(A17,'参加申込書'!$A$20:$E$49,2,FALSE))</f>
        <v>0</v>
      </c>
      <c r="C17" s="45">
        <f>IF(A17="","",VLOOKUP(A17,'参加申込書'!$A$20:$E$49,3,FALSE))</f>
        <v>0</v>
      </c>
      <c r="D17" s="19">
        <f>IF(A17="","",VLOOKUP(A17,'参加申込書'!$A$20:$E$49,4,FALSE))</f>
        <v>0</v>
      </c>
      <c r="E17" s="21">
        <f>IF(A17="","",VLOOKUP(A17,'参加申込書'!$A$20:$E$49,5,FALSE))</f>
      </c>
      <c r="F17" s="22">
        <f>IF(A17="","",VLOOKUP(A17,'参加申込書'!$A$20:$O$49,12,FALSE))</f>
        <v>0</v>
      </c>
      <c r="G17" s="66"/>
      <c r="H17" s="75"/>
      <c r="I17" s="75"/>
      <c r="J17" s="76"/>
      <c r="K17" s="3"/>
      <c r="L17" s="156" t="s">
        <v>72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2" ht="41.25" customHeight="1">
      <c r="A18" s="17">
        <v>9</v>
      </c>
      <c r="B18" s="26">
        <f>IF(A18="","",VLOOKUP(A18,'参加申込書'!$A$20:$E$49,2,FALSE))</f>
        <v>0</v>
      </c>
      <c r="C18" s="45">
        <f>IF(A18="","",VLOOKUP(A18,'参加申込書'!$A$20:$E$49,3,FALSE))</f>
        <v>0</v>
      </c>
      <c r="D18" s="19">
        <f>IF(A18="","",VLOOKUP(A18,'参加申込書'!$A$20:$E$49,4,FALSE))</f>
        <v>0</v>
      </c>
      <c r="E18" s="21">
        <f>IF(A18="","",VLOOKUP(A18,'参加申込書'!$A$20:$E$49,5,FALSE))</f>
      </c>
      <c r="F18" s="22">
        <f>IF(A18="","",VLOOKUP(A18,'参加申込書'!$A$20:$O$49,12,FALSE))</f>
        <v>0</v>
      </c>
      <c r="G18" s="66"/>
      <c r="H18" s="75"/>
      <c r="I18" s="75"/>
      <c r="J18" s="76"/>
      <c r="K18" s="3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spans="1:22" ht="41.25" customHeight="1">
      <c r="A19" s="17">
        <v>10</v>
      </c>
      <c r="B19" s="26">
        <f>IF(A19="","",VLOOKUP(A19,'参加申込書'!$A$20:$E$49,2,FALSE))</f>
        <v>0</v>
      </c>
      <c r="C19" s="45">
        <f>IF(A19="","",VLOOKUP(A19,'参加申込書'!$A$20:$E$49,3,FALSE))</f>
        <v>0</v>
      </c>
      <c r="D19" s="19">
        <f>IF(A19="","",VLOOKUP(A19,'参加申込書'!$A$20:$E$49,4,FALSE))</f>
        <v>0</v>
      </c>
      <c r="E19" s="21">
        <f>IF(A19="","",VLOOKUP(A19,'参加申込書'!$A$20:$E$49,5,FALSE))</f>
      </c>
      <c r="F19" s="22">
        <f>IF(A19="","",VLOOKUP(A19,'参加申込書'!$A$20:$O$49,12,FALSE))</f>
        <v>0</v>
      </c>
      <c r="G19" s="66"/>
      <c r="H19" s="75"/>
      <c r="I19" s="75"/>
      <c r="J19" s="76"/>
      <c r="K19" s="3"/>
      <c r="L19" s="156" t="s">
        <v>65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0" spans="1:22" ht="41.25" customHeight="1">
      <c r="A20" s="17">
        <v>11</v>
      </c>
      <c r="B20" s="26">
        <f>IF(A20="","",VLOOKUP(A20,'参加申込書'!$A$20:$E$49,2,FALSE))</f>
        <v>0</v>
      </c>
      <c r="C20" s="45">
        <f>IF(A20="","",VLOOKUP(A20,'参加申込書'!$A$20:$E$49,3,FALSE))</f>
        <v>0</v>
      </c>
      <c r="D20" s="19">
        <f>IF(A20="","",VLOOKUP(A20,'参加申込書'!$A$20:$E$49,4,FALSE))</f>
        <v>0</v>
      </c>
      <c r="E20" s="21">
        <f>IF(A20="","",VLOOKUP(A20,'参加申込書'!$A$20:$E$49,5,FALSE))</f>
      </c>
      <c r="F20" s="22">
        <f>IF(A20="","",VLOOKUP(A20,'参加申込書'!$A$20:$O$49,12,FALSE))</f>
        <v>0</v>
      </c>
      <c r="G20" s="66"/>
      <c r="H20" s="75"/>
      <c r="I20" s="75"/>
      <c r="J20" s="76"/>
      <c r="K20" s="3"/>
      <c r="L20" s="156" t="s">
        <v>0</v>
      </c>
      <c r="M20" s="156"/>
      <c r="N20" s="156"/>
      <c r="O20" s="156"/>
      <c r="P20" s="156"/>
      <c r="Q20" s="156"/>
      <c r="R20" s="156"/>
      <c r="S20" s="156"/>
      <c r="T20" s="156"/>
      <c r="U20" s="156"/>
      <c r="V20" s="156"/>
    </row>
    <row r="21" spans="1:22" ht="41.25" customHeight="1">
      <c r="A21" s="17">
        <v>12</v>
      </c>
      <c r="B21" s="26">
        <f>IF(A21="","",VLOOKUP(A21,'参加申込書'!$A$20:$E$49,2,FALSE))</f>
        <v>0</v>
      </c>
      <c r="C21" s="45">
        <f>IF(A21="","",VLOOKUP(A21,'参加申込書'!$A$20:$E$49,3,FALSE))</f>
        <v>0</v>
      </c>
      <c r="D21" s="19">
        <f>IF(A21="","",VLOOKUP(A21,'参加申込書'!$A$20:$E$49,4,FALSE))</f>
        <v>0</v>
      </c>
      <c r="E21" s="21">
        <f>IF(A21="","",VLOOKUP(A21,'参加申込書'!$A$20:$E$49,5,FALSE))</f>
      </c>
      <c r="F21" s="22">
        <f>IF(A21="","",VLOOKUP(A21,'参加申込書'!$A$20:$O$49,12,FALSE))</f>
        <v>0</v>
      </c>
      <c r="G21" s="66"/>
      <c r="H21" s="75"/>
      <c r="I21" s="75"/>
      <c r="J21" s="76"/>
      <c r="K21" s="3"/>
      <c r="L21" s="156" t="s">
        <v>71</v>
      </c>
      <c r="M21" s="156"/>
      <c r="N21" s="156"/>
      <c r="O21" s="156"/>
      <c r="P21" s="156"/>
      <c r="Q21" s="156"/>
      <c r="R21" s="156"/>
      <c r="S21" s="156"/>
      <c r="T21" s="156"/>
      <c r="U21" s="156"/>
      <c r="V21" s="156"/>
    </row>
    <row r="22" spans="1:22" ht="41.25" customHeight="1">
      <c r="A22" s="17">
        <v>13</v>
      </c>
      <c r="B22" s="26">
        <f>IF(A22="","",VLOOKUP(A22,'参加申込書'!$A$20:$E$49,2,FALSE))</f>
        <v>0</v>
      </c>
      <c r="C22" s="45">
        <f>IF(A22="","",VLOOKUP(A22,'参加申込書'!$A$20:$E$49,3,FALSE))</f>
        <v>0</v>
      </c>
      <c r="D22" s="19">
        <f>IF(A22="","",VLOOKUP(A22,'参加申込書'!$A$20:$E$49,4,FALSE))</f>
        <v>0</v>
      </c>
      <c r="E22" s="21">
        <f>IF(A22="","",VLOOKUP(A22,'参加申込書'!$A$20:$E$49,5,FALSE))</f>
      </c>
      <c r="F22" s="22">
        <f>IF(A22="","",VLOOKUP(A22,'参加申込書'!$A$20:$O$49,12,FALSE))</f>
        <v>0</v>
      </c>
      <c r="G22" s="66"/>
      <c r="H22" s="75"/>
      <c r="I22" s="75"/>
      <c r="J22" s="76"/>
      <c r="K22" s="3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</row>
    <row r="23" spans="1:22" ht="41.25" customHeight="1">
      <c r="A23" s="17">
        <v>14</v>
      </c>
      <c r="B23" s="26">
        <f>IF(A23="","",VLOOKUP(A23,'参加申込書'!$A$20:$E$49,2,FALSE))</f>
        <v>0</v>
      </c>
      <c r="C23" s="45">
        <f>IF(A23="","",VLOOKUP(A23,'参加申込書'!$A$20:$E$49,3,FALSE))</f>
        <v>0</v>
      </c>
      <c r="D23" s="19">
        <f>IF(A23="","",VLOOKUP(A23,'参加申込書'!$A$20:$E$49,4,FALSE))</f>
        <v>0</v>
      </c>
      <c r="E23" s="21">
        <f>IF(A23="","",VLOOKUP(A23,'参加申込書'!$A$20:$E$49,5,FALSE))</f>
      </c>
      <c r="F23" s="22">
        <f>IF(A23="","",VLOOKUP(A23,'参加申込書'!$A$20:$O$49,12,FALSE))</f>
        <v>0</v>
      </c>
      <c r="G23" s="66"/>
      <c r="H23" s="75"/>
      <c r="I23" s="75"/>
      <c r="J23" s="76"/>
      <c r="K23" s="3"/>
      <c r="L23" s="156" t="s">
        <v>69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</row>
    <row r="24" spans="1:22" ht="41.25" customHeight="1">
      <c r="A24" s="17">
        <v>15</v>
      </c>
      <c r="B24" s="26">
        <f>IF(A24="","",VLOOKUP(A24,'参加申込書'!$A$20:$E$49,2,FALSE))</f>
        <v>0</v>
      </c>
      <c r="C24" s="45">
        <f>IF(A24="","",VLOOKUP(A24,'参加申込書'!$A$20:$E$49,3,FALSE))</f>
        <v>0</v>
      </c>
      <c r="D24" s="19">
        <f>IF(A24="","",VLOOKUP(A24,'参加申込書'!$A$20:$E$49,4,FALSE))</f>
        <v>0</v>
      </c>
      <c r="E24" s="21">
        <f>IF(A24="","",VLOOKUP(A24,'参加申込書'!$A$20:$E$49,5,FALSE))</f>
      </c>
      <c r="F24" s="22">
        <f>IF(A24="","",VLOOKUP(A24,'参加申込書'!$A$20:$O$49,12,FALSE))</f>
        <v>0</v>
      </c>
      <c r="G24" s="66"/>
      <c r="H24" s="75"/>
      <c r="I24" s="75"/>
      <c r="J24" s="76"/>
      <c r="K24" s="3"/>
      <c r="L24" s="156" t="s">
        <v>73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spans="1:22" ht="41.25" customHeight="1">
      <c r="A25" s="17">
        <v>16</v>
      </c>
      <c r="B25" s="26">
        <f>IF(A25="","",VLOOKUP(A25,'参加申込書'!$A$20:$E$49,2,FALSE))</f>
        <v>0</v>
      </c>
      <c r="C25" s="45">
        <f>IF(A25="","",VLOOKUP(A25,'参加申込書'!$A$20:$E$49,3,FALSE))</f>
        <v>0</v>
      </c>
      <c r="D25" s="19">
        <f>IF(A25="","",VLOOKUP(A25,'参加申込書'!$A$20:$E$49,4,FALSE))</f>
        <v>0</v>
      </c>
      <c r="E25" s="21">
        <f>IF(A25="","",VLOOKUP(A25,'参加申込書'!$A$20:$E$49,5,FALSE))</f>
      </c>
      <c r="F25" s="22">
        <f>IF(A25="","",VLOOKUP(A25,'参加申込書'!$A$20:$O$49,12,FALSE))</f>
        <v>0</v>
      </c>
      <c r="G25" s="66"/>
      <c r="H25" s="75"/>
      <c r="I25" s="75"/>
      <c r="J25" s="76"/>
      <c r="K25" s="3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</row>
    <row r="26" spans="1:22" ht="41.25" customHeight="1">
      <c r="A26" s="17">
        <v>17</v>
      </c>
      <c r="B26" s="26">
        <f>IF(A26="","",VLOOKUP(A26,'参加申込書'!$A$20:$E$49,2,FALSE))</f>
        <v>0</v>
      </c>
      <c r="C26" s="45">
        <f>IF(A26="","",VLOOKUP(A26,'参加申込書'!$A$20:$E$49,3,FALSE))</f>
        <v>0</v>
      </c>
      <c r="D26" s="19">
        <f>IF(A26="","",VLOOKUP(A26,'参加申込書'!$A$20:$E$49,4,FALSE))</f>
        <v>0</v>
      </c>
      <c r="E26" s="21">
        <f>IF(A26="","",VLOOKUP(A26,'参加申込書'!$A$20:$E$49,5,FALSE))</f>
      </c>
      <c r="F26" s="22">
        <f>IF(A26="","",VLOOKUP(A26,'参加申込書'!$A$20:$O$49,12,FALSE))</f>
        <v>0</v>
      </c>
      <c r="G26" s="66"/>
      <c r="H26" s="75"/>
      <c r="I26" s="75"/>
      <c r="J26" s="76"/>
      <c r="K26" s="3"/>
      <c r="L26" s="156" t="s">
        <v>74</v>
      </c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1:22" ht="41.25" customHeight="1" thickBot="1">
      <c r="A27" s="17">
        <v>18</v>
      </c>
      <c r="B27" s="26">
        <f>IF(A27="","",VLOOKUP(A27,'参加申込書'!$A$20:$E$49,2,FALSE))</f>
        <v>0</v>
      </c>
      <c r="C27" s="45">
        <f>IF(A27="","",VLOOKUP(A27,'参加申込書'!$A$20:$E$49,3,FALSE))</f>
        <v>0</v>
      </c>
      <c r="D27" s="19">
        <f>IF(A27="","",VLOOKUP(A27,'参加申込書'!$A$20:$E$49,4,FALSE))</f>
        <v>0</v>
      </c>
      <c r="E27" s="21">
        <f>IF(A27="","",VLOOKUP(A27,'参加申込書'!$A$20:$E$49,5,FALSE))</f>
      </c>
      <c r="F27" s="22">
        <f>IF(A27="","",VLOOKUP(A27,'参加申込書'!$A$20:$O$49,12,FALSE))</f>
        <v>0</v>
      </c>
      <c r="G27" s="66"/>
      <c r="H27" s="75"/>
      <c r="I27" s="75"/>
      <c r="J27" s="76"/>
      <c r="K27" s="3"/>
      <c r="L27" s="5"/>
      <c r="M27" s="70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41.25" customHeight="1">
      <c r="A28" s="17">
        <v>19</v>
      </c>
      <c r="B28" s="26">
        <f>IF(A28="","",VLOOKUP(A28,'参加申込書'!$A$20:$E$49,2,FALSE))</f>
        <v>0</v>
      </c>
      <c r="C28" s="45">
        <f>IF(A28="","",VLOOKUP(A28,'参加申込書'!$A$20:$E$49,3,FALSE))</f>
        <v>0</v>
      </c>
      <c r="D28" s="19">
        <f>IF(A28="","",VLOOKUP(A28,'参加申込書'!$A$20:$E$49,4,FALSE))</f>
        <v>0</v>
      </c>
      <c r="E28" s="21">
        <f>IF(A28="","",VLOOKUP(A28,'参加申込書'!$A$20:$E$49,5,FALSE))</f>
      </c>
      <c r="F28" s="22">
        <f>IF(A28="","",VLOOKUP(A28,'参加申込書'!$A$20:$O$49,12,FALSE))</f>
        <v>0</v>
      </c>
      <c r="G28" s="66"/>
      <c r="H28" s="75"/>
      <c r="I28" s="75"/>
      <c r="J28" s="76"/>
      <c r="K28" s="3"/>
      <c r="L28" s="153" t="s">
        <v>15</v>
      </c>
      <c r="M28" s="154"/>
      <c r="N28" s="154"/>
      <c r="O28" s="154"/>
      <c r="P28" s="154"/>
      <c r="Q28" s="154"/>
      <c r="R28" s="154"/>
      <c r="S28" s="154"/>
      <c r="T28" s="154"/>
      <c r="U28" s="154"/>
      <c r="V28" s="155"/>
    </row>
    <row r="29" spans="1:22" ht="41.25" customHeight="1" thickBot="1">
      <c r="A29" s="17">
        <v>20</v>
      </c>
      <c r="B29" s="26">
        <f>IF(A29="","",VLOOKUP(A29,'参加申込書'!$A$20:$E$49,2,FALSE))</f>
        <v>0</v>
      </c>
      <c r="C29" s="45">
        <f>IF(A29="","",VLOOKUP(A29,'参加申込書'!$A$20:$E$49,3,FALSE))</f>
        <v>0</v>
      </c>
      <c r="D29" s="19">
        <f>IF(A29="","",VLOOKUP(A29,'参加申込書'!$A$20:$E$49,4,FALSE))</f>
        <v>0</v>
      </c>
      <c r="E29" s="21">
        <f>IF(A29="","",VLOOKUP(A29,'参加申込書'!$A$20:$E$49,5,FALSE))</f>
      </c>
      <c r="F29" s="22">
        <f>IF(A29="","",VLOOKUP(A29,'参加申込書'!$A$20:$O$49,12,FALSE))</f>
        <v>0</v>
      </c>
      <c r="G29" s="66"/>
      <c r="H29" s="75"/>
      <c r="I29" s="75"/>
      <c r="J29" s="76"/>
      <c r="K29" s="3"/>
      <c r="L29" s="195" t="s">
        <v>32</v>
      </c>
      <c r="M29" s="196"/>
      <c r="N29" s="197" t="s">
        <v>39</v>
      </c>
      <c r="O29" s="198"/>
      <c r="P29" s="196"/>
      <c r="Q29" s="197" t="s">
        <v>40</v>
      </c>
      <c r="R29" s="198"/>
      <c r="S29" s="196"/>
      <c r="T29" s="197" t="s">
        <v>41</v>
      </c>
      <c r="U29" s="198"/>
      <c r="V29" s="204"/>
    </row>
    <row r="30" spans="1:22" ht="41.25" customHeight="1" thickTop="1">
      <c r="A30" s="17">
        <v>21</v>
      </c>
      <c r="B30" s="26">
        <f>IF(A30="","",VLOOKUP(A30,'参加申込書'!$A$20:$E$49,2,FALSE))</f>
        <v>0</v>
      </c>
      <c r="C30" s="45">
        <f>IF(A30="","",VLOOKUP(A30,'参加申込書'!$A$20:$E$49,3,FALSE))</f>
        <v>0</v>
      </c>
      <c r="D30" s="19">
        <f>IF(A30="","",VLOOKUP(A30,'参加申込書'!$A$20:$E$49,4,FALSE))</f>
        <v>0</v>
      </c>
      <c r="E30" s="21">
        <f>IF(A30="","",VLOOKUP(A30,'参加申込書'!$A$20:$E$49,5,FALSE))</f>
      </c>
      <c r="F30" s="22">
        <f>IF(A30="","",VLOOKUP(A30,'参加申込書'!$A$20:$O$49,12,FALSE))</f>
        <v>0</v>
      </c>
      <c r="G30" s="66"/>
      <c r="H30" s="75"/>
      <c r="I30" s="75"/>
      <c r="J30" s="76"/>
      <c r="K30" s="3"/>
      <c r="L30" s="179" t="s">
        <v>46</v>
      </c>
      <c r="M30" s="29" t="s">
        <v>16</v>
      </c>
      <c r="N30" s="168">
        <f>'参加申込書'!L14</f>
        <v>0</v>
      </c>
      <c r="O30" s="169"/>
      <c r="P30" s="171"/>
      <c r="Q30" s="168">
        <f>'参加申込書'!L15</f>
        <v>0</v>
      </c>
      <c r="R30" s="169"/>
      <c r="S30" s="171"/>
      <c r="T30" s="168">
        <f>'参加申込書'!L16</f>
        <v>0</v>
      </c>
      <c r="U30" s="169"/>
      <c r="V30" s="170"/>
    </row>
    <row r="31" spans="1:22" ht="41.25" customHeight="1" thickBot="1">
      <c r="A31" s="17">
        <v>22</v>
      </c>
      <c r="B31" s="26">
        <f>IF(A31="","",VLOOKUP(A31,'参加申込書'!$A$20:$E$49,2,FALSE))</f>
        <v>0</v>
      </c>
      <c r="C31" s="45">
        <f>IF(A31="","",VLOOKUP(A31,'参加申込書'!$A$20:$E$49,3,FALSE))</f>
        <v>0</v>
      </c>
      <c r="D31" s="19">
        <f>IF(A31="","",VLOOKUP(A31,'参加申込書'!$A$20:$E$49,4,FALSE))</f>
        <v>0</v>
      </c>
      <c r="E31" s="21">
        <f>IF(A31="","",VLOOKUP(A31,'参加申込書'!$A$20:$E$49,5,FALSE))</f>
      </c>
      <c r="F31" s="22">
        <f>IF(A31="","",VLOOKUP(A31,'参加申込書'!$A$20:$O$49,12,FALSE))</f>
        <v>0</v>
      </c>
      <c r="G31" s="66"/>
      <c r="H31" s="75"/>
      <c r="I31" s="75"/>
      <c r="J31" s="76"/>
      <c r="K31" s="3"/>
      <c r="L31" s="180"/>
      <c r="M31" s="30" t="s">
        <v>17</v>
      </c>
      <c r="N31" s="172">
        <f>'参加申込書'!M14</f>
        <v>0</v>
      </c>
      <c r="O31" s="173"/>
      <c r="P31" s="174"/>
      <c r="Q31" s="172">
        <f>'参加申込書'!M15</f>
        <v>0</v>
      </c>
      <c r="R31" s="173"/>
      <c r="S31" s="174"/>
      <c r="T31" s="172">
        <f>'参加申込書'!M16</f>
        <v>0</v>
      </c>
      <c r="U31" s="173"/>
      <c r="V31" s="193"/>
    </row>
    <row r="32" spans="1:22" ht="41.25" customHeight="1">
      <c r="A32" s="17">
        <v>23</v>
      </c>
      <c r="B32" s="26">
        <f>IF(A32="","",VLOOKUP(A32,'参加申込書'!$A$20:$E$49,2,FALSE))</f>
        <v>0</v>
      </c>
      <c r="C32" s="45">
        <f>IF(A32="","",VLOOKUP(A32,'参加申込書'!$A$20:$E$49,3,FALSE))</f>
        <v>0</v>
      </c>
      <c r="D32" s="19">
        <f>IF(A32="","",VLOOKUP(A32,'参加申込書'!$A$20:$E$49,4,FALSE))</f>
        <v>0</v>
      </c>
      <c r="E32" s="21">
        <f>IF(A32="","",VLOOKUP(A32,'参加申込書'!$A$20:$E$49,5,FALSE))</f>
      </c>
      <c r="F32" s="22">
        <f>IF(A32="","",VLOOKUP(A32,'参加申込書'!$A$20:$O$49,12,FALSE))</f>
        <v>0</v>
      </c>
      <c r="G32" s="66"/>
      <c r="H32" s="75"/>
      <c r="I32" s="75"/>
      <c r="J32" s="76"/>
      <c r="K32" s="3"/>
      <c r="L32" s="194" t="s">
        <v>47</v>
      </c>
      <c r="M32" s="29" t="s">
        <v>16</v>
      </c>
      <c r="N32" s="164">
        <f>'参加申込書'!N14</f>
        <v>0</v>
      </c>
      <c r="O32" s="165"/>
      <c r="P32" s="167"/>
      <c r="Q32" s="164">
        <f>'参加申込書'!N15</f>
        <v>0</v>
      </c>
      <c r="R32" s="165"/>
      <c r="S32" s="167"/>
      <c r="T32" s="164">
        <f>'参加申込書'!N16</f>
        <v>0</v>
      </c>
      <c r="U32" s="165"/>
      <c r="V32" s="166"/>
    </row>
    <row r="33" spans="1:22" ht="41.25" customHeight="1" thickBot="1">
      <c r="A33" s="17">
        <v>24</v>
      </c>
      <c r="B33" s="26">
        <f>IF(A33="","",VLOOKUP(A33,'参加申込書'!$A$20:$E$49,2,FALSE))</f>
        <v>0</v>
      </c>
      <c r="C33" s="45">
        <f>IF(A33="","",VLOOKUP(A33,'参加申込書'!$A$20:$E$49,3,FALSE))</f>
        <v>0</v>
      </c>
      <c r="D33" s="19">
        <f>IF(A33="","",VLOOKUP(A33,'参加申込書'!$A$20:$E$49,4,FALSE))</f>
        <v>0</v>
      </c>
      <c r="E33" s="21">
        <f>IF(A33="","",VLOOKUP(A33,'参加申込書'!$A$20:$E$49,5,FALSE))</f>
      </c>
      <c r="F33" s="22">
        <f>IF(A33="","",VLOOKUP(A33,'参加申込書'!$A$20:$O$49,12,FALSE))</f>
        <v>0</v>
      </c>
      <c r="G33" s="66"/>
      <c r="H33" s="75"/>
      <c r="I33" s="75"/>
      <c r="J33" s="76"/>
      <c r="K33" s="3"/>
      <c r="L33" s="180"/>
      <c r="M33" s="30" t="s">
        <v>17</v>
      </c>
      <c r="N33" s="172">
        <f>'参加申込書'!O14</f>
        <v>0</v>
      </c>
      <c r="O33" s="173"/>
      <c r="P33" s="174"/>
      <c r="Q33" s="172">
        <f>'参加申込書'!O15</f>
        <v>0</v>
      </c>
      <c r="R33" s="173"/>
      <c r="S33" s="174"/>
      <c r="T33" s="172">
        <f>'参加申込書'!O16</f>
        <v>0</v>
      </c>
      <c r="U33" s="173"/>
      <c r="V33" s="193"/>
    </row>
    <row r="34" spans="1:22" ht="41.25" customHeight="1">
      <c r="A34" s="17">
        <v>25</v>
      </c>
      <c r="B34" s="26">
        <f>IF(A34="","",VLOOKUP(A34,'参加申込書'!$A$20:$E$49,2,FALSE))</f>
        <v>0</v>
      </c>
      <c r="C34" s="45">
        <f>IF(A34="","",VLOOKUP(A34,'参加申込書'!$A$20:$E$49,3,FALSE))</f>
        <v>0</v>
      </c>
      <c r="D34" s="19">
        <f>IF(A34="","",VLOOKUP(A34,'参加申込書'!$A$20:$E$49,4,FALSE))</f>
        <v>0</v>
      </c>
      <c r="E34" s="21">
        <f>IF(A34="","",VLOOKUP(A34,'参加申込書'!$A$20:$E$49,5,FALSE))</f>
      </c>
      <c r="F34" s="22">
        <f>IF(A34="","",VLOOKUP(A34,'参加申込書'!$A$20:$O$49,12,FALSE))</f>
        <v>0</v>
      </c>
      <c r="G34" s="66"/>
      <c r="H34" s="75"/>
      <c r="I34" s="75"/>
      <c r="J34" s="76"/>
      <c r="K34" s="3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</row>
    <row r="35" spans="1:22" ht="41.25" customHeight="1">
      <c r="A35" s="17">
        <v>26</v>
      </c>
      <c r="B35" s="26">
        <f>IF(A35="","",VLOOKUP(A35,'参加申込書'!$A$20:$E$49,2,FALSE))</f>
        <v>0</v>
      </c>
      <c r="C35" s="45">
        <f>IF(A35="","",VLOOKUP(A35,'参加申込書'!$A$20:$E$49,3,FALSE))</f>
        <v>0</v>
      </c>
      <c r="D35" s="19">
        <f>IF(A35="","",VLOOKUP(A35,'参加申込書'!$A$20:$E$49,4,FALSE))</f>
        <v>0</v>
      </c>
      <c r="E35" s="21">
        <f>IF(A35="","",VLOOKUP(A35,'参加申込書'!$A$20:$E$49,5,FALSE))</f>
      </c>
      <c r="F35" s="22">
        <f>IF(A35="","",VLOOKUP(A35,'参加申込書'!$A$20:$O$49,12,FALSE))</f>
        <v>0</v>
      </c>
      <c r="G35" s="66"/>
      <c r="H35" s="75"/>
      <c r="I35" s="75"/>
      <c r="J35" s="76"/>
      <c r="K35" s="18"/>
      <c r="L35" s="31" t="s">
        <v>1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41.25" customHeight="1">
      <c r="A36" s="17">
        <v>27</v>
      </c>
      <c r="B36" s="26">
        <f>IF(A36="","",VLOOKUP(A36,'参加申込書'!$A$20:$E$49,2,FALSE))</f>
        <v>0</v>
      </c>
      <c r="C36" s="45">
        <f>IF(A36="","",VLOOKUP(A36,'参加申込書'!$A$20:$E$49,3,FALSE))</f>
        <v>0</v>
      </c>
      <c r="D36" s="19">
        <f>IF(A36="","",VLOOKUP(A36,'参加申込書'!$A$20:$E$49,4,FALSE))</f>
        <v>0</v>
      </c>
      <c r="E36" s="21">
        <f>IF(A36="","",VLOOKUP(A36,'参加申込書'!$A$20:$E$49,5,FALSE))</f>
      </c>
      <c r="F36" s="22">
        <f>IF(A36="","",VLOOKUP(A36,'参加申込書'!$A$20:$O$49,12,FALSE))</f>
        <v>0</v>
      </c>
      <c r="G36" s="66"/>
      <c r="H36" s="75"/>
      <c r="I36" s="75"/>
      <c r="J36" s="76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41.25" customHeight="1">
      <c r="A37" s="17">
        <v>28</v>
      </c>
      <c r="B37" s="26">
        <f>IF(A37="","",VLOOKUP(A37,'参加申込書'!$A$20:$E$49,2,FALSE))</f>
        <v>0</v>
      </c>
      <c r="C37" s="45">
        <f>IF(A37="","",VLOOKUP(A37,'参加申込書'!$A$20:$E$49,3,FALSE))</f>
        <v>0</v>
      </c>
      <c r="D37" s="19">
        <f>IF(A37="","",VLOOKUP(A37,'参加申込書'!$A$20:$E$49,4,FALSE))</f>
        <v>0</v>
      </c>
      <c r="E37" s="21">
        <f>IF(A37="","",VLOOKUP(A37,'参加申込書'!$A$20:$E$49,5,FALSE))</f>
      </c>
      <c r="F37" s="22">
        <f>IF(A37="","",VLOOKUP(A37,'参加申込書'!$A$20:$O$49,12,FALSE))</f>
        <v>0</v>
      </c>
      <c r="G37" s="66"/>
      <c r="H37" s="75"/>
      <c r="I37" s="75"/>
      <c r="J37" s="76"/>
      <c r="K37" s="18"/>
      <c r="L37" s="33" t="s">
        <v>67</v>
      </c>
      <c r="M37" s="34"/>
      <c r="N37" s="34"/>
      <c r="O37" s="34"/>
      <c r="P37" s="34"/>
      <c r="Q37" s="34"/>
      <c r="R37" s="34"/>
      <c r="S37" s="34"/>
      <c r="T37" s="34"/>
      <c r="U37" s="34"/>
      <c r="V37" s="35"/>
    </row>
    <row r="38" spans="1:22" ht="41.25" customHeight="1">
      <c r="A38" s="17">
        <v>29</v>
      </c>
      <c r="B38" s="26">
        <f>IF(A38="","",VLOOKUP(A38,'参加申込書'!$A$20:$E$49,2,FALSE))</f>
        <v>0</v>
      </c>
      <c r="C38" s="45">
        <f>IF(A38="","",VLOOKUP(A38,'参加申込書'!$A$20:$E$49,3,FALSE))</f>
        <v>0</v>
      </c>
      <c r="D38" s="19">
        <f>IF(A38="","",VLOOKUP(A38,'参加申込書'!$A$20:$E$49,4,FALSE))</f>
        <v>0</v>
      </c>
      <c r="E38" s="21">
        <f>IF(A38="","",VLOOKUP(A38,'参加申込書'!$A$20:$E$49,5,FALSE))</f>
      </c>
      <c r="F38" s="22">
        <f>IF(A38="","",VLOOKUP(A38,'参加申込書'!$A$20:$O$49,12,FALSE))</f>
        <v>0</v>
      </c>
      <c r="G38" s="66"/>
      <c r="H38" s="75"/>
      <c r="I38" s="75"/>
      <c r="J38" s="76"/>
      <c r="K38" s="18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8"/>
    </row>
    <row r="39" spans="1:22" ht="41.25" customHeight="1">
      <c r="A39" s="17">
        <v>30</v>
      </c>
      <c r="B39" s="26">
        <f>IF(A39="","",VLOOKUP(A39,'参加申込書'!$A$20:$E$49,2,FALSE))</f>
        <v>0</v>
      </c>
      <c r="C39" s="45">
        <f>IF(A39="","",VLOOKUP(A39,'参加申込書'!$A$20:$E$49,3,FALSE))</f>
        <v>0</v>
      </c>
      <c r="D39" s="19">
        <f>IF(A39="","",VLOOKUP(A39,'参加申込書'!$A$20:$E$49,4,FALSE))</f>
        <v>0</v>
      </c>
      <c r="E39" s="21">
        <f>IF(A39="","",VLOOKUP(A39,'参加申込書'!$A$20:$E$49,5,FALSE))</f>
      </c>
      <c r="F39" s="22">
        <f>IF(A39="","",VLOOKUP(A39,'参加申込書'!$A$20:$O$49,12,FALSE))</f>
        <v>0</v>
      </c>
      <c r="G39" s="66"/>
      <c r="H39" s="75"/>
      <c r="I39" s="75"/>
      <c r="J39" s="76"/>
      <c r="K39" s="18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sheetProtection/>
  <mergeCells count="63">
    <mergeCell ref="R14:U14"/>
    <mergeCell ref="E7:Q7"/>
    <mergeCell ref="R10:U10"/>
    <mergeCell ref="T31:V31"/>
    <mergeCell ref="E8:E9"/>
    <mergeCell ref="T29:V29"/>
    <mergeCell ref="T33:V33"/>
    <mergeCell ref="L32:L33"/>
    <mergeCell ref="N32:P32"/>
    <mergeCell ref="N33:P33"/>
    <mergeCell ref="Q33:S33"/>
    <mergeCell ref="L29:M29"/>
    <mergeCell ref="Q30:S30"/>
    <mergeCell ref="N31:P31"/>
    <mergeCell ref="N29:P29"/>
    <mergeCell ref="Q29:S29"/>
    <mergeCell ref="P1:Q1"/>
    <mergeCell ref="P2:V2"/>
    <mergeCell ref="P3:V3"/>
    <mergeCell ref="N12:Q12"/>
    <mergeCell ref="N13:Q13"/>
    <mergeCell ref="N14:Q14"/>
    <mergeCell ref="R11:U11"/>
    <mergeCell ref="N11:Q11"/>
    <mergeCell ref="R12:U12"/>
    <mergeCell ref="E6:S6"/>
    <mergeCell ref="D8:D9"/>
    <mergeCell ref="F8:F9"/>
    <mergeCell ref="L30:L31"/>
    <mergeCell ref="L8:M9"/>
    <mergeCell ref="L13:M13"/>
    <mergeCell ref="L14:M14"/>
    <mergeCell ref="L12:M12"/>
    <mergeCell ref="T32:V32"/>
    <mergeCell ref="L16:V16"/>
    <mergeCell ref="L17:V18"/>
    <mergeCell ref="L21:V22"/>
    <mergeCell ref="L24:V25"/>
    <mergeCell ref="L26:V26"/>
    <mergeCell ref="Q32:S32"/>
    <mergeCell ref="T30:V30"/>
    <mergeCell ref="N30:P30"/>
    <mergeCell ref="Q31:S31"/>
    <mergeCell ref="B6:D6"/>
    <mergeCell ref="L28:V28"/>
    <mergeCell ref="L19:V19"/>
    <mergeCell ref="L20:V20"/>
    <mergeCell ref="L23:V23"/>
    <mergeCell ref="N15:Q15"/>
    <mergeCell ref="R15:U15"/>
    <mergeCell ref="G8:J8"/>
    <mergeCell ref="L10:M10"/>
    <mergeCell ref="L11:M11"/>
    <mergeCell ref="B1:D2"/>
    <mergeCell ref="V8:V9"/>
    <mergeCell ref="N8:U9"/>
    <mergeCell ref="L15:M15"/>
    <mergeCell ref="N10:Q10"/>
    <mergeCell ref="D4:M5"/>
    <mergeCell ref="N4:V5"/>
    <mergeCell ref="R13:U13"/>
    <mergeCell ref="B8:B9"/>
    <mergeCell ref="C8:C9"/>
  </mergeCells>
  <dataValidations count="3">
    <dataValidation type="list" allowBlank="1" showInputMessage="1" showErrorMessage="1" sqref="O2">
      <formula1>メンバー表!#REF!</formula1>
    </dataValidation>
    <dataValidation type="list" allowBlank="1" showInputMessage="1" showErrorMessage="1" sqref="O3">
      <formula1>メンバー表!#REF!</formula1>
    </dataValidation>
    <dataValidation type="list" allowBlank="1" showInputMessage="1" showErrorMessage="1" sqref="C3:D3">
      <formula1>メンバー表!#REF!</formula1>
    </dataValidation>
  </dataValidations>
  <printOptions horizontalCentered="1"/>
  <pageMargins left="0.05314960629921261" right="0.05314960629921261" top="0.16" bottom="0.16" header="0.1" footer="0.1"/>
  <pageSetup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栃木県サッカー協会</dc:creator>
  <cp:keywords/>
  <dc:description/>
  <cp:lastModifiedBy>福田 治</cp:lastModifiedBy>
  <cp:lastPrinted>2016-03-15T03:50:32Z</cp:lastPrinted>
  <dcterms:created xsi:type="dcterms:W3CDTF">2011-11-25T01:21:01Z</dcterms:created>
  <dcterms:modified xsi:type="dcterms:W3CDTF">2016-03-15T03:50:52Z</dcterms:modified>
  <cp:category/>
  <cp:version/>
  <cp:contentType/>
  <cp:contentStatus/>
</cp:coreProperties>
</file>