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09j212\Desktop\代替交流戦\R2交流大会\"/>
    </mc:Choice>
  </mc:AlternateContent>
  <bookViews>
    <workbookView xWindow="-105" yWindow="495" windowWidth="19410" windowHeight="10410" tabRatio="854"/>
  </bookViews>
  <sheets>
    <sheet name="選手登録用紙" sheetId="44" r:id="rId1"/>
    <sheet name="対戦‐前期" sheetId="26" state="hidden" r:id="rId2"/>
    <sheet name="対戦表（前期基本）" sheetId="37" state="hidden" r:id="rId3"/>
  </sheets>
  <definedNames>
    <definedName name="_xlnm.Print_Area" localSheetId="2">'対戦表（前期基本）'!$B$1:$L$146</definedName>
    <definedName name="_xlnm.Print_Titles" localSheetId="2">'対戦表（前期基本）'!$1:$3</definedName>
    <definedName name="team1">#REF!</definedName>
    <definedName name="team10">#REF!</definedName>
    <definedName name="team2">#REF!</definedName>
    <definedName name="team3">#REF!</definedName>
    <definedName name="team4">#REF!</definedName>
    <definedName name="team5">#REF!</definedName>
    <definedName name="team6">#REF!</definedName>
    <definedName name="team7">#REF!</definedName>
    <definedName name="team8">#REF!</definedName>
    <definedName name="team9">#REF!</definedName>
    <definedName name="zenkijuni">#REF!</definedName>
    <definedName name="ゲームNO">#REF!</definedName>
    <definedName name="基本対戦">#REF!</definedName>
    <definedName name="参加チーム">#REF!</definedName>
    <definedName name="試合結果">#REF!</definedName>
    <definedName name="試合結果１">#REF!</definedName>
    <definedName name="設定参加チーム">#REF!</definedName>
    <definedName name="前期順位ＮＯ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2" i="37" l="1"/>
  <c r="I116" i="37"/>
  <c r="I100" i="37"/>
  <c r="I84" i="37"/>
  <c r="I68" i="37"/>
  <c r="I52" i="37"/>
  <c r="I36" i="37"/>
  <c r="I20" i="37"/>
  <c r="I140" i="37"/>
  <c r="B140" i="37"/>
  <c r="C140" i="37" s="1"/>
  <c r="C132" i="37"/>
  <c r="I124" i="37"/>
  <c r="B124" i="37"/>
  <c r="C124" i="37" s="1"/>
  <c r="C116" i="37"/>
  <c r="I108" i="37"/>
  <c r="B108" i="37"/>
  <c r="C108" i="37" s="1"/>
  <c r="C100" i="37"/>
  <c r="I92" i="37"/>
  <c r="B92" i="37"/>
  <c r="C92" i="37" s="1"/>
  <c r="C84" i="37"/>
  <c r="I76" i="37"/>
  <c r="B76" i="37"/>
  <c r="C76" i="37" s="1"/>
  <c r="C68" i="37"/>
  <c r="I60" i="37"/>
  <c r="B60" i="37"/>
  <c r="C60" i="37" s="1"/>
  <c r="C52" i="37"/>
  <c r="I44" i="37"/>
  <c r="B44" i="37"/>
  <c r="C44" i="37" s="1"/>
  <c r="C36" i="37"/>
  <c r="I28" i="37"/>
  <c r="B28" i="37"/>
  <c r="C28" i="37" s="1"/>
  <c r="C20" i="37"/>
  <c r="I12" i="37"/>
  <c r="B12" i="37"/>
  <c r="C12" i="37" s="1"/>
  <c r="I4" i="37"/>
  <c r="C4" i="37"/>
  <c r="T108" i="37"/>
  <c r="S108" i="37"/>
  <c r="Q108" i="37"/>
  <c r="T107" i="37"/>
  <c r="S107" i="37"/>
  <c r="Q107" i="37"/>
  <c r="T106" i="37"/>
  <c r="S106" i="37"/>
  <c r="Q106" i="37"/>
  <c r="T105" i="37"/>
  <c r="S105" i="37"/>
  <c r="Q105" i="37"/>
  <c r="T104" i="37"/>
  <c r="S104" i="37"/>
  <c r="Q104" i="37"/>
  <c r="T103" i="37"/>
  <c r="S103" i="37"/>
  <c r="Q103" i="37"/>
  <c r="T102" i="37"/>
  <c r="S102" i="37"/>
  <c r="Q102" i="37"/>
  <c r="T101" i="37"/>
  <c r="S101" i="37"/>
  <c r="Q101" i="37"/>
  <c r="T100" i="37"/>
  <c r="S100" i="37"/>
  <c r="Q100" i="37"/>
  <c r="T99" i="37"/>
  <c r="S99" i="37"/>
  <c r="Q99" i="37"/>
  <c r="T98" i="37"/>
  <c r="S98" i="37"/>
  <c r="Q98" i="37"/>
  <c r="T97" i="37"/>
  <c r="S97" i="37"/>
  <c r="Q97" i="37"/>
  <c r="T96" i="37"/>
  <c r="S96" i="37"/>
  <c r="Q96" i="37"/>
  <c r="T95" i="37"/>
  <c r="S95" i="37"/>
  <c r="Q95" i="37"/>
  <c r="T94" i="37"/>
  <c r="S94" i="37"/>
  <c r="Q94" i="37"/>
  <c r="T93" i="37"/>
  <c r="S93" i="37"/>
  <c r="Q93" i="37"/>
  <c r="T92" i="37"/>
  <c r="S92" i="37"/>
  <c r="Q92" i="37"/>
  <c r="T91" i="37"/>
  <c r="S91" i="37"/>
  <c r="Q91" i="37"/>
  <c r="T90" i="37"/>
  <c r="S90" i="37"/>
  <c r="Q90" i="37"/>
  <c r="T89" i="37"/>
  <c r="S89" i="37"/>
  <c r="Q89" i="37"/>
  <c r="T88" i="37"/>
  <c r="S88" i="37"/>
  <c r="Q88" i="37"/>
  <c r="T87" i="37"/>
  <c r="S87" i="37"/>
  <c r="Q87" i="37"/>
  <c r="T86" i="37"/>
  <c r="S86" i="37"/>
  <c r="Q86" i="37"/>
  <c r="T85" i="37"/>
  <c r="S85" i="37"/>
  <c r="Q85" i="37"/>
  <c r="T84" i="37"/>
  <c r="S84" i="37"/>
  <c r="Q84" i="37"/>
  <c r="T83" i="37"/>
  <c r="S83" i="37"/>
  <c r="Q83" i="37"/>
  <c r="T82" i="37"/>
  <c r="S82" i="37"/>
  <c r="Q82" i="37"/>
  <c r="T81" i="37"/>
  <c r="S81" i="37"/>
  <c r="Q81" i="37"/>
  <c r="T80" i="37"/>
  <c r="S80" i="37"/>
  <c r="Q80" i="37"/>
  <c r="T79" i="37"/>
  <c r="S79" i="37"/>
  <c r="Q79" i="37"/>
  <c r="T78" i="37"/>
  <c r="S78" i="37"/>
  <c r="Q78" i="37"/>
  <c r="T77" i="37"/>
  <c r="S77" i="37"/>
  <c r="Q77" i="37"/>
  <c r="T76" i="37"/>
  <c r="S76" i="37"/>
  <c r="Q76" i="37"/>
  <c r="T75" i="37"/>
  <c r="S75" i="37"/>
  <c r="Q75" i="37"/>
  <c r="T74" i="37"/>
  <c r="S74" i="37"/>
  <c r="Q74" i="37"/>
  <c r="T73" i="37"/>
  <c r="S73" i="37"/>
  <c r="Q73" i="37"/>
  <c r="T72" i="37"/>
  <c r="S72" i="37"/>
  <c r="Q72" i="37"/>
  <c r="T71" i="37"/>
  <c r="S71" i="37"/>
  <c r="Q71" i="37"/>
  <c r="T70" i="37"/>
  <c r="S70" i="37"/>
  <c r="Q70" i="37"/>
  <c r="T69" i="37"/>
  <c r="S69" i="37"/>
  <c r="Q69" i="37"/>
  <c r="T68" i="37"/>
  <c r="S68" i="37"/>
  <c r="Q68" i="37"/>
  <c r="T67" i="37"/>
  <c r="S67" i="37"/>
  <c r="Q67" i="37"/>
  <c r="T66" i="37"/>
  <c r="S66" i="37"/>
  <c r="Q66" i="37"/>
  <c r="T65" i="37"/>
  <c r="S65" i="37"/>
  <c r="Q65" i="37"/>
  <c r="T64" i="37"/>
  <c r="S64" i="37"/>
  <c r="Q64" i="37"/>
  <c r="T63" i="37"/>
  <c r="S63" i="37"/>
  <c r="Q63" i="37"/>
  <c r="T62" i="37"/>
  <c r="S62" i="37"/>
  <c r="Q62" i="37"/>
  <c r="T61" i="37"/>
  <c r="S61" i="37"/>
  <c r="Q61" i="37"/>
  <c r="T60" i="37"/>
  <c r="S60" i="37"/>
  <c r="Q60" i="37"/>
  <c r="T59" i="37"/>
  <c r="S59" i="37"/>
  <c r="Q59" i="37"/>
  <c r="T58" i="37"/>
  <c r="S58" i="37"/>
  <c r="Q58" i="37"/>
  <c r="T57" i="37"/>
  <c r="S57" i="37"/>
  <c r="Q57" i="37"/>
  <c r="T56" i="37"/>
  <c r="S56" i="37"/>
  <c r="Q56" i="37"/>
  <c r="T55" i="37"/>
  <c r="S55" i="37"/>
  <c r="Q55" i="37"/>
  <c r="T54" i="37"/>
  <c r="S54" i="37"/>
  <c r="Q54" i="37"/>
  <c r="T53" i="37"/>
  <c r="S53" i="37"/>
  <c r="Q53" i="37"/>
  <c r="T52" i="37"/>
  <c r="S52" i="37"/>
  <c r="Q52" i="37"/>
  <c r="T51" i="37"/>
  <c r="S51" i="37"/>
  <c r="Q51" i="37"/>
  <c r="T50" i="37"/>
  <c r="S50" i="37"/>
  <c r="Q50" i="37"/>
  <c r="T49" i="37"/>
  <c r="S49" i="37"/>
  <c r="Q49" i="37"/>
  <c r="T48" i="37"/>
  <c r="S48" i="37"/>
  <c r="Q48" i="37"/>
  <c r="T47" i="37"/>
  <c r="S47" i="37"/>
  <c r="Q47" i="37"/>
  <c r="AH46" i="37"/>
  <c r="AC46" i="37"/>
  <c r="Y46" i="37" s="1"/>
  <c r="Q46" i="37"/>
  <c r="AH45" i="37"/>
  <c r="AI45" i="37" s="1"/>
  <c r="T45" i="37" s="1"/>
  <c r="AC45" i="37"/>
  <c r="Q45" i="37"/>
  <c r="AH44" i="37"/>
  <c r="AC44" i="37"/>
  <c r="Z44" i="37" s="1"/>
  <c r="Q44" i="37"/>
  <c r="AH43" i="37"/>
  <c r="AI43" i="37" s="1"/>
  <c r="T43" i="37" s="1"/>
  <c r="AC43" i="37"/>
  <c r="Y43" i="37" s="1"/>
  <c r="Q43" i="37"/>
  <c r="AH42" i="37"/>
  <c r="AI42" i="37" s="1"/>
  <c r="T42" i="37" s="1"/>
  <c r="AC42" i="37"/>
  <c r="Y42" i="37" s="1"/>
  <c r="Q42" i="37"/>
  <c r="AH41" i="37"/>
  <c r="AC41" i="37"/>
  <c r="Y41" i="37" s="1"/>
  <c r="Q41" i="37"/>
  <c r="AH40" i="37"/>
  <c r="AI40" i="37" s="1"/>
  <c r="T40" i="37" s="1"/>
  <c r="AC40" i="37"/>
  <c r="Q40" i="37"/>
  <c r="AH39" i="37"/>
  <c r="AI39" i="37" s="1"/>
  <c r="T39" i="37" s="1"/>
  <c r="AC39" i="37"/>
  <c r="AD39" i="37" s="1"/>
  <c r="S39" i="37" s="1"/>
  <c r="Q39" i="37"/>
  <c r="AH38" i="37"/>
  <c r="AI38" i="37" s="1"/>
  <c r="T38" i="37" s="1"/>
  <c r="AC38" i="37"/>
  <c r="Y38" i="37" s="1"/>
  <c r="Q38" i="37"/>
  <c r="AH37" i="37"/>
  <c r="AI37" i="37" s="1"/>
  <c r="T37" i="37" s="1"/>
  <c r="AC37" i="37"/>
  <c r="Q37" i="37"/>
  <c r="AH36" i="37"/>
  <c r="AI36" i="37" s="1"/>
  <c r="T36" i="37" s="1"/>
  <c r="AC36" i="37"/>
  <c r="Q36" i="37"/>
  <c r="AH35" i="37"/>
  <c r="AI35" i="37" s="1"/>
  <c r="T35" i="37" s="1"/>
  <c r="AC35" i="37"/>
  <c r="Z35" i="37" s="1"/>
  <c r="Q35" i="37"/>
  <c r="AH34" i="37"/>
  <c r="AI34" i="37" s="1"/>
  <c r="T34" i="37" s="1"/>
  <c r="AC34" i="37"/>
  <c r="Y34" i="37" s="1"/>
  <c r="Q34" i="37"/>
  <c r="AH33" i="37"/>
  <c r="AI33" i="37" s="1"/>
  <c r="T33" i="37" s="1"/>
  <c r="AC33" i="37"/>
  <c r="Z33" i="37" s="1"/>
  <c r="Q33" i="37"/>
  <c r="AH32" i="37"/>
  <c r="AC32" i="37"/>
  <c r="Y32" i="37" s="1"/>
  <c r="Q32" i="37"/>
  <c r="AH31" i="37"/>
  <c r="AI31" i="37" s="1"/>
  <c r="T31" i="37" s="1"/>
  <c r="AC31" i="37"/>
  <c r="Z31" i="37" s="1"/>
  <c r="Q31" i="37"/>
  <c r="AH30" i="37"/>
  <c r="AI30" i="37" s="1"/>
  <c r="T30" i="37" s="1"/>
  <c r="AC30" i="37"/>
  <c r="Y30" i="37" s="1"/>
  <c r="Q30" i="37"/>
  <c r="AH29" i="37"/>
  <c r="AI29" i="37" s="1"/>
  <c r="T29" i="37" s="1"/>
  <c r="AC29" i="37"/>
  <c r="AD29" i="37" s="1"/>
  <c r="S29" i="37" s="1"/>
  <c r="Q29" i="37"/>
  <c r="AH28" i="37"/>
  <c r="AC28" i="37"/>
  <c r="Y28" i="37" s="1"/>
  <c r="Q28" i="37"/>
  <c r="AH27" i="37"/>
  <c r="AI27" i="37" s="1"/>
  <c r="T27" i="37" s="1"/>
  <c r="AC27" i="37"/>
  <c r="AD27" i="37" s="1"/>
  <c r="S27" i="37" s="1"/>
  <c r="Q27" i="37"/>
  <c r="AH26" i="37"/>
  <c r="AI26" i="37" s="1"/>
  <c r="T26" i="37" s="1"/>
  <c r="AC26" i="37"/>
  <c r="Y26" i="37" s="1"/>
  <c r="Q26" i="37"/>
  <c r="AH25" i="37"/>
  <c r="AI25" i="37" s="1"/>
  <c r="T25" i="37" s="1"/>
  <c r="AC25" i="37"/>
  <c r="Y25" i="37" s="1"/>
  <c r="Q25" i="37"/>
  <c r="AH24" i="37"/>
  <c r="AI24" i="37" s="1"/>
  <c r="T24" i="37" s="1"/>
  <c r="AC24" i="37"/>
  <c r="Q24" i="37"/>
  <c r="AH23" i="37"/>
  <c r="AI23" i="37" s="1"/>
  <c r="T23" i="37" s="1"/>
  <c r="AC23" i="37"/>
  <c r="Y23" i="37" s="1"/>
  <c r="Q23" i="37"/>
  <c r="AH22" i="37"/>
  <c r="AI22" i="37" s="1"/>
  <c r="T22" i="37" s="1"/>
  <c r="AC22" i="37"/>
  <c r="Y22" i="37" s="1"/>
  <c r="AA22" i="37" s="1"/>
  <c r="Q22" i="37"/>
  <c r="AH21" i="37"/>
  <c r="AI21" i="37" s="1"/>
  <c r="T21" i="37" s="1"/>
  <c r="AC21" i="37"/>
  <c r="Y21" i="37" s="1"/>
  <c r="Q21" i="37"/>
  <c r="AH20" i="37"/>
  <c r="AC20" i="37"/>
  <c r="Q20" i="37"/>
  <c r="AH19" i="37"/>
  <c r="AI19" i="37" s="1"/>
  <c r="T19" i="37" s="1"/>
  <c r="AC19" i="37"/>
  <c r="Z19" i="37" s="1"/>
  <c r="Q19" i="37"/>
  <c r="AH18" i="37"/>
  <c r="AC18" i="37"/>
  <c r="Z18" i="37" s="1"/>
  <c r="Q18" i="37"/>
  <c r="AH17" i="37"/>
  <c r="AI17" i="37" s="1"/>
  <c r="T17" i="37" s="1"/>
  <c r="AC17" i="37"/>
  <c r="Q17" i="37"/>
  <c r="AH16" i="37"/>
  <c r="AI16" i="37" s="1"/>
  <c r="T16" i="37" s="1"/>
  <c r="AC16" i="37"/>
  <c r="Y16" i="37" s="1"/>
  <c r="Q16" i="37"/>
  <c r="AH15" i="37"/>
  <c r="AI15" i="37" s="1"/>
  <c r="T15" i="37" s="1"/>
  <c r="AC15" i="37"/>
  <c r="Z15" i="37" s="1"/>
  <c r="Q15" i="37"/>
  <c r="AH14" i="37"/>
  <c r="AC14" i="37"/>
  <c r="Z14" i="37" s="1"/>
  <c r="Q14" i="37"/>
  <c r="AH13" i="37"/>
  <c r="AI13" i="37" s="1"/>
  <c r="T13" i="37" s="1"/>
  <c r="AC13" i="37"/>
  <c r="Q13" i="37"/>
  <c r="AH12" i="37"/>
  <c r="AI12" i="37" s="1"/>
  <c r="T12" i="37" s="1"/>
  <c r="AC12" i="37"/>
  <c r="Y12" i="37" s="1"/>
  <c r="Q12" i="37"/>
  <c r="AH11" i="37"/>
  <c r="AI11" i="37" s="1"/>
  <c r="T11" i="37" s="1"/>
  <c r="AC11" i="37"/>
  <c r="Y11" i="37" s="1"/>
  <c r="Q11" i="37"/>
  <c r="AH10" i="37"/>
  <c r="AI10" i="37" s="1"/>
  <c r="T10" i="37" s="1"/>
  <c r="AC10" i="37"/>
  <c r="Y10" i="37" s="1"/>
  <c r="Q10" i="37"/>
  <c r="AH9" i="37"/>
  <c r="AI9" i="37" s="1"/>
  <c r="T9" i="37" s="1"/>
  <c r="AC9" i="37"/>
  <c r="Y9" i="37" s="1"/>
  <c r="Q9" i="37"/>
  <c r="AH8" i="37"/>
  <c r="AC8" i="37"/>
  <c r="Q8" i="37"/>
  <c r="AH7" i="37"/>
  <c r="AI7" i="37" s="1"/>
  <c r="T7" i="37" s="1"/>
  <c r="AC7" i="37"/>
  <c r="AD7" i="37" s="1"/>
  <c r="S7" i="37" s="1"/>
  <c r="Q7" i="37"/>
  <c r="AH6" i="37"/>
  <c r="AI6" i="37" s="1"/>
  <c r="T6" i="37" s="1"/>
  <c r="AC6" i="37"/>
  <c r="Y6" i="37" s="1"/>
  <c r="Q6" i="37"/>
  <c r="AH5" i="37"/>
  <c r="AI5" i="37" s="1"/>
  <c r="T5" i="37" s="1"/>
  <c r="AC5" i="37"/>
  <c r="AD5" i="37" s="1"/>
  <c r="S5" i="37" s="1"/>
  <c r="Q5" i="37"/>
  <c r="AH4" i="37"/>
  <c r="AI4" i="37" s="1"/>
  <c r="T4" i="37" s="1"/>
  <c r="AC4" i="37"/>
  <c r="Q4" i="37"/>
  <c r="AH3" i="37"/>
  <c r="AI3" i="37" s="1"/>
  <c r="T3" i="37" s="1"/>
  <c r="AC3" i="37"/>
  <c r="Y3" i="37" s="1"/>
  <c r="Q3" i="37"/>
  <c r="AH2" i="37"/>
  <c r="AI2" i="37" s="1"/>
  <c r="T2" i="37" s="1"/>
  <c r="AC2" i="37"/>
  <c r="Y2" i="37" s="1"/>
  <c r="Q2" i="37"/>
  <c r="B1" i="37"/>
  <c r="Y5" i="37"/>
  <c r="Y37" i="37"/>
  <c r="Z2" i="37"/>
  <c r="Z3" i="37"/>
  <c r="Z4" i="37"/>
  <c r="Z5" i="37"/>
  <c r="Z6" i="37"/>
  <c r="Z10" i="37"/>
  <c r="Z12" i="37"/>
  <c r="Z22" i="37"/>
  <c r="Z23" i="37"/>
  <c r="Z24" i="37"/>
  <c r="Z25" i="37"/>
  <c r="Z26" i="37"/>
  <c r="Z30" i="37"/>
  <c r="Z34" i="37"/>
  <c r="Z37" i="37"/>
  <c r="Z41" i="37"/>
  <c r="Z43" i="37"/>
  <c r="Z46" i="37"/>
  <c r="Y19" i="37"/>
  <c r="AA19" i="37" s="1"/>
  <c r="Y31" i="37"/>
  <c r="Y45" i="37"/>
  <c r="AD41" i="37"/>
  <c r="S41" i="37" s="1"/>
  <c r="H94" i="26"/>
  <c r="I94" i="26" s="1"/>
  <c r="C94" i="26"/>
  <c r="H86" i="26"/>
  <c r="I86" i="26" s="1"/>
  <c r="C86" i="26"/>
  <c r="H78" i="26"/>
  <c r="I78" i="26" s="1"/>
  <c r="C78" i="26"/>
  <c r="H69" i="26"/>
  <c r="I69" i="26" s="1"/>
  <c r="C69" i="26"/>
  <c r="H126" i="26"/>
  <c r="I126" i="26" s="1"/>
  <c r="C126" i="26"/>
  <c r="H118" i="26"/>
  <c r="I118" i="26" s="1"/>
  <c r="C118" i="26"/>
  <c r="H110" i="26"/>
  <c r="I110" i="26" s="1"/>
  <c r="C110" i="26"/>
  <c r="H102" i="26"/>
  <c r="I102" i="26" s="1"/>
  <c r="C102" i="26"/>
  <c r="H61" i="26"/>
  <c r="I61" i="26" s="1"/>
  <c r="C61" i="26"/>
  <c r="H52" i="26"/>
  <c r="I52" i="26" s="1"/>
  <c r="C52" i="26"/>
  <c r="H44" i="26"/>
  <c r="I44" i="26" s="1"/>
  <c r="C44" i="26"/>
  <c r="H36" i="26"/>
  <c r="I36" i="26" s="1"/>
  <c r="C36" i="26"/>
  <c r="H28" i="26"/>
  <c r="I28" i="26" s="1"/>
  <c r="C28" i="26"/>
  <c r="H20" i="26"/>
  <c r="I20" i="26" s="1"/>
  <c r="C20" i="26"/>
  <c r="H12" i="26"/>
  <c r="I12" i="26" s="1"/>
  <c r="C12" i="26"/>
  <c r="H4" i="26"/>
  <c r="I4" i="26"/>
  <c r="C4" i="26"/>
  <c r="AD35" i="37"/>
  <c r="S35" i="37" s="1"/>
  <c r="AD15" i="37"/>
  <c r="S15" i="37" s="1"/>
  <c r="AD26" i="37"/>
  <c r="S26" i="37" s="1"/>
  <c r="AD10" i="37"/>
  <c r="S10" i="37" s="1"/>
  <c r="AD2" i="37"/>
  <c r="S2" i="37" s="1"/>
  <c r="AI20" i="37"/>
  <c r="T20" i="37" s="1"/>
  <c r="AI8" i="37"/>
  <c r="T8" i="37" s="1"/>
  <c r="AI46" i="37"/>
  <c r="T46" i="37" s="1"/>
  <c r="AI44" i="37"/>
  <c r="T44" i="37" s="1"/>
  <c r="AI32" i="37"/>
  <c r="T32" i="37" s="1"/>
  <c r="AI28" i="37"/>
  <c r="T28" i="37" s="1"/>
  <c r="AI18" i="37"/>
  <c r="T18" i="37" s="1"/>
  <c r="AI14" i="37"/>
  <c r="T14" i="37" s="1"/>
  <c r="AD32" i="37"/>
  <c r="S32" i="37" s="1"/>
  <c r="AD14" i="37"/>
  <c r="S14" i="37" s="1"/>
  <c r="AD43" i="37"/>
  <c r="S43" i="37" s="1"/>
  <c r="AD37" i="37"/>
  <c r="S37" i="37" s="1"/>
  <c r="AD25" i="37"/>
  <c r="S25" i="37" s="1"/>
  <c r="AD21" i="37"/>
  <c r="S21" i="37" s="1"/>
  <c r="AD9" i="37"/>
  <c r="S9" i="37" s="1"/>
  <c r="AI41" i="37"/>
  <c r="T41" i="37" s="1"/>
  <c r="AA5" i="37" l="1"/>
  <c r="P4" i="37"/>
  <c r="D7" i="37" s="1"/>
  <c r="AD11" i="37"/>
  <c r="S11" i="37" s="1"/>
  <c r="AD28" i="37"/>
  <c r="S28" i="37" s="1"/>
  <c r="O2" i="37"/>
  <c r="I7" i="37" s="1"/>
  <c r="I9" i="37" s="1"/>
  <c r="AD22" i="37"/>
  <c r="S22" i="37" s="1"/>
  <c r="AD42" i="37"/>
  <c r="S42" i="37" s="1"/>
  <c r="O43" i="37" s="1"/>
  <c r="C136" i="37" s="1"/>
  <c r="AD19" i="37"/>
  <c r="S19" i="37" s="1"/>
  <c r="Y15" i="37"/>
  <c r="AA15" i="37" s="1"/>
  <c r="Z32" i="37"/>
  <c r="Z28" i="37"/>
  <c r="Z21" i="37"/>
  <c r="Z11" i="37"/>
  <c r="AA6" i="37"/>
  <c r="P17" i="37"/>
  <c r="J55" i="37" s="1"/>
  <c r="J57" i="37" s="1"/>
  <c r="D15" i="37"/>
  <c r="F9" i="37"/>
  <c r="P8" i="37"/>
  <c r="J24" i="37" s="1"/>
  <c r="J26" i="37" s="1"/>
  <c r="AA12" i="37"/>
  <c r="P12" i="37"/>
  <c r="J39" i="37" s="1"/>
  <c r="J41" i="37" s="1"/>
  <c r="P14" i="37"/>
  <c r="D39" i="37" s="1"/>
  <c r="F41" i="37" s="1"/>
  <c r="P18" i="37"/>
  <c r="J56" i="37" s="1"/>
  <c r="P20" i="37"/>
  <c r="D56" i="37" s="1"/>
  <c r="D64" i="37" s="1"/>
  <c r="P22" i="37"/>
  <c r="J71" i="37" s="1"/>
  <c r="AA25" i="37"/>
  <c r="P46" i="37"/>
  <c r="AA46" i="37"/>
  <c r="AD3" i="37"/>
  <c r="S3" i="37" s="1"/>
  <c r="AD44" i="37"/>
  <c r="S44" i="37" s="1"/>
  <c r="O45" i="37" s="1"/>
  <c r="AD6" i="37"/>
  <c r="S6" i="37" s="1"/>
  <c r="AD38" i="37"/>
  <c r="S38" i="37" s="1"/>
  <c r="AD31" i="37"/>
  <c r="S31" i="37" s="1"/>
  <c r="Y35" i="37"/>
  <c r="AA35" i="37" s="1"/>
  <c r="Y29" i="37"/>
  <c r="Z38" i="37"/>
  <c r="AA38" i="37" s="1"/>
  <c r="Z29" i="37"/>
  <c r="Z16" i="37"/>
  <c r="AA16" i="37" s="1"/>
  <c r="P3" i="37"/>
  <c r="J8" i="37" s="1"/>
  <c r="J10" i="37" s="1"/>
  <c r="P6" i="37"/>
  <c r="D9" i="37" s="1"/>
  <c r="F8" i="37" s="1"/>
  <c r="AA26" i="37"/>
  <c r="AA28" i="37"/>
  <c r="P29" i="37"/>
  <c r="D87" i="37" s="1"/>
  <c r="AA30" i="37"/>
  <c r="P31" i="37"/>
  <c r="D89" i="37" s="1"/>
  <c r="AA32" i="37"/>
  <c r="P35" i="37"/>
  <c r="D104" i="37" s="1"/>
  <c r="AA34" i="37"/>
  <c r="P32" i="37"/>
  <c r="J103" i="37" s="1"/>
  <c r="P39" i="37"/>
  <c r="D119" i="37" s="1"/>
  <c r="F121" i="37" s="1"/>
  <c r="F89" i="37"/>
  <c r="D95" i="37"/>
  <c r="D90" i="37"/>
  <c r="F88" i="37"/>
  <c r="AA37" i="37"/>
  <c r="P5" i="37"/>
  <c r="D8" i="37" s="1"/>
  <c r="D16" i="37" s="1"/>
  <c r="O3" i="37"/>
  <c r="I8" i="37" s="1"/>
  <c r="I10" i="37" s="1"/>
  <c r="AD23" i="37"/>
  <c r="S23" i="37" s="1"/>
  <c r="O26" i="37" s="1"/>
  <c r="C73" i="37" s="1"/>
  <c r="E72" i="37" s="1"/>
  <c r="AD12" i="37"/>
  <c r="S12" i="37" s="1"/>
  <c r="AD16" i="37"/>
  <c r="S16" i="37" s="1"/>
  <c r="O15" i="37" s="1"/>
  <c r="C40" i="37" s="1"/>
  <c r="AD30" i="37"/>
  <c r="S30" i="37" s="1"/>
  <c r="AD34" i="37"/>
  <c r="S34" i="37" s="1"/>
  <c r="O36" i="37" s="1"/>
  <c r="C105" i="37" s="1"/>
  <c r="C106" i="37" s="1"/>
  <c r="AD46" i="37"/>
  <c r="S46" i="37" s="1"/>
  <c r="O42" i="37" s="1"/>
  <c r="P2" i="37"/>
  <c r="J7" i="37" s="1"/>
  <c r="J9" i="37" s="1"/>
  <c r="P7" i="37"/>
  <c r="J23" i="37" s="1"/>
  <c r="L24" i="37" s="1"/>
  <c r="O6" i="37"/>
  <c r="C9" i="37" s="1"/>
  <c r="C10" i="37" s="1"/>
  <c r="O25" i="37"/>
  <c r="C72" i="37" s="1"/>
  <c r="O37" i="37"/>
  <c r="I119" i="37" s="1"/>
  <c r="K120" i="37" s="1"/>
  <c r="O14" i="37"/>
  <c r="C39" i="37" s="1"/>
  <c r="C47" i="37" s="1"/>
  <c r="O31" i="37"/>
  <c r="C89" i="37" s="1"/>
  <c r="C90" i="37" s="1"/>
  <c r="AD18" i="37"/>
  <c r="S18" i="37" s="1"/>
  <c r="O19" i="37" s="1"/>
  <c r="C55" i="37" s="1"/>
  <c r="Y44" i="37"/>
  <c r="AA44" i="37" s="1"/>
  <c r="Y18" i="37"/>
  <c r="AA18" i="37" s="1"/>
  <c r="Y14" i="37"/>
  <c r="AA14" i="37" s="1"/>
  <c r="Z42" i="37"/>
  <c r="Z9" i="37"/>
  <c r="AA9" i="37" s="1"/>
  <c r="L7" i="37"/>
  <c r="O30" i="37"/>
  <c r="C88" i="37" s="1"/>
  <c r="E87" i="37" s="1"/>
  <c r="AA23" i="37"/>
  <c r="Y39" i="37"/>
  <c r="Z39" i="37"/>
  <c r="AA21" i="37"/>
  <c r="Y4" i="37"/>
  <c r="AA4" i="37" s="1"/>
  <c r="AD4" i="37"/>
  <c r="S4" i="37" s="1"/>
  <c r="O4" i="37" s="1"/>
  <c r="C7" i="37" s="1"/>
  <c r="Y7" i="37"/>
  <c r="Z7" i="37"/>
  <c r="Y20" i="37"/>
  <c r="AD20" i="37"/>
  <c r="S20" i="37" s="1"/>
  <c r="O21" i="37" s="1"/>
  <c r="C57" i="37" s="1"/>
  <c r="P25" i="37"/>
  <c r="D72" i="37" s="1"/>
  <c r="F71" i="37" s="1"/>
  <c r="Y36" i="37"/>
  <c r="AA36" i="37" s="1"/>
  <c r="Z36" i="37"/>
  <c r="AD36" i="37"/>
  <c r="S36" i="37" s="1"/>
  <c r="O33" i="37" s="1"/>
  <c r="I104" i="37" s="1"/>
  <c r="P37" i="37"/>
  <c r="J119" i="37" s="1"/>
  <c r="J121" i="37" s="1"/>
  <c r="E88" i="37"/>
  <c r="L23" i="37"/>
  <c r="J25" i="37"/>
  <c r="E41" i="37"/>
  <c r="P27" i="37"/>
  <c r="J87" i="37" s="1"/>
  <c r="L88" i="37" s="1"/>
  <c r="P41" i="37"/>
  <c r="D121" i="37" s="1"/>
  <c r="F120" i="37" s="1"/>
  <c r="P38" i="37"/>
  <c r="J120" i="37" s="1"/>
  <c r="L119" i="37" s="1"/>
  <c r="P40" i="37"/>
  <c r="D120" i="37" s="1"/>
  <c r="D128" i="37" s="1"/>
  <c r="O5" i="37"/>
  <c r="C8" i="37" s="1"/>
  <c r="C16" i="37" s="1"/>
  <c r="O9" i="37"/>
  <c r="C23" i="37" s="1"/>
  <c r="C31" i="37" s="1"/>
  <c r="O11" i="37"/>
  <c r="C25" i="37" s="1"/>
  <c r="C26" i="37" s="1"/>
  <c r="O8" i="37"/>
  <c r="I24" i="37" s="1"/>
  <c r="K23" i="37" s="1"/>
  <c r="O17" i="37"/>
  <c r="I55" i="37" s="1"/>
  <c r="I57" i="37" s="1"/>
  <c r="O23" i="37"/>
  <c r="I72" i="37" s="1"/>
  <c r="K71" i="37" s="1"/>
  <c r="O27" i="37"/>
  <c r="I87" i="37" s="1"/>
  <c r="I89" i="37" s="1"/>
  <c r="O41" i="37"/>
  <c r="C121" i="37" s="1"/>
  <c r="C122" i="37" s="1"/>
  <c r="O38" i="37"/>
  <c r="I120" i="37" s="1"/>
  <c r="K119" i="37" s="1"/>
  <c r="O44" i="37"/>
  <c r="C137" i="37" s="1"/>
  <c r="C138" i="37" s="1"/>
  <c r="O16" i="37"/>
  <c r="C41" i="37" s="1"/>
  <c r="C42" i="37" s="1"/>
  <c r="O13" i="37"/>
  <c r="I40" i="37" s="1"/>
  <c r="I42" i="37" s="1"/>
  <c r="O28" i="37"/>
  <c r="I88" i="37" s="1"/>
  <c r="K87" i="37" s="1"/>
  <c r="O34" i="37"/>
  <c r="C103" i="37" s="1"/>
  <c r="E105" i="37" s="1"/>
  <c r="P16" i="37"/>
  <c r="D41" i="37" s="1"/>
  <c r="D42" i="37" s="1"/>
  <c r="P13" i="37"/>
  <c r="J40" i="37" s="1"/>
  <c r="L39" i="37" s="1"/>
  <c r="P15" i="37"/>
  <c r="D40" i="37" s="1"/>
  <c r="D48" i="37" s="1"/>
  <c r="P19" i="37"/>
  <c r="D55" i="37" s="1"/>
  <c r="D63" i="37" s="1"/>
  <c r="P28" i="37"/>
  <c r="J88" i="37" s="1"/>
  <c r="J90" i="37" s="1"/>
  <c r="P30" i="37"/>
  <c r="D88" i="37" s="1"/>
  <c r="D96" i="37" s="1"/>
  <c r="P34" i="37"/>
  <c r="D103" i="37" s="1"/>
  <c r="P36" i="37"/>
  <c r="D105" i="37" s="1"/>
  <c r="D106" i="37" s="1"/>
  <c r="P45" i="37"/>
  <c r="P42" i="37"/>
  <c r="P10" i="37"/>
  <c r="D24" i="37" s="1"/>
  <c r="P21" i="37"/>
  <c r="D57" i="37" s="1"/>
  <c r="F56" i="37" s="1"/>
  <c r="P33" i="37"/>
  <c r="J104" i="37" s="1"/>
  <c r="L103" i="37" s="1"/>
  <c r="O7" i="37"/>
  <c r="I23" i="37" s="1"/>
  <c r="O24" i="37"/>
  <c r="C71" i="37" s="1"/>
  <c r="O20" i="37"/>
  <c r="C56" i="37" s="1"/>
  <c r="O32" i="37"/>
  <c r="I103" i="37" s="1"/>
  <c r="P44" i="37"/>
  <c r="D137" i="37" s="1"/>
  <c r="O40" i="37"/>
  <c r="C120" i="37" s="1"/>
  <c r="P11" i="37"/>
  <c r="D25" i="37" s="1"/>
  <c r="AA31" i="37"/>
  <c r="Z20" i="37"/>
  <c r="AA41" i="37"/>
  <c r="AA2" i="37"/>
  <c r="AA3" i="37"/>
  <c r="Y8" i="37"/>
  <c r="Z8" i="37"/>
  <c r="AD8" i="37"/>
  <c r="S8" i="37" s="1"/>
  <c r="O10" i="37" s="1"/>
  <c r="C24" i="37" s="1"/>
  <c r="AA10" i="37"/>
  <c r="AA11" i="37"/>
  <c r="Z13" i="37"/>
  <c r="Y13" i="37"/>
  <c r="AD13" i="37"/>
  <c r="S13" i="37" s="1"/>
  <c r="O12" i="37" s="1"/>
  <c r="I39" i="37" s="1"/>
  <c r="I41" i="37" s="1"/>
  <c r="Z17" i="37"/>
  <c r="Y17" i="37"/>
  <c r="AD17" i="37"/>
  <c r="S17" i="37" s="1"/>
  <c r="O18" i="37" s="1"/>
  <c r="I56" i="37" s="1"/>
  <c r="Y24" i="37"/>
  <c r="AA24" i="37" s="1"/>
  <c r="AD24" i="37"/>
  <c r="S24" i="37" s="1"/>
  <c r="O22" i="37" s="1"/>
  <c r="I71" i="37" s="1"/>
  <c r="P23" i="37"/>
  <c r="J72" i="37" s="1"/>
  <c r="P24" i="37"/>
  <c r="D71" i="37" s="1"/>
  <c r="Y27" i="37"/>
  <c r="Z27" i="37"/>
  <c r="O29" i="37"/>
  <c r="C87" i="37" s="1"/>
  <c r="Y33" i="37"/>
  <c r="AA33" i="37" s="1"/>
  <c r="AD33" i="37"/>
  <c r="S33" i="37" s="1"/>
  <c r="O35" i="37" s="1"/>
  <c r="C104" i="37" s="1"/>
  <c r="Y40" i="37"/>
  <c r="Z40" i="37"/>
  <c r="AD40" i="37"/>
  <c r="S40" i="37" s="1"/>
  <c r="O39" i="37" s="1"/>
  <c r="C119" i="37" s="1"/>
  <c r="AA42" i="37"/>
  <c r="P43" i="37"/>
  <c r="D136" i="37" s="1"/>
  <c r="AA43" i="37"/>
  <c r="Z45" i="37"/>
  <c r="AA45" i="37" s="1"/>
  <c r="AD45" i="37"/>
  <c r="S45" i="37" s="1"/>
  <c r="O46" i="37" s="1"/>
  <c r="P9" i="37"/>
  <c r="D23" i="37" s="1"/>
  <c r="P26" i="37"/>
  <c r="D73" i="37" s="1"/>
  <c r="D80" i="37"/>
  <c r="L120" i="37"/>
  <c r="D58" i="37"/>
  <c r="F87" i="37"/>
  <c r="I122" i="37"/>
  <c r="E24" i="37"/>
  <c r="C111" i="37"/>
  <c r="C135" i="37"/>
  <c r="E137" i="37" s="1"/>
  <c r="I135" i="37"/>
  <c r="I137" i="37" s="1"/>
  <c r="L40" i="37"/>
  <c r="D47" i="37"/>
  <c r="J58" i="37"/>
  <c r="L55" i="37"/>
  <c r="J136" i="37"/>
  <c r="L56" i="37"/>
  <c r="L104" i="37"/>
  <c r="J105" i="37"/>
  <c r="J122" i="37"/>
  <c r="F119" i="37"/>
  <c r="F57" i="37"/>
  <c r="J73" i="37"/>
  <c r="L72" i="37"/>
  <c r="D127" i="37"/>
  <c r="E40" i="37"/>
  <c r="I26" i="37"/>
  <c r="K7" i="37"/>
  <c r="K56" i="37"/>
  <c r="F103" i="37"/>
  <c r="D112" i="37"/>
  <c r="K8" i="37" l="1"/>
  <c r="D122" i="37"/>
  <c r="J106" i="37"/>
  <c r="F39" i="37"/>
  <c r="E25" i="37"/>
  <c r="E104" i="37"/>
  <c r="E8" i="37"/>
  <c r="E39" i="37"/>
  <c r="C48" i="37"/>
  <c r="K39" i="37"/>
  <c r="I74" i="37"/>
  <c r="F104" i="37"/>
  <c r="I136" i="37"/>
  <c r="K135" i="37" s="1"/>
  <c r="K40" i="37"/>
  <c r="F55" i="37"/>
  <c r="F7" i="37"/>
  <c r="L8" i="37"/>
  <c r="I121" i="37"/>
  <c r="D10" i="37"/>
  <c r="AA29" i="37"/>
  <c r="AA40" i="37"/>
  <c r="AA13" i="37"/>
  <c r="E57" i="37"/>
  <c r="C63" i="37"/>
  <c r="E71" i="37"/>
  <c r="C80" i="37"/>
  <c r="K88" i="37"/>
  <c r="C143" i="37"/>
  <c r="F40" i="37"/>
  <c r="L87" i="37"/>
  <c r="C74" i="37"/>
  <c r="C96" i="37"/>
  <c r="C144" i="37"/>
  <c r="E135" i="37"/>
  <c r="E7" i="37"/>
  <c r="E120" i="37"/>
  <c r="J89" i="37"/>
  <c r="K136" i="37"/>
  <c r="J42" i="37"/>
  <c r="I90" i="37"/>
  <c r="E136" i="37"/>
  <c r="D74" i="37"/>
  <c r="F72" i="37"/>
  <c r="E103" i="37"/>
  <c r="C112" i="37"/>
  <c r="E89" i="37"/>
  <c r="C95" i="37"/>
  <c r="AA27" i="37"/>
  <c r="J74" i="37"/>
  <c r="L71" i="37"/>
  <c r="AA17" i="37"/>
  <c r="C128" i="37"/>
  <c r="E119" i="37"/>
  <c r="I105" i="37"/>
  <c r="K104" i="37"/>
  <c r="I25" i="37"/>
  <c r="K24" i="37"/>
  <c r="D135" i="37"/>
  <c r="J135" i="37"/>
  <c r="I106" i="37"/>
  <c r="K103" i="37"/>
  <c r="E56" i="37"/>
  <c r="C58" i="37"/>
  <c r="C15" i="37"/>
  <c r="E9" i="37"/>
  <c r="AA39" i="37"/>
  <c r="F25" i="37"/>
  <c r="D31" i="37"/>
  <c r="C127" i="37"/>
  <c r="E121" i="37"/>
  <c r="F73" i="37"/>
  <c r="D79" i="37"/>
  <c r="K72" i="37"/>
  <c r="I73" i="37"/>
  <c r="I58" i="37"/>
  <c r="K55" i="37"/>
  <c r="C32" i="37"/>
  <c r="E23" i="37"/>
  <c r="AA8" i="37"/>
  <c r="D26" i="37"/>
  <c r="F24" i="37"/>
  <c r="D138" i="37"/>
  <c r="F136" i="37"/>
  <c r="C64" i="37"/>
  <c r="E55" i="37"/>
  <c r="C79" i="37"/>
  <c r="E73" i="37"/>
  <c r="D32" i="37"/>
  <c r="F23" i="37"/>
  <c r="D111" i="37"/>
  <c r="F105" i="37"/>
  <c r="AA20" i="37"/>
  <c r="AA7" i="37"/>
  <c r="I138" i="37"/>
  <c r="L135" i="37"/>
  <c r="J138" i="37"/>
  <c r="F135" i="37"/>
  <c r="D144" i="37"/>
  <c r="F137" i="37" l="1"/>
  <c r="D143" i="37"/>
  <c r="L136" i="37"/>
  <c r="J137" i="37"/>
</calcChain>
</file>

<file path=xl/sharedStrings.xml><?xml version="1.0" encoding="utf-8"?>
<sst xmlns="http://schemas.openxmlformats.org/spreadsheetml/2006/main" count="842" uniqueCount="131">
  <si>
    <t>チーム名</t>
    <rPh sb="3" eb="4">
      <t>メイ</t>
    </rPh>
    <phoneticPr fontId="2"/>
  </si>
  <si>
    <t>試合結果</t>
    <rPh sb="0" eb="4">
      <t>シアイケッカ</t>
    </rPh>
    <phoneticPr fontId="2"/>
  </si>
  <si>
    <t>対戦回数</t>
    <phoneticPr fontId="2"/>
  </si>
  <si>
    <t>gameNO</t>
    <phoneticPr fontId="2"/>
  </si>
  <si>
    <t>チームNO</t>
    <phoneticPr fontId="2"/>
  </si>
  <si>
    <t>節</t>
    <phoneticPr fontId="2"/>
  </si>
  <si>
    <t>-</t>
  </si>
  <si>
    <t>本部</t>
    <rPh sb="0" eb="2">
      <t>ホンブ</t>
    </rPh>
    <phoneticPr fontId="2"/>
  </si>
  <si>
    <t>石井６</t>
    <rPh sb="0" eb="2">
      <t>イシイ</t>
    </rPh>
    <phoneticPr fontId="2"/>
  </si>
  <si>
    <t>試合時間</t>
    <rPh sb="0" eb="2">
      <t>シアイ</t>
    </rPh>
    <rPh sb="2" eb="4">
      <t>ジカン</t>
    </rPh>
    <phoneticPr fontId="2"/>
  </si>
  <si>
    <t>対戦相手</t>
    <rPh sb="0" eb="2">
      <t>タイセン</t>
    </rPh>
    <rPh sb="2" eb="4">
      <t>アイテ</t>
    </rPh>
    <phoneticPr fontId="2"/>
  </si>
  <si>
    <t>審判</t>
    <rPh sb="0" eb="2">
      <t>シンパン</t>
    </rPh>
    <phoneticPr fontId="2"/>
  </si>
  <si>
    <t>FM 13:00</t>
    <phoneticPr fontId="2"/>
  </si>
  <si>
    <t>FM 14:20</t>
    <phoneticPr fontId="2"/>
  </si>
  <si>
    <t>石井５</t>
    <rPh sb="0" eb="2">
      <t>イシイ</t>
    </rPh>
    <phoneticPr fontId="2"/>
  </si>
  <si>
    <t xml:space="preserve"> 2013 U-15 1部リーグ前期</t>
    <rPh sb="12" eb="13">
      <t>ブ</t>
    </rPh>
    <phoneticPr fontId="2"/>
  </si>
  <si>
    <t>１３：３０（FM）</t>
    <phoneticPr fontId="2"/>
  </si>
  <si>
    <t>柳田</t>
    <phoneticPr fontId="2"/>
  </si>
  <si>
    <t>栃木SC</t>
  </si>
  <si>
    <t>ウーヴァSC</t>
  </si>
  <si>
    <t>足利UTD</t>
  </si>
  <si>
    <t>ともぞうSC</t>
  </si>
  <si>
    <t>当該</t>
    <phoneticPr fontId="2"/>
  </si>
  <si>
    <t>AS栃木</t>
  </si>
  <si>
    <t>今市アルシオーネ</t>
  </si>
  <si>
    <t>FC栃木</t>
  </si>
  <si>
    <t>プログレッソ佐野</t>
  </si>
  <si>
    <t>スポルト</t>
  </si>
  <si>
    <t>アネーロ</t>
  </si>
  <si>
    <t>１５：００（FM）</t>
    <phoneticPr fontId="2"/>
  </si>
  <si>
    <t>石井４</t>
    <phoneticPr fontId="2"/>
  </si>
  <si>
    <t>石井５</t>
    <phoneticPr fontId="2"/>
  </si>
  <si>
    <t>１３：３５（FM）</t>
    <phoneticPr fontId="2"/>
  </si>
  <si>
    <t>１４：３５（FM）</t>
    <phoneticPr fontId="2"/>
  </si>
  <si>
    <t>１５：０５（FM）</t>
    <phoneticPr fontId="2"/>
  </si>
  <si>
    <t>FMは２５－５－２５</t>
    <phoneticPr fontId="2"/>
  </si>
  <si>
    <t>石井６</t>
    <phoneticPr fontId="2"/>
  </si>
  <si>
    <t>１１：３０（FM）</t>
    <phoneticPr fontId="2"/>
  </si>
  <si>
    <t>佐野多目的</t>
    <phoneticPr fontId="2"/>
  </si>
  <si>
    <t>予備日</t>
    <phoneticPr fontId="2"/>
  </si>
  <si>
    <t>2節</t>
    <phoneticPr fontId="2"/>
  </si>
  <si>
    <t>１節</t>
    <phoneticPr fontId="2"/>
  </si>
  <si>
    <t>３節</t>
    <phoneticPr fontId="2"/>
  </si>
  <si>
    <t>４節</t>
    <phoneticPr fontId="2"/>
  </si>
  <si>
    <t>５節</t>
    <phoneticPr fontId="2"/>
  </si>
  <si>
    <t>８節</t>
    <phoneticPr fontId="2"/>
  </si>
  <si>
    <t>9節</t>
    <phoneticPr fontId="2"/>
  </si>
  <si>
    <t>希望・協議の上決定</t>
    <rPh sb="0" eb="2">
      <t>キボウ</t>
    </rPh>
    <rPh sb="3" eb="5">
      <t>キョウギ</t>
    </rPh>
    <rPh sb="6" eb="7">
      <t>ウエ</t>
    </rPh>
    <rPh sb="7" eb="9">
      <t>ケッテイ</t>
    </rPh>
    <phoneticPr fontId="2"/>
  </si>
  <si>
    <t>6節</t>
    <phoneticPr fontId="2"/>
  </si>
  <si>
    <t>6節</t>
    <phoneticPr fontId="2"/>
  </si>
  <si>
    <t>大平第２多目的</t>
    <phoneticPr fontId="2"/>
  </si>
  <si>
    <t>１３：３５（FM）</t>
    <phoneticPr fontId="2"/>
  </si>
  <si>
    <t>当該</t>
    <phoneticPr fontId="2"/>
  </si>
  <si>
    <t>１４：３５（FM）</t>
    <phoneticPr fontId="2"/>
  </si>
  <si>
    <t>１５：０５（FM）</t>
    <phoneticPr fontId="2"/>
  </si>
  <si>
    <t>7節</t>
    <phoneticPr fontId="2"/>
  </si>
  <si>
    <t>7節</t>
    <phoneticPr fontId="2"/>
  </si>
  <si>
    <t>大平第２多目的</t>
    <phoneticPr fontId="2"/>
  </si>
  <si>
    <t>１３：３５（FM）</t>
    <phoneticPr fontId="2"/>
  </si>
  <si>
    <t>当該</t>
    <phoneticPr fontId="2"/>
  </si>
  <si>
    <t>１４：３５（FM）</t>
    <phoneticPr fontId="2"/>
  </si>
  <si>
    <t>１５：０５（FM）</t>
    <phoneticPr fontId="2"/>
  </si>
  <si>
    <t>予備日</t>
    <phoneticPr fontId="2"/>
  </si>
  <si>
    <t>予備日</t>
    <phoneticPr fontId="2"/>
  </si>
  <si>
    <t>１３：３５（FM）</t>
    <phoneticPr fontId="2"/>
  </si>
  <si>
    <t>１４：３５（FM）</t>
    <phoneticPr fontId="2"/>
  </si>
  <si>
    <t>１５：０５（FM）</t>
    <phoneticPr fontId="2"/>
  </si>
  <si>
    <t>予備日</t>
    <phoneticPr fontId="2"/>
  </si>
  <si>
    <t>１３：３５（FM）</t>
    <phoneticPr fontId="2"/>
  </si>
  <si>
    <t>１４：３５（FM）</t>
    <phoneticPr fontId="2"/>
  </si>
  <si>
    <t>１５：０５（FM）</t>
    <phoneticPr fontId="2"/>
  </si>
  <si>
    <t>足利工業大学</t>
    <rPh sb="0" eb="2">
      <t>アシカガ</t>
    </rPh>
    <rPh sb="2" eb="4">
      <t>コウギョウ</t>
    </rPh>
    <rPh sb="4" eb="6">
      <t>ダイガク</t>
    </rPh>
    <phoneticPr fontId="2"/>
  </si>
  <si>
    <t>3/15～20足利が市行事の依頼のため試合不可</t>
    <rPh sb="7" eb="9">
      <t>アシカガ</t>
    </rPh>
    <rPh sb="10" eb="11">
      <t>シ</t>
    </rPh>
    <rPh sb="11" eb="13">
      <t>ギョウジ</t>
    </rPh>
    <rPh sb="14" eb="16">
      <t>イライ</t>
    </rPh>
    <rPh sb="19" eb="21">
      <t>シアイ</t>
    </rPh>
    <rPh sb="21" eb="23">
      <t>フカ</t>
    </rPh>
    <phoneticPr fontId="2"/>
  </si>
  <si>
    <t>①グランド要請</t>
    <rPh sb="5" eb="7">
      <t>ヨウセイ</t>
    </rPh>
    <phoneticPr fontId="2"/>
  </si>
  <si>
    <t>②今市さん、ウーヴァさん、ともぞうさんの了承</t>
    <rPh sb="1" eb="3">
      <t>イマイチ</t>
    </rPh>
    <rPh sb="20" eb="22">
      <t>リョウショウ</t>
    </rPh>
    <phoneticPr fontId="2"/>
  </si>
  <si>
    <t>②アネーロ、栃Ｓ，Ｆ栃の了承</t>
    <rPh sb="6" eb="7">
      <t>トチ</t>
    </rPh>
    <rPh sb="10" eb="11">
      <t>トチ</t>
    </rPh>
    <rPh sb="12" eb="14">
      <t>リョウショウ</t>
    </rPh>
    <phoneticPr fontId="2"/>
  </si>
  <si>
    <t>3桁の意味　１２１→1節の２ゲーム会場の１試合目</t>
    <phoneticPr fontId="2"/>
  </si>
  <si>
    <t>石井１</t>
    <phoneticPr fontId="2"/>
  </si>
  <si>
    <t>11:30（FM)</t>
    <phoneticPr fontId="2"/>
  </si>
  <si>
    <t>13：30（FM)</t>
    <phoneticPr fontId="2"/>
  </si>
  <si>
    <t>当該</t>
    <rPh sb="0" eb="2">
      <t>トウガイ</t>
    </rPh>
    <phoneticPr fontId="2"/>
  </si>
  <si>
    <t>ＦＭ</t>
    <phoneticPr fontId="2"/>
  </si>
  <si>
    <t>対戦左ホーム　右アウェイ</t>
    <rPh sb="0" eb="2">
      <t>タイセン</t>
    </rPh>
    <rPh sb="2" eb="3">
      <t>ヒダリ</t>
    </rPh>
    <rPh sb="7" eb="8">
      <t>ミギ</t>
    </rPh>
    <phoneticPr fontId="2"/>
  </si>
  <si>
    <t>前期１節</t>
    <rPh sb="0" eb="1">
      <t>ゼン</t>
    </rPh>
    <rPh sb="1" eb="2">
      <t>キ</t>
    </rPh>
    <rPh sb="3" eb="4">
      <t>セツ</t>
    </rPh>
    <phoneticPr fontId="2"/>
  </si>
  <si>
    <t>前期９節</t>
    <rPh sb="0" eb="1">
      <t>ゼン</t>
    </rPh>
    <rPh sb="1" eb="2">
      <t>キ</t>
    </rPh>
    <rPh sb="3" eb="4">
      <t>セツ</t>
    </rPh>
    <phoneticPr fontId="2"/>
  </si>
  <si>
    <t>前期８節</t>
    <rPh sb="0" eb="1">
      <t>ゼン</t>
    </rPh>
    <rPh sb="1" eb="2">
      <t>キ</t>
    </rPh>
    <rPh sb="3" eb="4">
      <t>セツ</t>
    </rPh>
    <phoneticPr fontId="2"/>
  </si>
  <si>
    <t>前期７節</t>
    <rPh sb="0" eb="1">
      <t>ゼン</t>
    </rPh>
    <rPh sb="1" eb="2">
      <t>キ</t>
    </rPh>
    <rPh sb="3" eb="4">
      <t>セツ</t>
    </rPh>
    <phoneticPr fontId="2"/>
  </si>
  <si>
    <t>前期６節</t>
    <rPh sb="0" eb="1">
      <t>ゼン</t>
    </rPh>
    <rPh sb="1" eb="2">
      <t>キ</t>
    </rPh>
    <rPh sb="3" eb="4">
      <t>セツ</t>
    </rPh>
    <phoneticPr fontId="2"/>
  </si>
  <si>
    <t>前期５節</t>
    <rPh sb="0" eb="1">
      <t>ゼン</t>
    </rPh>
    <rPh sb="1" eb="2">
      <t>キ</t>
    </rPh>
    <rPh sb="3" eb="4">
      <t>セツ</t>
    </rPh>
    <phoneticPr fontId="2"/>
  </si>
  <si>
    <t>前期４節</t>
    <rPh sb="0" eb="1">
      <t>ゼン</t>
    </rPh>
    <rPh sb="1" eb="2">
      <t>キ</t>
    </rPh>
    <rPh sb="3" eb="4">
      <t>セツ</t>
    </rPh>
    <phoneticPr fontId="2"/>
  </si>
  <si>
    <t>前期３節</t>
    <rPh sb="0" eb="1">
      <t>ゼン</t>
    </rPh>
    <rPh sb="1" eb="2">
      <t>キ</t>
    </rPh>
    <rPh sb="3" eb="4">
      <t>セツ</t>
    </rPh>
    <phoneticPr fontId="2"/>
  </si>
  <si>
    <t>前期２節</t>
    <rPh sb="0" eb="1">
      <t>ゼン</t>
    </rPh>
    <rPh sb="1" eb="2">
      <t>キ</t>
    </rPh>
    <rPh sb="3" eb="4">
      <t>セツ</t>
    </rPh>
    <phoneticPr fontId="2"/>
  </si>
  <si>
    <t>背番号</t>
    <rPh sb="0" eb="3">
      <t>セバンゴウ</t>
    </rPh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</si>
  <si>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</si>
  <si>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</si>
  <si>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チーム名</t>
    <rPh sb="3" eb="4">
      <t>めい</t>
    </rPh>
    <phoneticPr fontId="27" type="Hiragana" alignment="distributed"/>
  </si>
  <si>
    <t>所在地</t>
    <rPh sb="0" eb="3">
      <t>しょざいち</t>
    </rPh>
    <phoneticPr fontId="27" type="Hiragana" alignment="distributed"/>
  </si>
  <si>
    <t>〒</t>
    <phoneticPr fontId="27" type="Hiragana" alignment="distributed"/>
  </si>
  <si>
    <t>℡</t>
    <phoneticPr fontId="27" type="Hiragana" alignment="distributed"/>
  </si>
  <si>
    <t>FAX</t>
    <phoneticPr fontId="27" type="Hiragana" alignment="distributed"/>
  </si>
  <si>
    <t>Ｅ-MAIL</t>
    <phoneticPr fontId="27" type="Hiragana" alignment="distributed"/>
  </si>
  <si>
    <t>監督氏名</t>
    <rPh sb="0" eb="2">
      <t>かんとく</t>
    </rPh>
    <rPh sb="2" eb="4">
      <t>しめい</t>
    </rPh>
    <phoneticPr fontId="27" type="Hiragana" alignment="distributed"/>
  </si>
  <si>
    <t>TEL</t>
    <phoneticPr fontId="27" type="Hiragana" alignment="distributed"/>
  </si>
  <si>
    <t>携帯</t>
    <rPh sb="0" eb="2">
      <t>けいたい</t>
    </rPh>
    <phoneticPr fontId="27" type="Hiragana" alignment="distributed"/>
  </si>
  <si>
    <t>事務担当者</t>
    <rPh sb="0" eb="2">
      <t>じむ</t>
    </rPh>
    <rPh sb="2" eb="5">
      <t>たんとうしゃ</t>
    </rPh>
    <phoneticPr fontId="27" type="Hiragana" alignment="distributed"/>
  </si>
  <si>
    <t>役　割</t>
    <rPh sb="0" eb="1">
      <t>えき</t>
    </rPh>
    <rPh sb="2" eb="3">
      <t>わり</t>
    </rPh>
    <phoneticPr fontId="27" type="Hiragana" alignment="distributed"/>
  </si>
  <si>
    <t>ふ　　り　　が　　な</t>
    <phoneticPr fontId="27" type="Hiragana" alignment="distributed"/>
  </si>
  <si>
    <t>ベンチ入りスタッフ名</t>
    <rPh sb="3" eb="4">
      <t>い</t>
    </rPh>
    <rPh sb="9" eb="10">
      <t>めい</t>
    </rPh>
    <phoneticPr fontId="27" type="Hiragana" alignment="distributed"/>
  </si>
  <si>
    <t>（代表）</t>
    <rPh sb="1" eb="3">
      <t>だいひょう</t>
    </rPh>
    <phoneticPr fontId="27" type="Hiragana" alignment="distributed"/>
  </si>
  <si>
    <t>（監督）</t>
    <rPh sb="1" eb="3">
      <t>かんとく</t>
    </rPh>
    <phoneticPr fontId="27" type="Hiragana" alignment="distributed"/>
  </si>
  <si>
    <t>（コーチ）</t>
    <phoneticPr fontId="27" type="Hiragana" alignment="distributed"/>
  </si>
  <si>
    <t>ふ　　り　　が　　な</t>
    <phoneticPr fontId="27" type="Hiragana" alignment="distributed"/>
  </si>
  <si>
    <t>（コーチ）</t>
    <phoneticPr fontId="27" type="Hiragana" alignment="distributed"/>
  </si>
  <si>
    <t>（　　　）</t>
    <phoneticPr fontId="27" type="Hiragana" alignment="distributed"/>
  </si>
  <si>
    <t>フィールドユニフォーム色（正／副）</t>
    <rPh sb="11" eb="12">
      <t>いろ</t>
    </rPh>
    <rPh sb="13" eb="14">
      <t>せい</t>
    </rPh>
    <rPh sb="15" eb="16">
      <t>ふく</t>
    </rPh>
    <phoneticPr fontId="27" type="Hiragana" alignment="distributed"/>
  </si>
  <si>
    <t>／</t>
    <phoneticPr fontId="27" type="Hiragana" alignment="distributed"/>
  </si>
  <si>
    <t>ＧＫユニフォーム色（正／副）</t>
    <rPh sb="8" eb="9">
      <t>いろ</t>
    </rPh>
    <rPh sb="10" eb="11">
      <t>せい</t>
    </rPh>
    <rPh sb="12" eb="13">
      <t>ふく</t>
    </rPh>
    <phoneticPr fontId="27" type="Hiragana" alignment="distributed"/>
  </si>
  <si>
    <t>先 発
登 録</t>
    <rPh sb="0" eb="3">
      <t>センパツ</t>
    </rPh>
    <rPh sb="4" eb="5">
      <t>ノボル</t>
    </rPh>
    <rPh sb="6" eb="7">
      <t>ロク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</si>
  <si>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</si>
  <si>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</si>
  <si>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ポジション</t>
    <phoneticPr fontId="2"/>
  </si>
  <si>
    <t>身 長</t>
    <rPh sb="0" eb="1">
      <t>ミ</t>
    </rPh>
    <rPh sb="2" eb="3">
      <t>チョウ</t>
    </rPh>
    <phoneticPr fontId="2"/>
  </si>
  <si>
    <t>体 重</t>
    <rPh sb="0" eb="1">
      <t>カラダ</t>
    </rPh>
    <rPh sb="2" eb="3">
      <t>ジュウ</t>
    </rPh>
    <phoneticPr fontId="2"/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</si>
  <si>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</si>
  <si>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前所属チーム</t>
    <rPh sb="0" eb="1">
      <t>ゼン</t>
    </rPh>
    <rPh sb="1" eb="3">
      <t>ショゾク</t>
    </rPh>
    <phoneticPr fontId="2"/>
  </si>
  <si>
    <t>備考</t>
    <rPh sb="0" eb="2">
      <t>ビコウ</t>
    </rPh>
    <phoneticPr fontId="2"/>
  </si>
  <si>
    <t>ショーツ</t>
    <phoneticPr fontId="27" type="Hiragana" alignment="distributed"/>
  </si>
  <si>
    <t>ソックス</t>
    <phoneticPr fontId="27" type="Hiragana" alignment="distributed"/>
  </si>
  <si>
    <t>シャツ</t>
    <phoneticPr fontId="27" type="Hiragana" alignment="distributed"/>
  </si>
  <si>
    <t>★先発登録欄に〇をつけ、出場停止選手は抹消線を引き、試合開始３０分前に1部提出する</t>
    <rPh sb="1" eb="3">
      <t>センパツ</t>
    </rPh>
    <rPh sb="3" eb="5">
      <t>トウロク</t>
    </rPh>
    <rPh sb="5" eb="6">
      <t>ラン</t>
    </rPh>
    <rPh sb="12" eb="14">
      <t>シュツジョウ</t>
    </rPh>
    <rPh sb="14" eb="16">
      <t>テイシ</t>
    </rPh>
    <rPh sb="16" eb="18">
      <t>センシュ</t>
    </rPh>
    <rPh sb="19" eb="21">
      <t>マッショウ</t>
    </rPh>
    <rPh sb="21" eb="22">
      <t>セン</t>
    </rPh>
    <rPh sb="23" eb="24">
      <t>ヒ</t>
    </rPh>
    <rPh sb="26" eb="28">
      <t>シアイ</t>
    </rPh>
    <rPh sb="28" eb="30">
      <t>カイシ</t>
    </rPh>
    <rPh sb="32" eb="33">
      <t>プン</t>
    </rPh>
    <rPh sb="33" eb="34">
      <t>マエ</t>
    </rPh>
    <rPh sb="36" eb="37">
      <t>ブ</t>
    </rPh>
    <rPh sb="37" eb="39">
      <t>テイシュツ</t>
    </rPh>
    <phoneticPr fontId="2"/>
  </si>
  <si>
    <t>令和２年度　栃木県Ｕ１５中学校サッカー地域交流戦メンバー表</t>
    <rPh sb="0" eb="2">
      <t>れいわ</t>
    </rPh>
    <rPh sb="3" eb="5">
      <t>ねんど</t>
    </rPh>
    <rPh sb="6" eb="8">
      <t>とちぎ</t>
    </rPh>
    <rPh sb="8" eb="9">
      <t>けん</t>
    </rPh>
    <rPh sb="12" eb="15">
      <t>ちゅうがっこう</t>
    </rPh>
    <rPh sb="19" eb="21">
      <t>ちいき</t>
    </rPh>
    <rPh sb="21" eb="24">
      <t>こうりゅうせん</t>
    </rPh>
    <rPh sb="28" eb="29">
      <t>ひょう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</si>
</sst>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rgb="FF00B050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rgb="FF00B05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Yu Gothic"/>
      <family val="3"/>
      <charset val="128"/>
    </font>
    <font>
      <sz val="10"/>
      <name val="ＭＳ 明朝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1" applyNumberFormat="0" applyFill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416">
    <xf numFmtId="0" fontId="0" fillId="0" borderId="0" xfId="0"/>
    <xf numFmtId="0" fontId="3" fillId="17" borderId="2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177" fontId="3" fillId="18" borderId="2" xfId="0" applyNumberFormat="1" applyFont="1" applyFill="1" applyBorder="1" applyAlignment="1">
      <alignment horizontal="center" vertical="center"/>
    </xf>
    <xf numFmtId="0" fontId="3" fillId="17" borderId="34" xfId="0" applyFont="1" applyFill="1" applyBorder="1" applyAlignment="1">
      <alignment horizontal="center" vertical="center"/>
    </xf>
    <xf numFmtId="0" fontId="3" fillId="17" borderId="6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 wrapText="1"/>
    </xf>
    <xf numFmtId="0" fontId="3" fillId="17" borderId="21" xfId="0" applyFont="1" applyFill="1" applyBorder="1" applyAlignment="1">
      <alignment horizontal="center" vertical="center"/>
    </xf>
    <xf numFmtId="0" fontId="3" fillId="17" borderId="35" xfId="0" applyFont="1" applyFill="1" applyBorder="1" applyAlignment="1">
      <alignment horizontal="center" vertical="center"/>
    </xf>
    <xf numFmtId="0" fontId="3" fillId="17" borderId="30" xfId="0" applyFont="1" applyFill="1" applyBorder="1" applyAlignment="1">
      <alignment horizontal="center" vertical="center"/>
    </xf>
    <xf numFmtId="0" fontId="3" fillId="17" borderId="37" xfId="0" applyFont="1" applyFill="1" applyBorder="1" applyAlignment="1">
      <alignment horizontal="center" vertical="center"/>
    </xf>
    <xf numFmtId="0" fontId="3" fillId="17" borderId="36" xfId="0" applyFont="1" applyFill="1" applyBorder="1" applyAlignment="1">
      <alignment horizontal="center" vertical="center"/>
    </xf>
    <xf numFmtId="0" fontId="3" fillId="17" borderId="23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 shrinkToFit="1"/>
    </xf>
    <xf numFmtId="0" fontId="3" fillId="18" borderId="28" xfId="0" applyFont="1" applyFill="1" applyBorder="1" applyAlignment="1">
      <alignment horizontal="center" vertical="center" shrinkToFit="1"/>
    </xf>
    <xf numFmtId="0" fontId="3" fillId="18" borderId="2" xfId="0" applyFont="1" applyFill="1" applyBorder="1" applyAlignment="1">
      <alignment horizontal="center" vertical="center" shrinkToFit="1"/>
    </xf>
    <xf numFmtId="0" fontId="3" fillId="18" borderId="26" xfId="0" applyFont="1" applyFill="1" applyBorder="1" applyAlignment="1">
      <alignment horizontal="center" vertical="center" shrinkToFit="1"/>
    </xf>
    <xf numFmtId="0" fontId="3" fillId="18" borderId="21" xfId="0" applyFont="1" applyFill="1" applyBorder="1" applyAlignment="1">
      <alignment horizontal="center" vertical="center" shrinkToFit="1"/>
    </xf>
    <xf numFmtId="0" fontId="3" fillId="18" borderId="29" xfId="0" applyFont="1" applyFill="1" applyBorder="1" applyAlignment="1">
      <alignment horizontal="center" vertical="center" shrinkToFit="1"/>
    </xf>
    <xf numFmtId="0" fontId="3" fillId="18" borderId="24" xfId="0" applyFont="1" applyFill="1" applyBorder="1" applyAlignment="1">
      <alignment horizontal="center" vertical="center" shrinkToFit="1"/>
    </xf>
    <xf numFmtId="0" fontId="3" fillId="18" borderId="25" xfId="0" applyFont="1" applyFill="1" applyBorder="1" applyAlignment="1">
      <alignment horizontal="center" vertical="center" shrinkToFit="1"/>
    </xf>
    <xf numFmtId="177" fontId="3" fillId="18" borderId="21" xfId="0" applyNumberFormat="1" applyFont="1" applyFill="1" applyBorder="1" applyAlignment="1">
      <alignment horizontal="center" vertical="center"/>
    </xf>
    <xf numFmtId="177" fontId="3" fillId="18" borderId="11" xfId="0" applyNumberFormat="1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 shrinkToFit="1"/>
    </xf>
    <xf numFmtId="177" fontId="3" fillId="18" borderId="28" xfId="0" applyNumberFormat="1" applyFont="1" applyFill="1" applyBorder="1" applyAlignment="1">
      <alignment horizontal="center" vertical="center"/>
    </xf>
    <xf numFmtId="177" fontId="3" fillId="18" borderId="26" xfId="0" applyNumberFormat="1" applyFont="1" applyFill="1" applyBorder="1" applyAlignment="1">
      <alignment horizontal="center" vertical="center"/>
    </xf>
    <xf numFmtId="176" fontId="3" fillId="19" borderId="2" xfId="0" applyNumberFormat="1" applyFont="1" applyFill="1" applyBorder="1" applyAlignment="1">
      <alignment horizontal="center" vertical="center"/>
    </xf>
    <xf numFmtId="176" fontId="3" fillId="17" borderId="38" xfId="0" applyNumberFormat="1" applyFont="1" applyFill="1" applyBorder="1" applyAlignment="1">
      <alignment horizontal="center" vertical="center"/>
    </xf>
    <xf numFmtId="176" fontId="3" fillId="18" borderId="39" xfId="0" applyNumberFormat="1" applyFont="1" applyFill="1" applyBorder="1" applyAlignment="1">
      <alignment horizontal="center" vertical="center"/>
    </xf>
    <xf numFmtId="176" fontId="3" fillId="17" borderId="30" xfId="0" applyNumberFormat="1" applyFont="1" applyFill="1" applyBorder="1" applyAlignment="1">
      <alignment horizontal="center" vertical="center"/>
    </xf>
    <xf numFmtId="176" fontId="3" fillId="17" borderId="3" xfId="0" applyNumberFormat="1" applyFont="1" applyFill="1" applyBorder="1" applyAlignment="1">
      <alignment horizontal="center" vertical="center"/>
    </xf>
    <xf numFmtId="176" fontId="3" fillId="18" borderId="7" xfId="0" applyNumberFormat="1" applyFont="1" applyFill="1" applyBorder="1" applyAlignment="1">
      <alignment horizontal="center" vertical="center"/>
    </xf>
    <xf numFmtId="176" fontId="3" fillId="17" borderId="6" xfId="0" applyNumberFormat="1" applyFont="1" applyFill="1" applyBorder="1" applyAlignment="1">
      <alignment horizontal="center" vertical="center"/>
    </xf>
    <xf numFmtId="176" fontId="3" fillId="17" borderId="33" xfId="0" applyNumberFormat="1" applyFont="1" applyFill="1" applyBorder="1" applyAlignment="1">
      <alignment horizontal="center" vertical="center"/>
    </xf>
    <xf numFmtId="176" fontId="3" fillId="18" borderId="40" xfId="0" applyNumberFormat="1" applyFont="1" applyFill="1" applyBorder="1" applyAlignment="1">
      <alignment horizontal="center" vertical="center"/>
    </xf>
    <xf numFmtId="176" fontId="3" fillId="17" borderId="23" xfId="0" applyNumberFormat="1" applyFont="1" applyFill="1" applyBorder="1" applyAlignment="1">
      <alignment horizontal="center" vertical="center"/>
    </xf>
    <xf numFmtId="176" fontId="9" fillId="17" borderId="30" xfId="0" applyNumberFormat="1" applyFont="1" applyFill="1" applyBorder="1" applyAlignment="1">
      <alignment horizontal="center" vertical="center"/>
    </xf>
    <xf numFmtId="176" fontId="9" fillId="17" borderId="38" xfId="0" applyNumberFormat="1" applyFont="1" applyFill="1" applyBorder="1" applyAlignment="1">
      <alignment horizontal="center" vertical="center"/>
    </xf>
    <xf numFmtId="176" fontId="9" fillId="17" borderId="6" xfId="0" applyNumberFormat="1" applyFont="1" applyFill="1" applyBorder="1" applyAlignment="1">
      <alignment horizontal="center" vertical="center"/>
    </xf>
    <xf numFmtId="176" fontId="9" fillId="17" borderId="3" xfId="0" applyNumberFormat="1" applyFont="1" applyFill="1" applyBorder="1" applyAlignment="1">
      <alignment horizontal="center" vertical="center"/>
    </xf>
    <xf numFmtId="176" fontId="9" fillId="17" borderId="23" xfId="0" applyNumberFormat="1" applyFont="1" applyFill="1" applyBorder="1" applyAlignment="1">
      <alignment horizontal="center" vertical="center"/>
    </xf>
    <xf numFmtId="176" fontId="9" fillId="17" borderId="33" xfId="0" applyNumberFormat="1" applyFont="1" applyFill="1" applyBorder="1" applyAlignment="1">
      <alignment horizontal="center" vertical="center"/>
    </xf>
    <xf numFmtId="176" fontId="9" fillId="17" borderId="14" xfId="0" applyNumberFormat="1" applyFont="1" applyFill="1" applyBorder="1" applyAlignment="1">
      <alignment horizontal="center" vertical="center"/>
    </xf>
    <xf numFmtId="176" fontId="3" fillId="18" borderId="5" xfId="0" applyNumberFormat="1" applyFont="1" applyFill="1" applyBorder="1" applyAlignment="1">
      <alignment horizontal="center" vertical="center"/>
    </xf>
    <xf numFmtId="176" fontId="9" fillId="17" borderId="4" xfId="0" applyNumberFormat="1" applyFont="1" applyFill="1" applyBorder="1" applyAlignment="1">
      <alignment horizontal="center" vertical="center"/>
    </xf>
    <xf numFmtId="176" fontId="9" fillId="17" borderId="10" xfId="0" applyNumberFormat="1" applyFont="1" applyFill="1" applyBorder="1" applyAlignment="1">
      <alignment horizontal="center" vertical="center"/>
    </xf>
    <xf numFmtId="176" fontId="3" fillId="18" borderId="8" xfId="0" applyNumberFormat="1" applyFont="1" applyFill="1" applyBorder="1" applyAlignment="1">
      <alignment horizontal="center" vertical="center"/>
    </xf>
    <xf numFmtId="176" fontId="9" fillId="17" borderId="9" xfId="0" applyNumberFormat="1" applyFont="1" applyFill="1" applyBorder="1" applyAlignment="1">
      <alignment horizontal="center" vertical="center"/>
    </xf>
    <xf numFmtId="176" fontId="3" fillId="19" borderId="28" xfId="0" applyNumberFormat="1" applyFont="1" applyFill="1" applyBorder="1" applyAlignment="1">
      <alignment horizontal="center" vertical="center"/>
    </xf>
    <xf numFmtId="176" fontId="3" fillId="19" borderId="26" xfId="0" applyNumberFormat="1" applyFont="1" applyFill="1" applyBorder="1" applyAlignment="1">
      <alignment horizontal="center" vertical="center"/>
    </xf>
    <xf numFmtId="176" fontId="3" fillId="19" borderId="30" xfId="0" applyNumberFormat="1" applyFont="1" applyFill="1" applyBorder="1" applyAlignment="1">
      <alignment horizontal="center" vertical="center"/>
    </xf>
    <xf numFmtId="176" fontId="3" fillId="19" borderId="6" xfId="0" applyNumberFormat="1" applyFont="1" applyFill="1" applyBorder="1" applyAlignment="1">
      <alignment horizontal="center" vertical="center"/>
    </xf>
    <xf numFmtId="176" fontId="3" fillId="19" borderId="23" xfId="0" applyNumberFormat="1" applyFont="1" applyFill="1" applyBorder="1" applyAlignment="1">
      <alignment horizontal="center" vertical="center"/>
    </xf>
    <xf numFmtId="176" fontId="3" fillId="20" borderId="28" xfId="0" applyNumberFormat="1" applyFont="1" applyFill="1" applyBorder="1" applyAlignment="1">
      <alignment horizontal="center" vertical="center"/>
    </xf>
    <xf numFmtId="176" fontId="3" fillId="20" borderId="2" xfId="0" applyNumberFormat="1" applyFont="1" applyFill="1" applyBorder="1" applyAlignment="1">
      <alignment horizontal="center" vertical="center"/>
    </xf>
    <xf numFmtId="176" fontId="3" fillId="20" borderId="26" xfId="0" applyNumberFormat="1" applyFont="1" applyFill="1" applyBorder="1" applyAlignment="1">
      <alignment horizontal="center" vertical="center"/>
    </xf>
    <xf numFmtId="176" fontId="3" fillId="20" borderId="21" xfId="0" applyNumberFormat="1" applyFont="1" applyFill="1" applyBorder="1" applyAlignment="1">
      <alignment horizontal="center" vertical="center"/>
    </xf>
    <xf numFmtId="176" fontId="3" fillId="20" borderId="11" xfId="0" applyNumberFormat="1" applyFont="1" applyFill="1" applyBorder="1" applyAlignment="1">
      <alignment horizontal="center" vertical="center"/>
    </xf>
    <xf numFmtId="0" fontId="3" fillId="17" borderId="3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21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9" fillId="17" borderId="0" xfId="0" applyFont="1" applyFill="1" applyBorder="1" applyAlignment="1">
      <alignment vertical="center" shrinkToFit="1"/>
    </xf>
    <xf numFmtId="0" fontId="10" fillId="0" borderId="0" xfId="0" applyFont="1" applyAlignment="1">
      <alignment horizontal="left"/>
    </xf>
    <xf numFmtId="0" fontId="3" fillId="17" borderId="41" xfId="0" applyFont="1" applyFill="1" applyBorder="1" applyAlignment="1">
      <alignment vertical="center"/>
    </xf>
    <xf numFmtId="0" fontId="3" fillId="17" borderId="32" xfId="0" applyFont="1" applyFill="1" applyBorder="1" applyAlignment="1">
      <alignment vertical="center"/>
    </xf>
    <xf numFmtId="0" fontId="3" fillId="17" borderId="22" xfId="0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0" xfId="0" applyFont="1" applyAlignment="1">
      <alignment horizontal="left" shrinkToFit="1"/>
    </xf>
    <xf numFmtId="0" fontId="12" fillId="0" borderId="0" xfId="0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0" fillId="21" borderId="0" xfId="0" applyFont="1" applyFill="1" applyAlignment="1">
      <alignment horizontal="center" shrinkToFit="1"/>
    </xf>
    <xf numFmtId="0" fontId="10" fillId="21" borderId="0" xfId="0" applyFont="1" applyFill="1" applyBorder="1" applyAlignment="1">
      <alignment horizontal="center" shrinkToFit="1"/>
    </xf>
    <xf numFmtId="0" fontId="10" fillId="22" borderId="2" xfId="0" applyFont="1" applyFill="1" applyBorder="1" applyAlignment="1">
      <alignment horizontal="center" shrinkToFit="1"/>
    </xf>
    <xf numFmtId="56" fontId="12" fillId="21" borderId="0" xfId="0" applyNumberFormat="1" applyFont="1" applyFill="1" applyBorder="1" applyAlignment="1">
      <alignment horizontal="center" vertical="center" shrinkToFit="1"/>
    </xf>
    <xf numFmtId="0" fontId="10" fillId="21" borderId="0" xfId="0" applyNumberFormat="1" applyFont="1" applyFill="1" applyBorder="1" applyAlignment="1">
      <alignment horizontal="center" vertical="center" shrinkToFit="1"/>
    </xf>
    <xf numFmtId="20" fontId="10" fillId="21" borderId="2" xfId="0" applyNumberFormat="1" applyFont="1" applyFill="1" applyBorder="1" applyAlignment="1">
      <alignment horizontal="center" vertical="center" shrinkToFit="1"/>
    </xf>
    <xf numFmtId="0" fontId="10" fillId="21" borderId="2" xfId="0" applyFont="1" applyFill="1" applyBorder="1" applyAlignment="1">
      <alignment horizontal="center" shrinkToFit="1"/>
    </xf>
    <xf numFmtId="0" fontId="10" fillId="22" borderId="2" xfId="0" applyNumberFormat="1" applyFont="1" applyFill="1" applyBorder="1" applyAlignment="1">
      <alignment horizontal="center" vertical="center" shrinkToFit="1"/>
    </xf>
    <xf numFmtId="20" fontId="10" fillId="21" borderId="2" xfId="0" applyNumberFormat="1" applyFont="1" applyFill="1" applyBorder="1" applyAlignment="1">
      <alignment horizontal="center" shrinkToFit="1"/>
    </xf>
    <xf numFmtId="20" fontId="13" fillId="21" borderId="2" xfId="0" applyNumberFormat="1" applyFont="1" applyFill="1" applyBorder="1" applyAlignment="1">
      <alignment horizontal="center" shrinkToFit="1"/>
    </xf>
    <xf numFmtId="0" fontId="13" fillId="21" borderId="2" xfId="0" applyFont="1" applyFill="1" applyBorder="1" applyAlignment="1">
      <alignment horizontal="center" shrinkToFit="1"/>
    </xf>
    <xf numFmtId="0" fontId="13" fillId="21" borderId="2" xfId="0" applyNumberFormat="1" applyFont="1" applyFill="1" applyBorder="1" applyAlignment="1">
      <alignment horizontal="center" vertical="center" shrinkToFit="1"/>
    </xf>
    <xf numFmtId="20" fontId="13" fillId="21" borderId="2" xfId="0" applyNumberFormat="1" applyFont="1" applyFill="1" applyBorder="1" applyAlignment="1">
      <alignment horizontal="center" vertical="center" shrinkToFit="1"/>
    </xf>
    <xf numFmtId="0" fontId="10" fillId="21" borderId="2" xfId="0" applyFont="1" applyFill="1" applyBorder="1" applyAlignment="1">
      <alignment horizontal="center" vertical="center" shrinkToFit="1"/>
    </xf>
    <xf numFmtId="20" fontId="10" fillId="21" borderId="0" xfId="0" applyNumberFormat="1" applyFont="1" applyFill="1" applyBorder="1" applyAlignment="1">
      <alignment horizontal="center" vertical="center" shrinkToFit="1"/>
    </xf>
    <xf numFmtId="0" fontId="10" fillId="21" borderId="0" xfId="0" applyFont="1" applyFill="1" applyBorder="1" applyAlignment="1">
      <alignment horizontal="center" vertical="center" shrinkToFit="1"/>
    </xf>
    <xf numFmtId="0" fontId="15" fillId="21" borderId="2" xfId="0" applyFont="1" applyFill="1" applyBorder="1" applyAlignment="1">
      <alignment horizontal="center" shrinkToFit="1"/>
    </xf>
    <xf numFmtId="20" fontId="10" fillId="21" borderId="11" xfId="0" applyNumberFormat="1" applyFont="1" applyFill="1" applyBorder="1" applyAlignment="1">
      <alignment horizontal="center" shrinkToFit="1"/>
    </xf>
    <xf numFmtId="20" fontId="11" fillId="21" borderId="0" xfId="0" applyNumberFormat="1" applyFont="1" applyFill="1" applyBorder="1" applyAlignment="1">
      <alignment horizontal="left" vertical="center" shrinkToFit="1"/>
    </xf>
    <xf numFmtId="0" fontId="10" fillId="21" borderId="8" xfId="0" applyNumberFormat="1" applyFont="1" applyFill="1" applyBorder="1" applyAlignment="1">
      <alignment horizontal="center" vertical="center" shrinkToFit="1"/>
    </xf>
    <xf numFmtId="20" fontId="10" fillId="21" borderId="8" xfId="0" applyNumberFormat="1" applyFont="1" applyFill="1" applyBorder="1" applyAlignment="1">
      <alignment horizontal="center" vertical="center" shrinkToFit="1"/>
    </xf>
    <xf numFmtId="0" fontId="10" fillId="21" borderId="8" xfId="0" applyFont="1" applyFill="1" applyBorder="1" applyAlignment="1">
      <alignment horizontal="center" vertical="center" shrinkToFit="1"/>
    </xf>
    <xf numFmtId="0" fontId="15" fillId="22" borderId="2" xfId="0" applyFont="1" applyFill="1" applyBorder="1" applyAlignment="1">
      <alignment horizontal="center" shrinkToFit="1"/>
    </xf>
    <xf numFmtId="56" fontId="16" fillId="21" borderId="0" xfId="0" applyNumberFormat="1" applyFont="1" applyFill="1" applyBorder="1" applyAlignment="1">
      <alignment horizontal="left" vertical="center" shrinkToFit="1"/>
    </xf>
    <xf numFmtId="20" fontId="15" fillId="21" borderId="2" xfId="0" applyNumberFormat="1" applyFont="1" applyFill="1" applyBorder="1" applyAlignment="1">
      <alignment horizontal="center" shrinkToFit="1"/>
    </xf>
    <xf numFmtId="20" fontId="15" fillId="21" borderId="2" xfId="0" applyNumberFormat="1" applyFont="1" applyFill="1" applyBorder="1" applyAlignment="1">
      <alignment horizontal="center" vertical="center" shrinkToFit="1"/>
    </xf>
    <xf numFmtId="56" fontId="11" fillId="21" borderId="0" xfId="0" applyNumberFormat="1" applyFont="1" applyFill="1" applyBorder="1" applyAlignment="1">
      <alignment horizontal="left" vertical="center" shrinkToFit="1"/>
    </xf>
    <xf numFmtId="56" fontId="14" fillId="21" borderId="0" xfId="0" applyNumberFormat="1" applyFont="1" applyFill="1" applyBorder="1" applyAlignment="1">
      <alignment horizontal="center" vertical="center" shrinkToFit="1"/>
    </xf>
    <xf numFmtId="0" fontId="17" fillId="21" borderId="2" xfId="0" applyFont="1" applyFill="1" applyBorder="1" applyAlignment="1">
      <alignment horizontal="center" shrinkToFit="1"/>
    </xf>
    <xf numFmtId="0" fontId="13" fillId="21" borderId="2" xfId="0" applyFont="1" applyFill="1" applyBorder="1" applyAlignment="1">
      <alignment horizontal="center" vertical="center" shrinkToFit="1"/>
    </xf>
    <xf numFmtId="0" fontId="13" fillId="21" borderId="0" xfId="0" applyNumberFormat="1" applyFont="1" applyFill="1" applyBorder="1" applyAlignment="1">
      <alignment horizontal="center" vertical="center" shrinkToFit="1"/>
    </xf>
    <xf numFmtId="0" fontId="15" fillId="21" borderId="2" xfId="0" applyNumberFormat="1" applyFont="1" applyFill="1" applyBorder="1" applyAlignment="1">
      <alignment horizontal="center" vertical="center" shrinkToFit="1"/>
    </xf>
    <xf numFmtId="0" fontId="15" fillId="21" borderId="0" xfId="0" applyNumberFormat="1" applyFont="1" applyFill="1" applyBorder="1" applyAlignment="1">
      <alignment horizontal="center" vertical="center" shrinkToFit="1"/>
    </xf>
    <xf numFmtId="0" fontId="15" fillId="22" borderId="2" xfId="0" applyNumberFormat="1" applyFont="1" applyFill="1" applyBorder="1" applyAlignment="1">
      <alignment horizontal="center" vertical="center" shrinkToFit="1"/>
    </xf>
    <xf numFmtId="0" fontId="15" fillId="21" borderId="0" xfId="0" applyFont="1" applyFill="1" applyAlignment="1">
      <alignment horizontal="center" shrinkToFit="1"/>
    </xf>
    <xf numFmtId="0" fontId="15" fillId="21" borderId="2" xfId="0" applyFont="1" applyFill="1" applyBorder="1" applyAlignment="1">
      <alignment horizontal="center" vertical="center" shrinkToFit="1"/>
    </xf>
    <xf numFmtId="0" fontId="18" fillId="21" borderId="0" xfId="0" applyFont="1" applyFill="1" applyAlignment="1">
      <alignment horizontal="center" shrinkToFit="1"/>
    </xf>
    <xf numFmtId="0" fontId="15" fillId="21" borderId="0" xfId="0" applyFont="1" applyFill="1" applyBorder="1" applyAlignment="1">
      <alignment horizontal="center" shrinkToFit="1"/>
    </xf>
    <xf numFmtId="20" fontId="15" fillId="21" borderId="0" xfId="0" applyNumberFormat="1" applyFont="1" applyFill="1" applyBorder="1" applyAlignment="1">
      <alignment horizontal="center" vertical="center" shrinkToFit="1"/>
    </xf>
    <xf numFmtId="0" fontId="15" fillId="21" borderId="0" xfId="0" applyFont="1" applyFill="1" applyBorder="1" applyAlignment="1">
      <alignment horizontal="center" vertical="center" shrinkToFit="1"/>
    </xf>
    <xf numFmtId="20" fontId="17" fillId="21" borderId="2" xfId="0" applyNumberFormat="1" applyFont="1" applyFill="1" applyBorder="1" applyAlignment="1">
      <alignment horizontal="center" vertical="center" shrinkToFit="1"/>
    </xf>
    <xf numFmtId="0" fontId="17" fillId="21" borderId="2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 shrinkToFit="1"/>
    </xf>
    <xf numFmtId="56" fontId="12" fillId="23" borderId="3" xfId="0" applyNumberFormat="1" applyFont="1" applyFill="1" applyBorder="1" applyAlignment="1">
      <alignment vertical="center" shrinkToFit="1"/>
    </xf>
    <xf numFmtId="56" fontId="12" fillId="23" borderId="7" xfId="0" applyNumberFormat="1" applyFont="1" applyFill="1" applyBorder="1" applyAlignment="1">
      <alignment vertical="center" shrinkToFit="1"/>
    </xf>
    <xf numFmtId="0" fontId="15" fillId="0" borderId="2" xfId="0" applyFont="1" applyFill="1" applyBorder="1" applyAlignment="1">
      <alignment horizontal="center" shrinkToFit="1"/>
    </xf>
    <xf numFmtId="0" fontId="10" fillId="0" borderId="2" xfId="0" applyFont="1" applyFill="1" applyBorder="1" applyAlignment="1">
      <alignment horizontal="center" shrinkToFit="1"/>
    </xf>
    <xf numFmtId="0" fontId="10" fillId="21" borderId="6" xfId="0" applyFont="1" applyFill="1" applyBorder="1" applyAlignment="1">
      <alignment horizontal="center" shrinkToFit="1"/>
    </xf>
    <xf numFmtId="0" fontId="13" fillId="21" borderId="21" xfId="0" applyNumberFormat="1" applyFont="1" applyFill="1" applyBorder="1" applyAlignment="1">
      <alignment horizontal="center" vertical="center" shrinkToFit="1"/>
    </xf>
    <xf numFmtId="0" fontId="15" fillId="0" borderId="2" xfId="0" applyNumberFormat="1" applyFont="1" applyFill="1" applyBorder="1" applyAlignment="1">
      <alignment horizontal="center" vertical="center" shrinkToFit="1"/>
    </xf>
    <xf numFmtId="56" fontId="12" fillId="24" borderId="3" xfId="0" applyNumberFormat="1" applyFont="1" applyFill="1" applyBorder="1" applyAlignment="1">
      <alignment vertical="center" shrinkToFit="1"/>
    </xf>
    <xf numFmtId="56" fontId="12" fillId="24" borderId="7" xfId="0" applyNumberFormat="1" applyFont="1" applyFill="1" applyBorder="1" applyAlignment="1">
      <alignment vertical="center" shrinkToFit="1"/>
    </xf>
    <xf numFmtId="56" fontId="12" fillId="0" borderId="7" xfId="0" applyNumberFormat="1" applyFont="1" applyFill="1" applyBorder="1" applyAlignment="1">
      <alignment vertical="center" shrinkToFit="1"/>
    </xf>
    <xf numFmtId="0" fontId="15" fillId="21" borderId="3" xfId="0" applyFont="1" applyFill="1" applyBorder="1" applyAlignment="1">
      <alignment horizontal="center" shrinkToFit="1"/>
    </xf>
    <xf numFmtId="20" fontId="10" fillId="21" borderId="6" xfId="0" applyNumberFormat="1" applyFont="1" applyFill="1" applyBorder="1" applyAlignment="1">
      <alignment horizontal="center" vertical="center" shrinkToFit="1"/>
    </xf>
    <xf numFmtId="20" fontId="15" fillId="21" borderId="6" xfId="0" applyNumberFormat="1" applyFont="1" applyFill="1" applyBorder="1" applyAlignment="1">
      <alignment horizontal="center" shrinkToFit="1"/>
    </xf>
    <xf numFmtId="20" fontId="15" fillId="21" borderId="6" xfId="0" applyNumberFormat="1" applyFont="1" applyFill="1" applyBorder="1" applyAlignment="1">
      <alignment horizontal="center" vertical="center" shrinkToFit="1"/>
    </xf>
    <xf numFmtId="56" fontId="12" fillId="23" borderId="8" xfId="0" applyNumberFormat="1" applyFont="1" applyFill="1" applyBorder="1" applyAlignment="1">
      <alignment vertical="center" shrinkToFit="1"/>
    </xf>
    <xf numFmtId="0" fontId="10" fillId="0" borderId="19" xfId="0" applyFont="1" applyBorder="1" applyAlignment="1"/>
    <xf numFmtId="0" fontId="10" fillId="21" borderId="3" xfId="0" applyNumberFormat="1" applyFont="1" applyFill="1" applyBorder="1" applyAlignment="1">
      <alignment horizontal="center" vertical="center" shrinkToFit="1"/>
    </xf>
    <xf numFmtId="0" fontId="10" fillId="21" borderId="6" xfId="0" applyNumberFormat="1" applyFont="1" applyFill="1" applyBorder="1" applyAlignment="1">
      <alignment horizontal="center" vertical="center" shrinkToFit="1"/>
    </xf>
    <xf numFmtId="56" fontId="12" fillId="24" borderId="7" xfId="0" applyNumberFormat="1" applyFont="1" applyFill="1" applyBorder="1" applyAlignment="1">
      <alignment horizontal="center" vertical="center" shrinkToFit="1"/>
    </xf>
    <xf numFmtId="0" fontId="15" fillId="21" borderId="42" xfId="0" applyNumberFormat="1" applyFont="1" applyFill="1" applyBorder="1" applyAlignment="1">
      <alignment horizontal="center" vertical="center" shrinkToFit="1"/>
    </xf>
    <xf numFmtId="0" fontId="10" fillId="21" borderId="2" xfId="0" applyNumberFormat="1" applyFont="1" applyFill="1" applyBorder="1" applyAlignment="1">
      <alignment horizontal="center" vertical="center" shrinkToFit="1"/>
    </xf>
    <xf numFmtId="0" fontId="10" fillId="21" borderId="42" xfId="0" applyNumberFormat="1" applyFont="1" applyFill="1" applyBorder="1" applyAlignment="1">
      <alignment horizontal="center" vertical="center" shrinkToFit="1"/>
    </xf>
    <xf numFmtId="0" fontId="18" fillId="21" borderId="2" xfId="0" applyFont="1" applyFill="1" applyBorder="1" applyAlignment="1">
      <alignment horizontal="center" shrinkToFit="1"/>
    </xf>
    <xf numFmtId="0" fontId="18" fillId="0" borderId="2" xfId="0" applyNumberFormat="1" applyFont="1" applyFill="1" applyBorder="1" applyAlignment="1">
      <alignment horizontal="center" vertical="center" shrinkToFit="1"/>
    </xf>
    <xf numFmtId="0" fontId="10" fillId="22" borderId="11" xfId="0" applyFont="1" applyFill="1" applyBorder="1" applyAlignment="1">
      <alignment horizontal="center" shrinkToFit="1"/>
    </xf>
    <xf numFmtId="0" fontId="10" fillId="21" borderId="13" xfId="0" applyNumberFormat="1" applyFont="1" applyFill="1" applyBorder="1" applyAlignment="1">
      <alignment horizontal="center" vertical="center" shrinkToFit="1"/>
    </xf>
    <xf numFmtId="56" fontId="12" fillId="23" borderId="44" xfId="0" applyNumberFormat="1" applyFont="1" applyFill="1" applyBorder="1" applyAlignment="1">
      <alignment vertical="center" shrinkToFit="1"/>
    </xf>
    <xf numFmtId="56" fontId="12" fillId="23" borderId="39" xfId="0" applyNumberFormat="1" applyFont="1" applyFill="1" applyBorder="1" applyAlignment="1">
      <alignment vertical="center" shrinkToFit="1"/>
    </xf>
    <xf numFmtId="56" fontId="12" fillId="23" borderId="45" xfId="0" applyNumberFormat="1" applyFont="1" applyFill="1" applyBorder="1" applyAlignment="1">
      <alignment vertical="center" shrinkToFit="1"/>
    </xf>
    <xf numFmtId="0" fontId="10" fillId="21" borderId="48" xfId="0" applyNumberFormat="1" applyFont="1" applyFill="1" applyBorder="1" applyAlignment="1">
      <alignment horizontal="center" vertical="center" shrinkToFit="1"/>
    </xf>
    <xf numFmtId="20" fontId="10" fillId="21" borderId="37" xfId="0" applyNumberFormat="1" applyFont="1" applyFill="1" applyBorder="1" applyAlignment="1">
      <alignment horizontal="center" vertical="center" shrinkToFit="1"/>
    </xf>
    <xf numFmtId="0" fontId="10" fillId="21" borderId="24" xfId="0" applyFont="1" applyFill="1" applyBorder="1" applyAlignment="1">
      <alignment horizontal="center" shrinkToFit="1"/>
    </xf>
    <xf numFmtId="0" fontId="10" fillId="0" borderId="24" xfId="0" applyNumberFormat="1" applyFont="1" applyFill="1" applyBorder="1" applyAlignment="1">
      <alignment horizontal="center" vertical="center" shrinkToFit="1"/>
    </xf>
    <xf numFmtId="20" fontId="10" fillId="21" borderId="50" xfId="0" applyNumberFormat="1" applyFont="1" applyFill="1" applyBorder="1" applyAlignment="1">
      <alignment horizontal="center" shrinkToFit="1"/>
    </xf>
    <xf numFmtId="0" fontId="18" fillId="21" borderId="24" xfId="0" applyFont="1" applyFill="1" applyBorder="1" applyAlignment="1">
      <alignment horizontal="center" shrinkToFit="1"/>
    </xf>
    <xf numFmtId="20" fontId="13" fillId="21" borderId="37" xfId="0" applyNumberFormat="1" applyFont="1" applyFill="1" applyBorder="1" applyAlignment="1">
      <alignment horizontal="center" vertical="center" shrinkToFit="1"/>
    </xf>
    <xf numFmtId="0" fontId="10" fillId="21" borderId="24" xfId="0" applyNumberFormat="1" applyFont="1" applyFill="1" applyBorder="1" applyAlignment="1">
      <alignment horizontal="center" vertical="center" shrinkToFit="1"/>
    </xf>
    <xf numFmtId="20" fontId="10" fillId="21" borderId="34" xfId="0" applyNumberFormat="1" applyFont="1" applyFill="1" applyBorder="1" applyAlignment="1">
      <alignment horizontal="center" vertical="center" shrinkToFit="1"/>
    </xf>
    <xf numFmtId="0" fontId="10" fillId="21" borderId="19" xfId="0" applyNumberFormat="1" applyFont="1" applyFill="1" applyBorder="1" applyAlignment="1">
      <alignment horizontal="center" vertical="center" shrinkToFit="1"/>
    </xf>
    <xf numFmtId="56" fontId="12" fillId="23" borderId="46" xfId="0" applyNumberFormat="1" applyFont="1" applyFill="1" applyBorder="1" applyAlignment="1">
      <alignment vertical="center" shrinkToFit="1"/>
    </xf>
    <xf numFmtId="56" fontId="12" fillId="23" borderId="47" xfId="0" applyNumberFormat="1" applyFont="1" applyFill="1" applyBorder="1" applyAlignment="1">
      <alignment vertical="center" shrinkToFit="1"/>
    </xf>
    <xf numFmtId="0" fontId="10" fillId="0" borderId="24" xfId="0" applyFont="1" applyFill="1" applyBorder="1" applyAlignment="1">
      <alignment horizontal="center" shrinkToFit="1"/>
    </xf>
    <xf numFmtId="20" fontId="13" fillId="21" borderId="37" xfId="0" applyNumberFormat="1" applyFont="1" applyFill="1" applyBorder="1" applyAlignment="1">
      <alignment horizontal="center" shrinkToFit="1"/>
    </xf>
    <xf numFmtId="20" fontId="13" fillId="21" borderId="36" xfId="0" applyNumberFormat="1" applyFont="1" applyFill="1" applyBorder="1" applyAlignment="1">
      <alignment horizontal="center" vertical="center" shrinkToFit="1"/>
    </xf>
    <xf numFmtId="0" fontId="10" fillId="21" borderId="26" xfId="0" applyNumberFormat="1" applyFont="1" applyFill="1" applyBorder="1" applyAlignment="1">
      <alignment horizontal="center" vertical="center" shrinkToFit="1"/>
    </xf>
    <xf numFmtId="0" fontId="10" fillId="21" borderId="26" xfId="0" applyFont="1" applyFill="1" applyBorder="1" applyAlignment="1">
      <alignment horizontal="center" shrinkToFit="1"/>
    </xf>
    <xf numFmtId="0" fontId="10" fillId="21" borderId="26" xfId="0" applyFont="1" applyFill="1" applyBorder="1" applyAlignment="1">
      <alignment horizontal="center" vertical="center" shrinkToFit="1"/>
    </xf>
    <xf numFmtId="0" fontId="10" fillId="21" borderId="25" xfId="0" applyNumberFormat="1" applyFont="1" applyFill="1" applyBorder="1" applyAlignment="1">
      <alignment horizontal="center" vertical="center" shrinkToFit="1"/>
    </xf>
    <xf numFmtId="56" fontId="12" fillId="23" borderId="38" xfId="0" applyNumberFormat="1" applyFont="1" applyFill="1" applyBorder="1" applyAlignment="1">
      <alignment vertical="center" shrinkToFit="1"/>
    </xf>
    <xf numFmtId="56" fontId="16" fillId="21" borderId="34" xfId="0" applyNumberFormat="1" applyFont="1" applyFill="1" applyBorder="1" applyAlignment="1">
      <alignment horizontal="left" vertical="center" shrinkToFit="1"/>
    </xf>
    <xf numFmtId="20" fontId="15" fillId="21" borderId="37" xfId="0" applyNumberFormat="1" applyFont="1" applyFill="1" applyBorder="1" applyAlignment="1">
      <alignment horizontal="center" shrinkToFit="1"/>
    </xf>
    <xf numFmtId="20" fontId="15" fillId="21" borderId="36" xfId="0" applyNumberFormat="1" applyFont="1" applyFill="1" applyBorder="1" applyAlignment="1">
      <alignment horizontal="center" vertical="center" shrinkToFit="1"/>
    </xf>
    <xf numFmtId="20" fontId="10" fillId="21" borderId="26" xfId="0" applyNumberFormat="1" applyFont="1" applyFill="1" applyBorder="1" applyAlignment="1">
      <alignment horizontal="center" vertical="center" shrinkToFit="1"/>
    </xf>
    <xf numFmtId="0" fontId="10" fillId="21" borderId="15" xfId="0" applyNumberFormat="1" applyFont="1" applyFill="1" applyBorder="1" applyAlignment="1">
      <alignment horizontal="center" vertical="center" shrinkToFit="1"/>
    </xf>
    <xf numFmtId="0" fontId="15" fillId="21" borderId="24" xfId="0" applyFont="1" applyFill="1" applyBorder="1" applyAlignment="1">
      <alignment horizontal="center" shrinkToFit="1"/>
    </xf>
    <xf numFmtId="0" fontId="15" fillId="21" borderId="24" xfId="0" applyNumberFormat="1" applyFont="1" applyFill="1" applyBorder="1" applyAlignment="1">
      <alignment horizontal="center" vertical="center" shrinkToFit="1"/>
    </xf>
    <xf numFmtId="20" fontId="13" fillId="21" borderId="26" xfId="0" applyNumberFormat="1" applyFont="1" applyFill="1" applyBorder="1" applyAlignment="1">
      <alignment horizontal="center" vertical="center" shrinkToFit="1"/>
    </xf>
    <xf numFmtId="20" fontId="17" fillId="21" borderId="11" xfId="0" applyNumberFormat="1" applyFont="1" applyFill="1" applyBorder="1" applyAlignment="1">
      <alignment horizontal="center" shrinkToFit="1"/>
    </xf>
    <xf numFmtId="0" fontId="17" fillId="22" borderId="2" xfId="0" applyFont="1" applyFill="1" applyBorder="1" applyAlignment="1">
      <alignment horizontal="center" shrinkToFit="1"/>
    </xf>
    <xf numFmtId="0" fontId="20" fillId="0" borderId="0" xfId="0" applyFont="1"/>
    <xf numFmtId="20" fontId="13" fillId="0" borderId="37" xfId="0" applyNumberFormat="1" applyFont="1" applyFill="1" applyBorder="1" applyAlignment="1">
      <alignment horizontal="center" shrinkToFit="1"/>
    </xf>
    <xf numFmtId="20" fontId="13" fillId="0" borderId="36" xfId="0" applyNumberFormat="1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shrinkToFit="1"/>
    </xf>
    <xf numFmtId="56" fontId="12" fillId="0" borderId="3" xfId="0" applyNumberFormat="1" applyFont="1" applyFill="1" applyBorder="1" applyAlignment="1">
      <alignment vertical="center" shrinkToFit="1"/>
    </xf>
    <xf numFmtId="0" fontId="10" fillId="22" borderId="0" xfId="0" applyFont="1" applyFill="1" applyAlignment="1">
      <alignment horizontal="center" wrapText="1"/>
    </xf>
    <xf numFmtId="0" fontId="3" fillId="17" borderId="0" xfId="0" applyFont="1" applyFill="1" applyAlignment="1">
      <alignment horizontal="center" vertical="center"/>
    </xf>
    <xf numFmtId="0" fontId="3" fillId="17" borderId="0" xfId="0" applyFont="1" applyFill="1" applyBorder="1" applyAlignment="1">
      <alignment horizontal="center" vertical="center"/>
    </xf>
    <xf numFmtId="0" fontId="10" fillId="21" borderId="3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10" fillId="0" borderId="24" xfId="0" applyNumberFormat="1" applyFont="1" applyFill="1" applyBorder="1" applyAlignment="1">
      <alignment horizontal="center" vertical="center" shrinkToFit="1"/>
    </xf>
    <xf numFmtId="0" fontId="10" fillId="21" borderId="42" xfId="0" applyNumberFormat="1" applyFont="1" applyFill="1" applyBorder="1" applyAlignment="1">
      <alignment horizontal="center" vertical="center" shrinkToFit="1"/>
    </xf>
    <xf numFmtId="0" fontId="10" fillId="21" borderId="2" xfId="0" applyNumberFormat="1" applyFont="1" applyFill="1" applyBorder="1" applyAlignment="1">
      <alignment horizontal="center" vertical="center" shrinkToFit="1"/>
    </xf>
    <xf numFmtId="0" fontId="10" fillId="21" borderId="24" xfId="0" applyNumberFormat="1" applyFont="1" applyFill="1" applyBorder="1" applyAlignment="1">
      <alignment horizontal="center" vertical="center" shrinkToFit="1"/>
    </xf>
    <xf numFmtId="0" fontId="15" fillId="21" borderId="3" xfId="0" applyFont="1" applyFill="1" applyBorder="1" applyAlignment="1">
      <alignment horizontal="center" shrinkToFit="1"/>
    </xf>
    <xf numFmtId="56" fontId="12" fillId="0" borderId="44" xfId="0" applyNumberFormat="1" applyFont="1" applyFill="1" applyBorder="1" applyAlignment="1">
      <alignment vertical="center" shrinkToFit="1"/>
    </xf>
    <xf numFmtId="56" fontId="12" fillId="0" borderId="38" xfId="0" applyNumberFormat="1" applyFont="1" applyFill="1" applyBorder="1" applyAlignment="1">
      <alignment vertical="center" shrinkToFit="1"/>
    </xf>
    <xf numFmtId="20" fontId="13" fillId="0" borderId="37" xfId="0" applyNumberFormat="1" applyFont="1" applyFill="1" applyBorder="1" applyAlignment="1">
      <alignment horizontal="center" vertical="center" shrinkToFit="1"/>
    </xf>
    <xf numFmtId="0" fontId="26" fillId="17" borderId="0" xfId="24" applyFont="1" applyFill="1"/>
    <xf numFmtId="0" fontId="25" fillId="17" borderId="0" xfId="24" applyFont="1" applyFill="1" applyBorder="1" applyAlignment="1">
      <alignment horizontal="center" vertical="top"/>
    </xf>
    <xf numFmtId="0" fontId="26" fillId="17" borderId="66" xfId="24" applyFont="1" applyFill="1" applyBorder="1" applyAlignment="1">
      <alignment horizontal="center" vertical="center"/>
    </xf>
    <xf numFmtId="0" fontId="22" fillId="17" borderId="75" xfId="24" applyFont="1" applyFill="1" applyBorder="1" applyAlignment="1">
      <alignment vertical="center"/>
    </xf>
    <xf numFmtId="0" fontId="22" fillId="17" borderId="0" xfId="24" applyFont="1" applyFill="1" applyBorder="1" applyAlignment="1">
      <alignment horizontal="center" vertical="center" shrinkToFit="1"/>
    </xf>
    <xf numFmtId="0" fontId="26" fillId="17" borderId="53" xfId="24" applyFont="1" applyFill="1" applyBorder="1" applyAlignment="1">
      <alignment horizontal="center" vertical="center"/>
    </xf>
    <xf numFmtId="0" fontId="26" fillId="17" borderId="61" xfId="24" applyFont="1" applyFill="1" applyBorder="1" applyAlignment="1">
      <alignment horizontal="center" vertical="center"/>
    </xf>
    <xf numFmtId="0" fontId="26" fillId="17" borderId="56" xfId="24" applyFont="1" applyFill="1" applyBorder="1" applyAlignment="1">
      <alignment horizontal="center" vertical="center"/>
    </xf>
    <xf numFmtId="0" fontId="23" fillId="17" borderId="0" xfId="24" applyFont="1" applyFill="1"/>
    <xf numFmtId="0" fontId="22" fillId="17" borderId="0" xfId="24" applyFont="1" applyFill="1" applyBorder="1" applyAlignment="1">
      <alignment horizontal="left"/>
    </xf>
    <xf numFmtId="0" fontId="35" fillId="17" borderId="0" xfId="24" applyFont="1" applyFill="1" applyBorder="1" applyAlignment="1">
      <alignment horizontal="left"/>
    </xf>
    <xf numFmtId="0" fontId="36" fillId="17" borderId="0" xfId="24" applyFont="1" applyFill="1" applyBorder="1" applyAlignment="1">
      <alignment horizontal="left"/>
    </xf>
    <xf numFmtId="0" fontId="32" fillId="0" borderId="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distributed" vertical="center" justifyLastLine="1"/>
    </xf>
    <xf numFmtId="49" fontId="33" fillId="0" borderId="2" xfId="0" applyNumberFormat="1" applyFont="1" applyBorder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/>
    </xf>
    <xf numFmtId="0" fontId="22" fillId="17" borderId="37" xfId="24" applyFont="1" applyFill="1" applyBorder="1" applyAlignment="1">
      <alignment horizontal="center" vertical="center"/>
    </xf>
    <xf numFmtId="0" fontId="22" fillId="17" borderId="2" xfId="24" applyFont="1" applyFill="1" applyBorder="1" applyAlignment="1">
      <alignment horizontal="center" vertical="center"/>
    </xf>
    <xf numFmtId="0" fontId="29" fillId="17" borderId="2" xfId="24" applyFont="1" applyFill="1" applyBorder="1" applyAlignment="1">
      <alignment horizontal="distributed" vertical="center" justifyLastLine="1"/>
    </xf>
    <xf numFmtId="0" fontId="28" fillId="17" borderId="70" xfId="24" applyFont="1" applyFill="1" applyBorder="1" applyAlignment="1">
      <alignment horizontal="center" vertical="center"/>
    </xf>
    <xf numFmtId="0" fontId="22" fillId="17" borderId="70" xfId="24" applyFont="1" applyFill="1" applyBorder="1" applyAlignment="1">
      <alignment horizontal="left" vertical="center"/>
    </xf>
    <xf numFmtId="0" fontId="22" fillId="17" borderId="72" xfId="24" applyFont="1" applyFill="1" applyBorder="1" applyAlignment="1">
      <alignment horizontal="left" vertical="center"/>
    </xf>
    <xf numFmtId="0" fontId="28" fillId="17" borderId="54" xfId="24" applyFont="1" applyFill="1" applyBorder="1" applyAlignment="1">
      <alignment horizontal="center" vertical="center"/>
    </xf>
    <xf numFmtId="0" fontId="28" fillId="17" borderId="63" xfId="24" applyFont="1" applyFill="1" applyBorder="1" applyAlignment="1">
      <alignment horizontal="center" vertical="center"/>
    </xf>
    <xf numFmtId="0" fontId="28" fillId="17" borderId="78" xfId="24" applyFont="1" applyFill="1" applyBorder="1" applyAlignment="1">
      <alignment horizontal="center" vertical="center"/>
    </xf>
    <xf numFmtId="0" fontId="24" fillId="17" borderId="0" xfId="24" applyFont="1" applyFill="1" applyBorder="1" applyAlignment="1">
      <alignment horizontal="center" vertical="top"/>
    </xf>
    <xf numFmtId="0" fontId="22" fillId="17" borderId="35" xfId="24" applyFont="1" applyFill="1" applyBorder="1" applyAlignment="1">
      <alignment horizontal="center" vertical="center"/>
    </xf>
    <xf numFmtId="0" fontId="22" fillId="17" borderId="28" xfId="24" applyFont="1" applyFill="1" applyBorder="1" applyAlignment="1">
      <alignment horizontal="center" vertical="center"/>
    </xf>
    <xf numFmtId="0" fontId="24" fillId="17" borderId="28" xfId="24" applyFont="1" applyFill="1" applyBorder="1" applyAlignment="1">
      <alignment horizontal="center" vertical="center"/>
    </xf>
    <xf numFmtId="0" fontId="24" fillId="17" borderId="29" xfId="24" applyFont="1" applyFill="1" applyBorder="1" applyAlignment="1">
      <alignment horizontal="center" vertical="center"/>
    </xf>
    <xf numFmtId="0" fontId="22" fillId="17" borderId="52" xfId="24" applyFont="1" applyFill="1" applyBorder="1" applyAlignment="1">
      <alignment horizontal="center" vertical="center"/>
    </xf>
    <xf numFmtId="0" fontId="22" fillId="17" borderId="76" xfId="24" applyFont="1" applyFill="1" applyBorder="1" applyAlignment="1">
      <alignment horizontal="center" vertical="center"/>
    </xf>
    <xf numFmtId="0" fontId="22" fillId="17" borderId="53" xfId="24" applyFont="1" applyFill="1" applyBorder="1" applyAlignment="1">
      <alignment horizontal="left" vertical="center"/>
    </xf>
    <xf numFmtId="0" fontId="22" fillId="17" borderId="55" xfId="24" applyFont="1" applyFill="1" applyBorder="1" applyAlignment="1">
      <alignment horizontal="center" vertical="center"/>
    </xf>
    <xf numFmtId="0" fontId="22" fillId="17" borderId="77" xfId="24" applyFont="1" applyFill="1" applyBorder="1" applyAlignment="1">
      <alignment horizontal="center" vertical="center"/>
    </xf>
    <xf numFmtId="0" fontId="26" fillId="17" borderId="54" xfId="24" applyFont="1" applyFill="1" applyBorder="1" applyAlignment="1">
      <alignment horizontal="center" vertical="center"/>
    </xf>
    <xf numFmtId="0" fontId="26" fillId="17" borderId="63" xfId="24" applyFont="1" applyFill="1" applyBorder="1" applyAlignment="1">
      <alignment horizontal="center" vertical="center"/>
    </xf>
    <xf numFmtId="0" fontId="22" fillId="17" borderId="63" xfId="24" applyFont="1" applyFill="1" applyBorder="1" applyAlignment="1">
      <alignment horizontal="center" vertical="center"/>
    </xf>
    <xf numFmtId="0" fontId="21" fillId="17" borderId="63" xfId="25" applyFill="1" applyBorder="1" applyAlignment="1" applyProtection="1">
      <alignment horizontal="center" vertical="center"/>
    </xf>
    <xf numFmtId="0" fontId="22" fillId="17" borderId="65" xfId="24" applyFont="1" applyFill="1" applyBorder="1" applyAlignment="1">
      <alignment horizontal="center" vertical="center"/>
    </xf>
    <xf numFmtId="0" fontId="22" fillId="17" borderId="67" xfId="24" applyFont="1" applyFill="1" applyBorder="1" applyAlignment="1">
      <alignment horizontal="center" vertical="center"/>
    </xf>
    <xf numFmtId="0" fontId="22" fillId="17" borderId="80" xfId="24" applyFont="1" applyFill="1" applyBorder="1" applyAlignment="1">
      <alignment horizontal="center" vertical="center"/>
    </xf>
    <xf numFmtId="0" fontId="26" fillId="17" borderId="76" xfId="24" applyFont="1" applyFill="1" applyBorder="1" applyAlignment="1">
      <alignment horizontal="center" vertical="center"/>
    </xf>
    <xf numFmtId="0" fontId="26" fillId="17" borderId="79" xfId="24" applyFont="1" applyFill="1" applyBorder="1" applyAlignment="1">
      <alignment horizontal="center" vertical="center"/>
    </xf>
    <xf numFmtId="0" fontId="26" fillId="17" borderId="80" xfId="24" applyFont="1" applyFill="1" applyBorder="1" applyAlignment="1">
      <alignment horizontal="center" vertical="center"/>
    </xf>
    <xf numFmtId="0" fontId="26" fillId="17" borderId="71" xfId="24" applyFont="1" applyFill="1" applyBorder="1" applyAlignment="1">
      <alignment horizontal="center" vertical="center"/>
    </xf>
    <xf numFmtId="0" fontId="22" fillId="17" borderId="50" xfId="24" applyFont="1" applyFill="1" applyBorder="1" applyAlignment="1">
      <alignment horizontal="center" vertical="center"/>
    </xf>
    <xf numFmtId="0" fontId="22" fillId="17" borderId="11" xfId="24" applyFont="1" applyFill="1" applyBorder="1" applyAlignment="1">
      <alignment horizontal="center" vertical="center"/>
    </xf>
    <xf numFmtId="0" fontId="23" fillId="17" borderId="80" xfId="24" applyFont="1" applyFill="1" applyBorder="1" applyAlignment="1">
      <alignment horizontal="distributed" vertical="center" justifyLastLine="1"/>
    </xf>
    <xf numFmtId="0" fontId="23" fillId="17" borderId="77" xfId="24" applyFont="1" applyFill="1" applyBorder="1" applyAlignment="1">
      <alignment horizontal="distributed" vertical="center" justifyLastLine="1"/>
    </xf>
    <xf numFmtId="0" fontId="23" fillId="17" borderId="71" xfId="24" applyFont="1" applyFill="1" applyBorder="1" applyAlignment="1">
      <alignment horizontal="distributed" vertical="center" justifyLastLine="1"/>
    </xf>
    <xf numFmtId="0" fontId="23" fillId="17" borderId="90" xfId="24" applyFont="1" applyFill="1" applyBorder="1" applyAlignment="1">
      <alignment horizontal="distributed" vertical="center" justifyLastLine="1"/>
    </xf>
    <xf numFmtId="0" fontId="22" fillId="17" borderId="81" xfId="24" applyFont="1" applyFill="1" applyBorder="1" applyAlignment="1">
      <alignment horizontal="center" vertical="center"/>
    </xf>
    <xf numFmtId="0" fontId="22" fillId="17" borderId="82" xfId="24" applyFont="1" applyFill="1" applyBorder="1" applyAlignment="1">
      <alignment horizontal="center" vertical="center"/>
    </xf>
    <xf numFmtId="0" fontId="23" fillId="17" borderId="82" xfId="24" applyFont="1" applyFill="1" applyBorder="1" applyAlignment="1">
      <alignment horizontal="distributed" vertical="center" justifyLastLine="1"/>
    </xf>
    <xf numFmtId="0" fontId="26" fillId="17" borderId="80" xfId="24" applyFont="1" applyFill="1" applyBorder="1"/>
    <xf numFmtId="0" fontId="26" fillId="17" borderId="71" xfId="24" applyFont="1" applyFill="1" applyBorder="1"/>
    <xf numFmtId="0" fontId="26" fillId="17" borderId="82" xfId="24" applyFont="1" applyFill="1" applyBorder="1"/>
    <xf numFmtId="0" fontId="26" fillId="17" borderId="83" xfId="24" applyFont="1" applyFill="1" applyBorder="1"/>
    <xf numFmtId="0" fontId="22" fillId="17" borderId="84" xfId="24" applyFont="1" applyFill="1" applyBorder="1" applyAlignment="1">
      <alignment horizontal="center" vertical="center"/>
    </xf>
    <xf numFmtId="0" fontId="22" fillId="17" borderId="85" xfId="24" applyFont="1" applyFill="1" applyBorder="1" applyAlignment="1">
      <alignment horizontal="center" vertical="center"/>
    </xf>
    <xf numFmtId="0" fontId="22" fillId="17" borderId="86" xfId="24" applyFont="1" applyFill="1" applyBorder="1" applyAlignment="1">
      <alignment horizontal="center" vertical="center"/>
    </xf>
    <xf numFmtId="0" fontId="22" fillId="17" borderId="87" xfId="24" applyFont="1" applyFill="1" applyBorder="1" applyAlignment="1">
      <alignment horizontal="center" vertical="center"/>
    </xf>
    <xf numFmtId="0" fontId="22" fillId="17" borderId="61" xfId="24" applyFont="1" applyFill="1" applyBorder="1" applyAlignment="1">
      <alignment horizontal="center" vertical="center"/>
    </xf>
    <xf numFmtId="0" fontId="26" fillId="17" borderId="61" xfId="24" applyFont="1" applyFill="1" applyBorder="1" applyAlignment="1">
      <alignment horizontal="center" vertical="center"/>
    </xf>
    <xf numFmtId="0" fontId="22" fillId="17" borderId="88" xfId="24" applyFont="1" applyFill="1" applyBorder="1" applyAlignment="1">
      <alignment horizontal="center" vertical="center"/>
    </xf>
    <xf numFmtId="0" fontId="22" fillId="17" borderId="87" xfId="24" applyFont="1" applyFill="1" applyBorder="1" applyAlignment="1">
      <alignment horizontal="center"/>
    </xf>
    <xf numFmtId="0" fontId="22" fillId="17" borderId="61" xfId="24" applyFont="1" applyFill="1" applyBorder="1" applyAlignment="1">
      <alignment horizontal="center"/>
    </xf>
    <xf numFmtId="0" fontId="22" fillId="17" borderId="62" xfId="24" applyFont="1" applyFill="1" applyBorder="1" applyAlignment="1">
      <alignment horizontal="center" vertical="center"/>
    </xf>
    <xf numFmtId="0" fontId="22" fillId="17" borderId="68" xfId="24" applyFont="1" applyFill="1" applyBorder="1" applyAlignment="1">
      <alignment horizontal="center" vertical="center"/>
    </xf>
    <xf numFmtId="0" fontId="22" fillId="17" borderId="59" xfId="24" applyFont="1" applyFill="1" applyBorder="1" applyAlignment="1">
      <alignment horizontal="center"/>
    </xf>
    <xf numFmtId="0" fontId="22" fillId="17" borderId="56" xfId="24" applyFont="1" applyFill="1" applyBorder="1" applyAlignment="1">
      <alignment horizontal="center"/>
    </xf>
    <xf numFmtId="0" fontId="22" fillId="17" borderId="56" xfId="24" applyFont="1" applyFill="1" applyBorder="1" applyAlignment="1">
      <alignment horizontal="center" vertical="center"/>
    </xf>
    <xf numFmtId="0" fontId="22" fillId="17" borderId="60" xfId="24" applyFont="1" applyFill="1" applyBorder="1" applyAlignment="1">
      <alignment horizontal="center" vertical="center"/>
    </xf>
    <xf numFmtId="0" fontId="28" fillId="17" borderId="48" xfId="24" applyFont="1" applyFill="1" applyBorder="1" applyAlignment="1">
      <alignment horizontal="center" vertical="center"/>
    </xf>
    <xf numFmtId="0" fontId="28" fillId="17" borderId="42" xfId="24" applyFont="1" applyFill="1" applyBorder="1" applyAlignment="1">
      <alignment horizontal="center" vertical="center"/>
    </xf>
    <xf numFmtId="0" fontId="28" fillId="17" borderId="42" xfId="24" applyFont="1" applyFill="1" applyBorder="1" applyAlignment="1">
      <alignment horizontal="center" vertical="center" wrapText="1"/>
    </xf>
    <xf numFmtId="0" fontId="28" fillId="17" borderId="42" xfId="24" applyFont="1" applyFill="1" applyBorder="1" applyAlignment="1">
      <alignment horizontal="distributed" vertical="center" justifyLastLine="1"/>
    </xf>
    <xf numFmtId="0" fontId="22" fillId="17" borderId="42" xfId="24" applyFont="1" applyFill="1" applyBorder="1" applyAlignment="1">
      <alignment horizontal="distributed" vertical="center" justifyLastLine="1"/>
    </xf>
    <xf numFmtId="0" fontId="22" fillId="17" borderId="42" xfId="24" applyFont="1" applyFill="1" applyBorder="1" applyAlignment="1">
      <alignment horizontal="center" vertical="center"/>
    </xf>
    <xf numFmtId="0" fontId="26" fillId="17" borderId="42" xfId="24" applyFont="1" applyFill="1" applyBorder="1" applyAlignment="1">
      <alignment horizontal="center" vertical="center"/>
    </xf>
    <xf numFmtId="0" fontId="28" fillId="17" borderId="12" xfId="24" applyFont="1" applyFill="1" applyBorder="1" applyAlignment="1">
      <alignment horizontal="center" vertical="center"/>
    </xf>
    <xf numFmtId="0" fontId="26" fillId="17" borderId="31" xfId="24" applyFont="1" applyFill="1" applyBorder="1" applyAlignment="1">
      <alignment horizontal="center" vertical="center" wrapText="1"/>
    </xf>
    <xf numFmtId="0" fontId="26" fillId="17" borderId="73" xfId="24" applyFont="1" applyFill="1" applyBorder="1" applyAlignment="1">
      <alignment horizontal="center" vertical="center" wrapText="1"/>
    </xf>
    <xf numFmtId="0" fontId="26" fillId="17" borderId="18" xfId="24" applyFont="1" applyFill="1" applyBorder="1" applyAlignment="1">
      <alignment horizontal="center" vertical="center" wrapText="1"/>
    </xf>
    <xf numFmtId="0" fontId="26" fillId="17" borderId="27" xfId="24" applyFont="1" applyFill="1" applyBorder="1" applyAlignment="1">
      <alignment horizontal="center" vertical="center" wrapText="1"/>
    </xf>
    <xf numFmtId="0" fontId="22" fillId="17" borderId="69" xfId="24" applyFont="1" applyFill="1" applyBorder="1" applyAlignment="1">
      <alignment horizontal="center" vertical="center"/>
    </xf>
    <xf numFmtId="0" fontId="22" fillId="17" borderId="57" xfId="24" applyFont="1" applyFill="1" applyBorder="1" applyAlignment="1">
      <alignment horizontal="center" vertical="center"/>
    </xf>
    <xf numFmtId="0" fontId="22" fillId="17" borderId="58" xfId="24" applyFont="1" applyFill="1" applyBorder="1" applyAlignment="1">
      <alignment horizontal="center" vertical="center"/>
    </xf>
    <xf numFmtId="0" fontId="22" fillId="17" borderId="59" xfId="24" applyFont="1" applyFill="1" applyBorder="1" applyAlignment="1">
      <alignment horizontal="center" vertical="center"/>
    </xf>
    <xf numFmtId="0" fontId="26" fillId="17" borderId="56" xfId="24" applyFont="1" applyFill="1" applyBorder="1" applyAlignment="1">
      <alignment horizontal="center" vertical="center"/>
    </xf>
    <xf numFmtId="0" fontId="22" fillId="17" borderId="64" xfId="24" applyFont="1" applyFill="1" applyBorder="1" applyAlignment="1">
      <alignment horizontal="center" vertical="center"/>
    </xf>
    <xf numFmtId="0" fontId="22" fillId="17" borderId="36" xfId="24" applyFont="1" applyFill="1" applyBorder="1" applyAlignment="1">
      <alignment horizontal="center" vertical="center"/>
    </xf>
    <xf numFmtId="0" fontId="22" fillId="17" borderId="26" xfId="24" applyFont="1" applyFill="1" applyBorder="1" applyAlignment="1">
      <alignment horizontal="center" vertical="center"/>
    </xf>
    <xf numFmtId="49" fontId="33" fillId="0" borderId="38" xfId="0" applyNumberFormat="1" applyFont="1" applyBorder="1" applyAlignment="1">
      <alignment horizontal="center" vertical="center"/>
    </xf>
    <xf numFmtId="49" fontId="33" fillId="0" borderId="39" xfId="0" applyNumberFormat="1" applyFont="1" applyBorder="1" applyAlignment="1">
      <alignment horizontal="center" vertical="center"/>
    </xf>
    <xf numFmtId="49" fontId="33" fillId="0" borderId="30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49" fontId="32" fillId="0" borderId="38" xfId="0" applyNumberFormat="1" applyFont="1" applyBorder="1" applyAlignment="1">
      <alignment horizontal="center" vertical="center"/>
    </xf>
    <xf numFmtId="49" fontId="32" fillId="0" borderId="39" xfId="0" applyNumberFormat="1" applyFont="1" applyBorder="1" applyAlignment="1">
      <alignment horizontal="center" vertical="center"/>
    </xf>
    <xf numFmtId="49" fontId="32" fillId="0" borderId="30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2" fillId="0" borderId="3" xfId="0" applyFont="1" applyBorder="1" applyAlignment="1">
      <alignment horizontal="distributed" vertical="center" justifyLastLine="1"/>
    </xf>
    <xf numFmtId="0" fontId="32" fillId="0" borderId="7" xfId="0" applyFont="1" applyBorder="1" applyAlignment="1">
      <alignment horizontal="distributed" vertical="center" justifyLastLine="1"/>
    </xf>
    <xf numFmtId="0" fontId="32" fillId="0" borderId="6" xfId="0" applyFont="1" applyBorder="1" applyAlignment="1">
      <alignment horizontal="distributed" vertical="center" justifyLastLine="1"/>
    </xf>
    <xf numFmtId="49" fontId="33" fillId="0" borderId="3" xfId="0" applyNumberFormat="1" applyFont="1" applyBorder="1" applyAlignment="1">
      <alignment horizontal="center" vertical="center"/>
    </xf>
    <xf numFmtId="49" fontId="33" fillId="0" borderId="7" xfId="0" applyNumberFormat="1" applyFont="1" applyBorder="1" applyAlignment="1">
      <alignment horizontal="center" vertical="center"/>
    </xf>
    <xf numFmtId="49" fontId="33" fillId="0" borderId="6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49" fontId="32" fillId="0" borderId="3" xfId="0" applyNumberFormat="1" applyFont="1" applyBorder="1" applyAlignment="1">
      <alignment horizontal="center" vertical="center"/>
    </xf>
    <xf numFmtId="49" fontId="32" fillId="0" borderId="7" xfId="0" applyNumberFormat="1" applyFont="1" applyBorder="1" applyAlignment="1">
      <alignment horizontal="center" vertical="center"/>
    </xf>
    <xf numFmtId="49" fontId="32" fillId="0" borderId="6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2" fillId="0" borderId="38" xfId="0" applyFont="1" applyBorder="1" applyAlignment="1">
      <alignment horizontal="distributed" vertical="center" justifyLastLine="1"/>
    </xf>
    <xf numFmtId="0" fontId="32" fillId="0" borderId="39" xfId="0" applyFont="1" applyBorder="1" applyAlignment="1">
      <alignment horizontal="distributed" vertical="center" justifyLastLine="1"/>
    </xf>
    <xf numFmtId="0" fontId="32" fillId="0" borderId="30" xfId="0" applyFont="1" applyBorder="1" applyAlignment="1">
      <alignment horizontal="distributed" vertical="center" justifyLastLine="1"/>
    </xf>
    <xf numFmtId="14" fontId="33" fillId="17" borderId="43" xfId="24" applyNumberFormat="1" applyFont="1" applyFill="1" applyBorder="1" applyAlignment="1">
      <alignment horizontal="center" vertical="center"/>
    </xf>
    <xf numFmtId="0" fontId="34" fillId="17" borderId="43" xfId="24" applyFont="1" applyFill="1" applyBorder="1"/>
    <xf numFmtId="0" fontId="30" fillId="17" borderId="43" xfId="24" applyFont="1" applyFill="1" applyBorder="1" applyAlignment="1">
      <alignment horizontal="center" vertical="center"/>
    </xf>
    <xf numFmtId="49" fontId="32" fillId="17" borderId="43" xfId="24" applyNumberFormat="1" applyFont="1" applyFill="1" applyBorder="1" applyAlignment="1">
      <alignment horizontal="center" vertical="center"/>
    </xf>
    <xf numFmtId="0" fontId="32" fillId="17" borderId="43" xfId="24" applyFont="1" applyFill="1" applyBorder="1" applyAlignment="1">
      <alignment horizontal="center" vertical="center"/>
    </xf>
    <xf numFmtId="0" fontId="32" fillId="17" borderId="16" xfId="24" applyFont="1" applyFill="1" applyBorder="1" applyAlignment="1">
      <alignment horizontal="center" vertical="center"/>
    </xf>
    <xf numFmtId="0" fontId="31" fillId="17" borderId="89" xfId="24" applyFont="1" applyFill="1" applyBorder="1"/>
    <xf numFmtId="0" fontId="31" fillId="17" borderId="74" xfId="24" applyFont="1" applyFill="1" applyBorder="1"/>
    <xf numFmtId="0" fontId="30" fillId="17" borderId="89" xfId="24" applyFont="1" applyFill="1" applyBorder="1" applyAlignment="1">
      <alignment horizontal="center" vertical="center"/>
    </xf>
    <xf numFmtId="0" fontId="31" fillId="17" borderId="43" xfId="24" applyFont="1" applyFill="1" applyBorder="1" applyAlignment="1">
      <alignment horizontal="center" vertical="center"/>
    </xf>
    <xf numFmtId="0" fontId="30" fillId="17" borderId="43" xfId="24" applyFont="1" applyFill="1" applyBorder="1" applyAlignment="1">
      <alignment horizontal="distributed" vertical="center" justifyLastLine="1"/>
    </xf>
    <xf numFmtId="0" fontId="19" fillId="21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shrinkToFit="1"/>
    </xf>
    <xf numFmtId="0" fontId="13" fillId="0" borderId="13" xfId="0" applyFont="1" applyBorder="1" applyAlignment="1">
      <alignment horizontal="center" shrinkToFit="1"/>
    </xf>
    <xf numFmtId="56" fontId="12" fillId="23" borderId="7" xfId="0" applyNumberFormat="1" applyFont="1" applyFill="1" applyBorder="1" applyAlignment="1">
      <alignment horizontal="center" vertical="center" shrinkToFit="1"/>
    </xf>
    <xf numFmtId="56" fontId="12" fillId="21" borderId="3" xfId="0" applyNumberFormat="1" applyFont="1" applyFill="1" applyBorder="1" applyAlignment="1">
      <alignment horizontal="center" vertical="center" shrinkToFit="1"/>
    </xf>
    <xf numFmtId="56" fontId="12" fillId="21" borderId="7" xfId="0" applyNumberFormat="1" applyFont="1" applyFill="1" applyBorder="1" applyAlignment="1">
      <alignment horizontal="center" vertical="center" shrinkToFit="1"/>
    </xf>
    <xf numFmtId="56" fontId="12" fillId="21" borderId="6" xfId="0" applyNumberFormat="1" applyFont="1" applyFill="1" applyBorder="1" applyAlignment="1">
      <alignment horizontal="center" vertical="center" shrinkToFit="1"/>
    </xf>
    <xf numFmtId="56" fontId="12" fillId="21" borderId="46" xfId="0" applyNumberFormat="1" applyFont="1" applyFill="1" applyBorder="1" applyAlignment="1">
      <alignment horizontal="center" vertical="center" shrinkToFit="1"/>
    </xf>
    <xf numFmtId="56" fontId="12" fillId="21" borderId="47" xfId="0" applyNumberFormat="1" applyFont="1" applyFill="1" applyBorder="1" applyAlignment="1">
      <alignment horizontal="center" vertical="center" shrinkToFit="1"/>
    </xf>
    <xf numFmtId="0" fontId="10" fillId="21" borderId="42" xfId="0" applyNumberFormat="1" applyFont="1" applyFill="1" applyBorder="1" applyAlignment="1">
      <alignment horizontal="center" vertical="center" shrinkToFit="1"/>
    </xf>
    <xf numFmtId="0" fontId="10" fillId="21" borderId="49" xfId="0" applyNumberFormat="1" applyFont="1" applyFill="1" applyBorder="1" applyAlignment="1">
      <alignment horizontal="center" vertical="center" shrinkToFit="1"/>
    </xf>
    <xf numFmtId="0" fontId="10" fillId="21" borderId="3" xfId="0" applyNumberFormat="1" applyFont="1" applyFill="1" applyBorder="1" applyAlignment="1">
      <alignment horizontal="center" vertical="center" shrinkToFit="1"/>
    </xf>
    <xf numFmtId="0" fontId="10" fillId="21" borderId="6" xfId="0" applyNumberFormat="1" applyFont="1" applyFill="1" applyBorder="1" applyAlignment="1">
      <alignment horizontal="center" vertical="center" shrinkToFit="1"/>
    </xf>
    <xf numFmtId="56" fontId="12" fillId="23" borderId="39" xfId="0" applyNumberFormat="1" applyFont="1" applyFill="1" applyBorder="1" applyAlignment="1">
      <alignment horizontal="center" vertical="center" shrinkToFit="1"/>
    </xf>
    <xf numFmtId="56" fontId="12" fillId="23" borderId="45" xfId="0" applyNumberFormat="1" applyFont="1" applyFill="1" applyBorder="1" applyAlignment="1">
      <alignment horizontal="center" vertical="center" shrinkToFit="1"/>
    </xf>
    <xf numFmtId="56" fontId="12" fillId="23" borderId="6" xfId="0" applyNumberFormat="1" applyFont="1" applyFill="1" applyBorder="1" applyAlignment="1">
      <alignment horizontal="center" vertical="center" shrinkToFit="1"/>
    </xf>
    <xf numFmtId="56" fontId="14" fillId="24" borderId="3" xfId="0" applyNumberFormat="1" applyFont="1" applyFill="1" applyBorder="1" applyAlignment="1">
      <alignment horizontal="center" vertical="center" shrinkToFit="1"/>
    </xf>
    <xf numFmtId="56" fontId="14" fillId="24" borderId="7" xfId="0" applyNumberFormat="1" applyFont="1" applyFill="1" applyBorder="1" applyAlignment="1">
      <alignment horizontal="center" vertical="center" shrinkToFit="1"/>
    </xf>
    <xf numFmtId="56" fontId="14" fillId="24" borderId="6" xfId="0" applyNumberFormat="1" applyFont="1" applyFill="1" applyBorder="1" applyAlignment="1">
      <alignment horizontal="center" vertical="center" shrinkToFit="1"/>
    </xf>
    <xf numFmtId="0" fontId="10" fillId="21" borderId="47" xfId="0" applyNumberFormat="1" applyFont="1" applyFill="1" applyBorder="1" applyAlignment="1">
      <alignment horizontal="center" vertical="center" shrinkToFit="1"/>
    </xf>
    <xf numFmtId="56" fontId="14" fillId="21" borderId="3" xfId="0" applyNumberFormat="1" applyFont="1" applyFill="1" applyBorder="1" applyAlignment="1">
      <alignment horizontal="center" vertical="center" shrinkToFit="1"/>
    </xf>
    <xf numFmtId="56" fontId="11" fillId="21" borderId="7" xfId="0" applyNumberFormat="1" applyFont="1" applyFill="1" applyBorder="1" applyAlignment="1">
      <alignment horizontal="center" vertical="center" shrinkToFit="1"/>
    </xf>
    <xf numFmtId="56" fontId="11" fillId="21" borderId="47" xfId="0" applyNumberFormat="1" applyFont="1" applyFill="1" applyBorder="1" applyAlignment="1">
      <alignment horizontal="center" vertical="center" shrinkToFit="1"/>
    </xf>
    <xf numFmtId="56" fontId="14" fillId="21" borderId="46" xfId="0" applyNumberFormat="1" applyFont="1" applyFill="1" applyBorder="1" applyAlignment="1">
      <alignment horizontal="center" vertical="center" shrinkToFit="1"/>
    </xf>
    <xf numFmtId="56" fontId="14" fillId="21" borderId="7" xfId="0" applyNumberFormat="1" applyFont="1" applyFill="1" applyBorder="1" applyAlignment="1">
      <alignment horizontal="center" vertical="center" shrinkToFit="1"/>
    </xf>
    <xf numFmtId="56" fontId="14" fillId="21" borderId="6" xfId="0" applyNumberFormat="1" applyFont="1" applyFill="1" applyBorder="1" applyAlignment="1">
      <alignment horizontal="center" vertical="center" shrinkToFit="1"/>
    </xf>
    <xf numFmtId="56" fontId="14" fillId="21" borderId="47" xfId="0" applyNumberFormat="1" applyFont="1" applyFill="1" applyBorder="1" applyAlignment="1">
      <alignment horizontal="center" vertical="center" shrinkToFit="1"/>
    </xf>
    <xf numFmtId="0" fontId="10" fillId="21" borderId="33" xfId="0" applyNumberFormat="1" applyFont="1" applyFill="1" applyBorder="1" applyAlignment="1">
      <alignment horizontal="center" vertical="center" shrinkToFit="1"/>
    </xf>
    <xf numFmtId="0" fontId="10" fillId="21" borderId="23" xfId="0" applyNumberFormat="1" applyFont="1" applyFill="1" applyBorder="1" applyAlignment="1">
      <alignment horizontal="center" vertical="center" shrinkToFit="1"/>
    </xf>
    <xf numFmtId="0" fontId="10" fillId="21" borderId="51" xfId="0" applyNumberFormat="1" applyFont="1" applyFill="1" applyBorder="1" applyAlignment="1">
      <alignment horizontal="center" vertical="center" shrinkToFit="1"/>
    </xf>
    <xf numFmtId="0" fontId="15" fillId="21" borderId="42" xfId="0" applyNumberFormat="1" applyFont="1" applyFill="1" applyBorder="1" applyAlignment="1">
      <alignment horizontal="center" vertical="center" shrinkToFit="1"/>
    </xf>
    <xf numFmtId="0" fontId="15" fillId="21" borderId="3" xfId="0" applyNumberFormat="1" applyFont="1" applyFill="1" applyBorder="1" applyAlignment="1">
      <alignment horizontal="center" vertical="center" shrinkToFit="1"/>
    </xf>
    <xf numFmtId="0" fontId="15" fillId="21" borderId="6" xfId="0" applyNumberFormat="1" applyFont="1" applyFill="1" applyBorder="1" applyAlignment="1">
      <alignment horizontal="center" vertical="center" shrinkToFit="1"/>
    </xf>
    <xf numFmtId="56" fontId="12" fillId="24" borderId="3" xfId="0" applyNumberFormat="1" applyFont="1" applyFill="1" applyBorder="1" applyAlignment="1">
      <alignment horizontal="center" vertical="center" shrinkToFit="1"/>
    </xf>
    <xf numFmtId="56" fontId="12" fillId="24" borderId="7" xfId="0" applyNumberFormat="1" applyFont="1" applyFill="1" applyBorder="1" applyAlignment="1">
      <alignment horizontal="center" vertical="center" shrinkToFit="1"/>
    </xf>
    <xf numFmtId="56" fontId="12" fillId="24" borderId="6" xfId="0" applyNumberFormat="1" applyFont="1" applyFill="1" applyBorder="1" applyAlignment="1">
      <alignment horizontal="center" vertical="center" shrinkToFit="1"/>
    </xf>
    <xf numFmtId="56" fontId="11" fillId="24" borderId="7" xfId="0" applyNumberFormat="1" applyFont="1" applyFill="1" applyBorder="1" applyAlignment="1">
      <alignment horizontal="center" vertical="center" shrinkToFit="1"/>
    </xf>
    <xf numFmtId="56" fontId="11" fillId="24" borderId="6" xfId="0" applyNumberFormat="1" applyFont="1" applyFill="1" applyBorder="1" applyAlignment="1">
      <alignment horizontal="center" vertical="center" shrinkToFit="1"/>
    </xf>
    <xf numFmtId="56" fontId="11" fillId="24" borderId="3" xfId="0" applyNumberFormat="1" applyFont="1" applyFill="1" applyBorder="1" applyAlignment="1">
      <alignment horizontal="center" vertical="center" shrinkToFit="1"/>
    </xf>
    <xf numFmtId="0" fontId="10" fillId="21" borderId="2" xfId="0" applyNumberFormat="1" applyFont="1" applyFill="1" applyBorder="1" applyAlignment="1">
      <alignment horizontal="center" vertical="center" shrinkToFit="1"/>
    </xf>
    <xf numFmtId="56" fontId="12" fillId="21" borderId="2" xfId="0" applyNumberFormat="1" applyFont="1" applyFill="1" applyBorder="1" applyAlignment="1">
      <alignment horizontal="center" vertical="center" shrinkToFit="1"/>
    </xf>
    <xf numFmtId="56" fontId="12" fillId="21" borderId="21" xfId="0" applyNumberFormat="1" applyFont="1" applyFill="1" applyBorder="1" applyAlignment="1">
      <alignment horizontal="center" vertical="center" shrinkToFit="1"/>
    </xf>
    <xf numFmtId="56" fontId="12" fillId="24" borderId="2" xfId="0" applyNumberFormat="1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10" fillId="0" borderId="6" xfId="0" applyNumberFormat="1" applyFont="1" applyFill="1" applyBorder="1" applyAlignment="1">
      <alignment horizontal="center" vertical="center" shrinkToFit="1"/>
    </xf>
    <xf numFmtId="20" fontId="11" fillId="21" borderId="17" xfId="0" applyNumberFormat="1" applyFont="1" applyFill="1" applyBorder="1" applyAlignment="1">
      <alignment horizontal="left" vertical="center" shrinkToFit="1"/>
    </xf>
    <xf numFmtId="20" fontId="11" fillId="21" borderId="5" xfId="0" applyNumberFormat="1" applyFont="1" applyFill="1" applyBorder="1" applyAlignment="1">
      <alignment horizontal="left" vertical="center" shrinkToFit="1"/>
    </xf>
    <xf numFmtId="20" fontId="11" fillId="21" borderId="20" xfId="0" applyNumberFormat="1" applyFont="1" applyFill="1" applyBorder="1" applyAlignment="1">
      <alignment horizontal="left" vertical="center" shrinkToFit="1"/>
    </xf>
    <xf numFmtId="56" fontId="12" fillId="23" borderId="47" xfId="0" applyNumberFormat="1" applyFont="1" applyFill="1" applyBorder="1" applyAlignment="1">
      <alignment horizontal="center" vertical="center" shrinkToFit="1"/>
    </xf>
    <xf numFmtId="0" fontId="10" fillId="0" borderId="33" xfId="0" applyNumberFormat="1" applyFont="1" applyFill="1" applyBorder="1" applyAlignment="1">
      <alignment horizontal="center" vertical="center" shrinkToFit="1"/>
    </xf>
    <xf numFmtId="0" fontId="10" fillId="0" borderId="23" xfId="0" applyNumberFormat="1" applyFont="1" applyFill="1" applyBorder="1" applyAlignment="1">
      <alignment horizontal="center" vertical="center" shrinkToFit="1"/>
    </xf>
    <xf numFmtId="56" fontId="12" fillId="0" borderId="46" xfId="0" applyNumberFormat="1" applyFont="1" applyFill="1" applyBorder="1" applyAlignment="1">
      <alignment horizontal="center" vertical="center" shrinkToFit="1"/>
    </xf>
    <xf numFmtId="56" fontId="12" fillId="0" borderId="7" xfId="0" applyNumberFormat="1" applyFont="1" applyFill="1" applyBorder="1" applyAlignment="1">
      <alignment horizontal="center" vertical="center" shrinkToFit="1"/>
    </xf>
    <xf numFmtId="56" fontId="12" fillId="0" borderId="6" xfId="0" applyNumberFormat="1" applyFont="1" applyFill="1" applyBorder="1" applyAlignment="1">
      <alignment horizontal="center" vertical="center" shrinkToFit="1"/>
    </xf>
    <xf numFmtId="56" fontId="11" fillId="0" borderId="3" xfId="0" applyNumberFormat="1" applyFont="1" applyFill="1" applyBorder="1" applyAlignment="1">
      <alignment horizontal="center" vertical="center" shrinkToFit="1"/>
    </xf>
    <xf numFmtId="56" fontId="11" fillId="0" borderId="7" xfId="0" applyNumberFormat="1" applyFont="1" applyFill="1" applyBorder="1" applyAlignment="1">
      <alignment horizontal="center" vertical="center" shrinkToFit="1"/>
    </xf>
    <xf numFmtId="56" fontId="11" fillId="0" borderId="47" xfId="0" applyNumberFormat="1" applyFont="1" applyFill="1" applyBorder="1" applyAlignment="1">
      <alignment horizontal="center" vertical="center" shrinkToFit="1"/>
    </xf>
    <xf numFmtId="56" fontId="12" fillId="0" borderId="3" xfId="0" applyNumberFormat="1" applyFont="1" applyFill="1" applyBorder="1" applyAlignment="1">
      <alignment horizontal="center" vertical="center" shrinkToFit="1"/>
    </xf>
    <xf numFmtId="56" fontId="12" fillId="0" borderId="47" xfId="0" applyNumberFormat="1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left" shrinkToFit="1"/>
    </xf>
    <xf numFmtId="56" fontId="11" fillId="21" borderId="5" xfId="0" applyNumberFormat="1" applyFont="1" applyFill="1" applyBorder="1" applyAlignment="1">
      <alignment horizontal="left" vertical="center" shrinkToFit="1"/>
    </xf>
    <xf numFmtId="20" fontId="11" fillId="21" borderId="14" xfId="0" applyNumberFormat="1" applyFont="1" applyFill="1" applyBorder="1" applyAlignment="1">
      <alignment horizontal="left" vertical="center" shrinkToFit="1"/>
    </xf>
    <xf numFmtId="0" fontId="3" fillId="17" borderId="9" xfId="0" applyFont="1" applyFill="1" applyBorder="1" applyAlignment="1">
      <alignment horizontal="center" vertical="center"/>
    </xf>
    <xf numFmtId="0" fontId="3" fillId="17" borderId="8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</cellXfs>
  <cellStyles count="26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ハイパーリンク" xfId="25" builtinId="8"/>
    <cellStyle name="ハイパーリンク 2" xfId="20"/>
    <cellStyle name="集計" xfId="21"/>
    <cellStyle name="標準" xfId="0" builtinId="0"/>
    <cellStyle name="標準 2" xfId="22"/>
    <cellStyle name="標準 3" xfId="23"/>
    <cellStyle name="標準 4" xfId="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4"/>
  <sheetViews>
    <sheetView showGridLines="0" tabSelected="1" workbookViewId="0">
      <selection sqref="A1:AL1"/>
    </sheetView>
  </sheetViews>
  <sheetFormatPr defaultColWidth="2.625" defaultRowHeight="10.5"/>
  <cols>
    <col min="1" max="1" width="8.875" style="206" customWidth="1"/>
    <col min="2" max="38" width="2.625" style="206"/>
    <col min="39" max="39" width="5.625" style="206" customWidth="1"/>
    <col min="40" max="294" width="2.625" style="206"/>
    <col min="295" max="295" width="5.625" style="206" customWidth="1"/>
    <col min="296" max="550" width="2.625" style="206"/>
    <col min="551" max="551" width="5.625" style="206" customWidth="1"/>
    <col min="552" max="806" width="2.625" style="206"/>
    <col min="807" max="807" width="5.625" style="206" customWidth="1"/>
    <col min="808" max="1062" width="2.625" style="206"/>
    <col min="1063" max="1063" width="5.625" style="206" customWidth="1"/>
    <col min="1064" max="1318" width="2.625" style="206"/>
    <col min="1319" max="1319" width="5.625" style="206" customWidth="1"/>
    <col min="1320" max="1574" width="2.625" style="206"/>
    <col min="1575" max="1575" width="5.625" style="206" customWidth="1"/>
    <col min="1576" max="1830" width="2.625" style="206"/>
    <col min="1831" max="1831" width="5.625" style="206" customWidth="1"/>
    <col min="1832" max="2086" width="2.625" style="206"/>
    <col min="2087" max="2087" width="5.625" style="206" customWidth="1"/>
    <col min="2088" max="2342" width="2.625" style="206"/>
    <col min="2343" max="2343" width="5.625" style="206" customWidth="1"/>
    <col min="2344" max="2598" width="2.625" style="206"/>
    <col min="2599" max="2599" width="5.625" style="206" customWidth="1"/>
    <col min="2600" max="2854" width="2.625" style="206"/>
    <col min="2855" max="2855" width="5.625" style="206" customWidth="1"/>
    <col min="2856" max="3110" width="2.625" style="206"/>
    <col min="3111" max="3111" width="5.625" style="206" customWidth="1"/>
    <col min="3112" max="3366" width="2.625" style="206"/>
    <col min="3367" max="3367" width="5.625" style="206" customWidth="1"/>
    <col min="3368" max="3622" width="2.625" style="206"/>
    <col min="3623" max="3623" width="5.625" style="206" customWidth="1"/>
    <col min="3624" max="3878" width="2.625" style="206"/>
    <col min="3879" max="3879" width="5.625" style="206" customWidth="1"/>
    <col min="3880" max="4134" width="2.625" style="206"/>
    <col min="4135" max="4135" width="5.625" style="206" customWidth="1"/>
    <col min="4136" max="4390" width="2.625" style="206"/>
    <col min="4391" max="4391" width="5.625" style="206" customWidth="1"/>
    <col min="4392" max="4646" width="2.625" style="206"/>
    <col min="4647" max="4647" width="5.625" style="206" customWidth="1"/>
    <col min="4648" max="4902" width="2.625" style="206"/>
    <col min="4903" max="4903" width="5.625" style="206" customWidth="1"/>
    <col min="4904" max="5158" width="2.625" style="206"/>
    <col min="5159" max="5159" width="5.625" style="206" customWidth="1"/>
    <col min="5160" max="5414" width="2.625" style="206"/>
    <col min="5415" max="5415" width="5.625" style="206" customWidth="1"/>
    <col min="5416" max="5670" width="2.625" style="206"/>
    <col min="5671" max="5671" width="5.625" style="206" customWidth="1"/>
    <col min="5672" max="5926" width="2.625" style="206"/>
    <col min="5927" max="5927" width="5.625" style="206" customWidth="1"/>
    <col min="5928" max="6182" width="2.625" style="206"/>
    <col min="6183" max="6183" width="5.625" style="206" customWidth="1"/>
    <col min="6184" max="6438" width="2.625" style="206"/>
    <col min="6439" max="6439" width="5.625" style="206" customWidth="1"/>
    <col min="6440" max="6694" width="2.625" style="206"/>
    <col min="6695" max="6695" width="5.625" style="206" customWidth="1"/>
    <col min="6696" max="6950" width="2.625" style="206"/>
    <col min="6951" max="6951" width="5.625" style="206" customWidth="1"/>
    <col min="6952" max="7206" width="2.625" style="206"/>
    <col min="7207" max="7207" width="5.625" style="206" customWidth="1"/>
    <col min="7208" max="7462" width="2.625" style="206"/>
    <col min="7463" max="7463" width="5.625" style="206" customWidth="1"/>
    <col min="7464" max="7718" width="2.625" style="206"/>
    <col min="7719" max="7719" width="5.625" style="206" customWidth="1"/>
    <col min="7720" max="7974" width="2.625" style="206"/>
    <col min="7975" max="7975" width="5.625" style="206" customWidth="1"/>
    <col min="7976" max="8230" width="2.625" style="206"/>
    <col min="8231" max="8231" width="5.625" style="206" customWidth="1"/>
    <col min="8232" max="8486" width="2.625" style="206"/>
    <col min="8487" max="8487" width="5.625" style="206" customWidth="1"/>
    <col min="8488" max="8742" width="2.625" style="206"/>
    <col min="8743" max="8743" width="5.625" style="206" customWidth="1"/>
    <col min="8744" max="8998" width="2.625" style="206"/>
    <col min="8999" max="8999" width="5.625" style="206" customWidth="1"/>
    <col min="9000" max="9254" width="2.625" style="206"/>
    <col min="9255" max="9255" width="5.625" style="206" customWidth="1"/>
    <col min="9256" max="9510" width="2.625" style="206"/>
    <col min="9511" max="9511" width="5.625" style="206" customWidth="1"/>
    <col min="9512" max="9766" width="2.625" style="206"/>
    <col min="9767" max="9767" width="5.625" style="206" customWidth="1"/>
    <col min="9768" max="10022" width="2.625" style="206"/>
    <col min="10023" max="10023" width="5.625" style="206" customWidth="1"/>
    <col min="10024" max="10278" width="2.625" style="206"/>
    <col min="10279" max="10279" width="5.625" style="206" customWidth="1"/>
    <col min="10280" max="10534" width="2.625" style="206"/>
    <col min="10535" max="10535" width="5.625" style="206" customWidth="1"/>
    <col min="10536" max="10790" width="2.625" style="206"/>
    <col min="10791" max="10791" width="5.625" style="206" customWidth="1"/>
    <col min="10792" max="11046" width="2.625" style="206"/>
    <col min="11047" max="11047" width="5.625" style="206" customWidth="1"/>
    <col min="11048" max="11302" width="2.625" style="206"/>
    <col min="11303" max="11303" width="5.625" style="206" customWidth="1"/>
    <col min="11304" max="11558" width="2.625" style="206"/>
    <col min="11559" max="11559" width="5.625" style="206" customWidth="1"/>
    <col min="11560" max="11814" width="2.625" style="206"/>
    <col min="11815" max="11815" width="5.625" style="206" customWidth="1"/>
    <col min="11816" max="12070" width="2.625" style="206"/>
    <col min="12071" max="12071" width="5.625" style="206" customWidth="1"/>
    <col min="12072" max="12326" width="2.625" style="206"/>
    <col min="12327" max="12327" width="5.625" style="206" customWidth="1"/>
    <col min="12328" max="12582" width="2.625" style="206"/>
    <col min="12583" max="12583" width="5.625" style="206" customWidth="1"/>
    <col min="12584" max="12838" width="2.625" style="206"/>
    <col min="12839" max="12839" width="5.625" style="206" customWidth="1"/>
    <col min="12840" max="13094" width="2.625" style="206"/>
    <col min="13095" max="13095" width="5.625" style="206" customWidth="1"/>
    <col min="13096" max="13350" width="2.625" style="206"/>
    <col min="13351" max="13351" width="5.625" style="206" customWidth="1"/>
    <col min="13352" max="13606" width="2.625" style="206"/>
    <col min="13607" max="13607" width="5.625" style="206" customWidth="1"/>
    <col min="13608" max="13862" width="2.625" style="206"/>
    <col min="13863" max="13863" width="5.625" style="206" customWidth="1"/>
    <col min="13864" max="14118" width="2.625" style="206"/>
    <col min="14119" max="14119" width="5.625" style="206" customWidth="1"/>
    <col min="14120" max="14374" width="2.625" style="206"/>
    <col min="14375" max="14375" width="5.625" style="206" customWidth="1"/>
    <col min="14376" max="14630" width="2.625" style="206"/>
    <col min="14631" max="14631" width="5.625" style="206" customWidth="1"/>
    <col min="14632" max="14886" width="2.625" style="206"/>
    <col min="14887" max="14887" width="5.625" style="206" customWidth="1"/>
    <col min="14888" max="15142" width="2.625" style="206"/>
    <col min="15143" max="15143" width="5.625" style="206" customWidth="1"/>
    <col min="15144" max="15398" width="2.625" style="206"/>
    <col min="15399" max="15399" width="5.625" style="206" customWidth="1"/>
    <col min="15400" max="15654" width="2.625" style="206"/>
    <col min="15655" max="15655" width="5.625" style="206" customWidth="1"/>
    <col min="15656" max="15910" width="2.625" style="206"/>
    <col min="15911" max="15911" width="5.625" style="206" customWidth="1"/>
    <col min="15912" max="16166" width="2.625" style="206"/>
    <col min="16167" max="16167" width="5.625" style="206" customWidth="1"/>
    <col min="16168" max="16384" width="2.625" style="206"/>
  </cols>
  <sheetData>
    <row r="1" spans="1:39" ht="20.25" customHeight="1">
      <c r="A1" s="236" t="s">
        <v>130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</row>
    <row r="2" spans="1:39" ht="12" customHeight="1" thickBo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39" ht="20.25" customHeight="1">
      <c r="A3" s="237" t="s">
        <v>95</v>
      </c>
      <c r="B3" s="238"/>
      <c r="C3" s="238"/>
      <c r="D3" s="238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40"/>
    </row>
    <row r="4" spans="1:39" ht="20.25" customHeight="1">
      <c r="A4" s="227" t="s">
        <v>96</v>
      </c>
      <c r="B4" s="228"/>
      <c r="C4" s="228"/>
      <c r="D4" s="228"/>
      <c r="E4" s="208" t="s">
        <v>97</v>
      </c>
      <c r="F4" s="241"/>
      <c r="G4" s="242"/>
      <c r="H4" s="242"/>
      <c r="I4" s="242"/>
      <c r="J4" s="242"/>
      <c r="K4" s="242"/>
      <c r="L4" s="242"/>
      <c r="M4" s="243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2"/>
    </row>
    <row r="5" spans="1:39" ht="20.25" customHeight="1">
      <c r="A5" s="227"/>
      <c r="B5" s="228"/>
      <c r="C5" s="228"/>
      <c r="D5" s="228"/>
      <c r="E5" s="209" t="s">
        <v>98</v>
      </c>
      <c r="F5" s="244"/>
      <c r="G5" s="245"/>
      <c r="H5" s="245"/>
      <c r="I5" s="245"/>
      <c r="J5" s="245"/>
      <c r="K5" s="245"/>
      <c r="L5" s="245"/>
      <c r="M5" s="246" t="s">
        <v>99</v>
      </c>
      <c r="N5" s="247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7" t="s">
        <v>100</v>
      </c>
      <c r="Z5" s="247"/>
      <c r="AA5" s="247"/>
      <c r="AB5" s="247"/>
      <c r="AC5" s="249"/>
      <c r="AD5" s="234"/>
      <c r="AE5" s="234"/>
      <c r="AF5" s="234"/>
      <c r="AG5" s="234"/>
      <c r="AH5" s="234"/>
      <c r="AI5" s="234"/>
      <c r="AJ5" s="234"/>
      <c r="AK5" s="234"/>
      <c r="AL5" s="235"/>
      <c r="AM5" s="210"/>
    </row>
    <row r="6" spans="1:39" ht="20.25" customHeight="1">
      <c r="A6" s="227" t="s">
        <v>101</v>
      </c>
      <c r="B6" s="228"/>
      <c r="C6" s="228"/>
      <c r="D6" s="228"/>
      <c r="E6" s="229"/>
      <c r="F6" s="229"/>
      <c r="G6" s="229"/>
      <c r="H6" s="229"/>
      <c r="I6" s="229"/>
      <c r="J6" s="229"/>
      <c r="K6" s="229"/>
      <c r="L6" s="229"/>
      <c r="M6" s="211" t="s">
        <v>97</v>
      </c>
      <c r="N6" s="230"/>
      <c r="O6" s="230"/>
      <c r="P6" s="230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2"/>
    </row>
    <row r="7" spans="1:39" ht="20.25" customHeight="1">
      <c r="A7" s="227"/>
      <c r="B7" s="228"/>
      <c r="C7" s="228"/>
      <c r="D7" s="228"/>
      <c r="E7" s="229"/>
      <c r="F7" s="229"/>
      <c r="G7" s="229"/>
      <c r="H7" s="229"/>
      <c r="I7" s="229"/>
      <c r="J7" s="229"/>
      <c r="K7" s="229"/>
      <c r="L7" s="229"/>
      <c r="M7" s="233" t="s">
        <v>102</v>
      </c>
      <c r="N7" s="234"/>
      <c r="O7" s="234"/>
      <c r="P7" s="234"/>
      <c r="Q7" s="234"/>
      <c r="R7" s="234"/>
      <c r="S7" s="234"/>
      <c r="T7" s="234"/>
      <c r="U7" s="234"/>
      <c r="V7" s="234" t="s">
        <v>99</v>
      </c>
      <c r="W7" s="234"/>
      <c r="X7" s="234"/>
      <c r="Y7" s="234"/>
      <c r="Z7" s="234"/>
      <c r="AA7" s="234"/>
      <c r="AB7" s="234"/>
      <c r="AC7" s="234"/>
      <c r="AD7" s="234"/>
      <c r="AE7" s="234" t="s">
        <v>103</v>
      </c>
      <c r="AF7" s="234"/>
      <c r="AG7" s="234"/>
      <c r="AH7" s="234"/>
      <c r="AI7" s="234"/>
      <c r="AJ7" s="234"/>
      <c r="AK7" s="234"/>
      <c r="AL7" s="235"/>
    </row>
    <row r="8" spans="1:39" ht="20.25" customHeight="1">
      <c r="A8" s="227" t="s">
        <v>104</v>
      </c>
      <c r="B8" s="228"/>
      <c r="C8" s="228"/>
      <c r="D8" s="228"/>
      <c r="E8" s="229"/>
      <c r="F8" s="229"/>
      <c r="G8" s="229"/>
      <c r="H8" s="229"/>
      <c r="I8" s="229"/>
      <c r="J8" s="229"/>
      <c r="K8" s="229"/>
      <c r="L8" s="229"/>
      <c r="M8" s="211" t="s">
        <v>97</v>
      </c>
      <c r="N8" s="230"/>
      <c r="O8" s="230"/>
      <c r="P8" s="230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2"/>
    </row>
    <row r="9" spans="1:39" ht="20.25" customHeight="1">
      <c r="A9" s="257"/>
      <c r="B9" s="258"/>
      <c r="C9" s="258"/>
      <c r="D9" s="258"/>
      <c r="E9" s="229"/>
      <c r="F9" s="229"/>
      <c r="G9" s="229"/>
      <c r="H9" s="229"/>
      <c r="I9" s="229"/>
      <c r="J9" s="229"/>
      <c r="K9" s="229"/>
      <c r="L9" s="229"/>
      <c r="M9" s="233" t="s">
        <v>102</v>
      </c>
      <c r="N9" s="234"/>
      <c r="O9" s="234"/>
      <c r="P9" s="234"/>
      <c r="Q9" s="234"/>
      <c r="R9" s="234"/>
      <c r="S9" s="234"/>
      <c r="T9" s="234"/>
      <c r="U9" s="234"/>
      <c r="V9" s="234" t="s">
        <v>99</v>
      </c>
      <c r="W9" s="234"/>
      <c r="X9" s="234"/>
      <c r="Y9" s="234"/>
      <c r="Z9" s="234"/>
      <c r="AA9" s="234"/>
      <c r="AB9" s="234"/>
      <c r="AC9" s="234"/>
      <c r="AD9" s="234"/>
      <c r="AE9" s="234" t="s">
        <v>103</v>
      </c>
      <c r="AF9" s="234"/>
      <c r="AG9" s="234"/>
      <c r="AH9" s="234"/>
      <c r="AI9" s="234"/>
      <c r="AJ9" s="234"/>
      <c r="AK9" s="234"/>
      <c r="AL9" s="235"/>
    </row>
    <row r="10" spans="1:39" ht="15" customHeight="1">
      <c r="A10" s="250" t="s">
        <v>105</v>
      </c>
      <c r="B10" s="242"/>
      <c r="C10" s="242"/>
      <c r="D10" s="242"/>
      <c r="E10" s="253" t="s">
        <v>106</v>
      </c>
      <c r="F10" s="253"/>
      <c r="G10" s="253"/>
      <c r="H10" s="253"/>
      <c r="I10" s="253"/>
      <c r="J10" s="253"/>
      <c r="K10" s="253"/>
      <c r="L10" s="253"/>
      <c r="M10" s="242" t="s">
        <v>105</v>
      </c>
      <c r="N10" s="242"/>
      <c r="O10" s="242"/>
      <c r="P10" s="242"/>
      <c r="Q10" s="253" t="s">
        <v>106</v>
      </c>
      <c r="R10" s="253"/>
      <c r="S10" s="253"/>
      <c r="T10" s="253"/>
      <c r="U10" s="253"/>
      <c r="V10" s="253"/>
      <c r="W10" s="253"/>
      <c r="X10" s="253"/>
      <c r="Y10" s="253"/>
      <c r="Z10" s="242" t="s">
        <v>105</v>
      </c>
      <c r="AA10" s="242"/>
      <c r="AB10" s="242"/>
      <c r="AC10" s="242"/>
      <c r="AD10" s="253" t="s">
        <v>106</v>
      </c>
      <c r="AE10" s="253"/>
      <c r="AF10" s="253"/>
      <c r="AG10" s="253"/>
      <c r="AH10" s="253"/>
      <c r="AI10" s="253"/>
      <c r="AJ10" s="253"/>
      <c r="AK10" s="253"/>
      <c r="AL10" s="254"/>
    </row>
    <row r="11" spans="1:39" ht="15" customHeight="1">
      <c r="A11" s="251"/>
      <c r="B11" s="252"/>
      <c r="C11" s="252"/>
      <c r="D11" s="252"/>
      <c r="E11" s="255" t="s">
        <v>107</v>
      </c>
      <c r="F11" s="255"/>
      <c r="G11" s="255"/>
      <c r="H11" s="255"/>
      <c r="I11" s="255"/>
      <c r="J11" s="255"/>
      <c r="K11" s="255"/>
      <c r="L11" s="255"/>
      <c r="M11" s="252"/>
      <c r="N11" s="252"/>
      <c r="O11" s="252"/>
      <c r="P11" s="252"/>
      <c r="Q11" s="255" t="s">
        <v>107</v>
      </c>
      <c r="R11" s="255"/>
      <c r="S11" s="255"/>
      <c r="T11" s="255"/>
      <c r="U11" s="255"/>
      <c r="V11" s="255"/>
      <c r="W11" s="255"/>
      <c r="X11" s="255"/>
      <c r="Y11" s="255"/>
      <c r="Z11" s="252"/>
      <c r="AA11" s="252"/>
      <c r="AB11" s="252"/>
      <c r="AC11" s="252"/>
      <c r="AD11" s="255" t="s">
        <v>107</v>
      </c>
      <c r="AE11" s="255"/>
      <c r="AF11" s="255"/>
      <c r="AG11" s="255"/>
      <c r="AH11" s="255"/>
      <c r="AI11" s="255"/>
      <c r="AJ11" s="255"/>
      <c r="AK11" s="255"/>
      <c r="AL11" s="256"/>
    </row>
    <row r="12" spans="1:39" ht="15" customHeight="1">
      <c r="A12" s="251" t="s">
        <v>108</v>
      </c>
      <c r="B12" s="252"/>
      <c r="C12" s="252"/>
      <c r="D12" s="252"/>
      <c r="E12" s="259" ph="1"/>
      <c r="F12" s="259" ph="1"/>
      <c r="G12" s="259" ph="1"/>
      <c r="H12" s="259" ph="1"/>
      <c r="I12" s="259" ph="1"/>
      <c r="J12" s="259" ph="1"/>
      <c r="K12" s="259" ph="1"/>
      <c r="L12" s="259" ph="1"/>
      <c r="M12" s="252" t="s">
        <v>109</v>
      </c>
      <c r="N12" s="252"/>
      <c r="O12" s="252"/>
      <c r="P12" s="252"/>
      <c r="Q12" s="259" ph="1"/>
      <c r="R12" s="259" ph="1"/>
      <c r="S12" s="259" ph="1"/>
      <c r="T12" s="259" ph="1"/>
      <c r="U12" s="259" ph="1"/>
      <c r="V12" s="259" ph="1"/>
      <c r="W12" s="259" ph="1"/>
      <c r="X12" s="259" ph="1"/>
      <c r="Y12" s="259"/>
      <c r="Z12" s="252" t="s">
        <v>110</v>
      </c>
      <c r="AA12" s="252"/>
      <c r="AB12" s="252"/>
      <c r="AC12" s="252"/>
      <c r="AD12" s="259" ph="1"/>
      <c r="AE12" s="259" ph="1"/>
      <c r="AF12" s="259" ph="1"/>
      <c r="AG12" s="259" ph="1"/>
      <c r="AH12" s="259" ph="1"/>
      <c r="AI12" s="259" ph="1"/>
      <c r="AJ12" s="259" ph="1"/>
      <c r="AK12" s="259" ph="1"/>
      <c r="AL12" s="261"/>
    </row>
    <row r="13" spans="1:39" ht="15" customHeight="1">
      <c r="A13" s="263"/>
      <c r="B13" s="245"/>
      <c r="C13" s="245"/>
      <c r="D13" s="245"/>
      <c r="E13" s="260" ph="1"/>
      <c r="F13" s="260" ph="1"/>
      <c r="G13" s="260" ph="1"/>
      <c r="H13" s="260" ph="1"/>
      <c r="I13" s="260" ph="1"/>
      <c r="J13" s="260" ph="1"/>
      <c r="K13" s="260" ph="1"/>
      <c r="L13" s="260" ph="1"/>
      <c r="M13" s="245"/>
      <c r="N13" s="245"/>
      <c r="O13" s="245"/>
      <c r="P13" s="245"/>
      <c r="Q13" s="260" ph="1"/>
      <c r="R13" s="260" ph="1"/>
      <c r="S13" s="260" ph="1"/>
      <c r="T13" s="260" ph="1"/>
      <c r="U13" s="260" ph="1"/>
      <c r="V13" s="260" ph="1"/>
      <c r="W13" s="260" ph="1"/>
      <c r="X13" s="260" ph="1"/>
      <c r="Y13" s="260"/>
      <c r="Z13" s="245"/>
      <c r="AA13" s="245"/>
      <c r="AB13" s="245"/>
      <c r="AC13" s="245"/>
      <c r="AD13" s="260" ph="1"/>
      <c r="AE13" s="260" ph="1"/>
      <c r="AF13" s="260" ph="1"/>
      <c r="AG13" s="260" ph="1"/>
      <c r="AH13" s="260" ph="1"/>
      <c r="AI13" s="260" ph="1"/>
      <c r="AJ13" s="260" ph="1"/>
      <c r="AK13" s="260" ph="1"/>
      <c r="AL13" s="262"/>
    </row>
    <row r="14" spans="1:39" ht="15" customHeight="1">
      <c r="A14" s="250" t="s">
        <v>105</v>
      </c>
      <c r="B14" s="242"/>
      <c r="C14" s="242"/>
      <c r="D14" s="242"/>
      <c r="E14" s="253" t="s">
        <v>111</v>
      </c>
      <c r="F14" s="253"/>
      <c r="G14" s="253"/>
      <c r="H14" s="253"/>
      <c r="I14" s="253"/>
      <c r="J14" s="253"/>
      <c r="K14" s="253"/>
      <c r="L14" s="253"/>
      <c r="M14" s="242" t="s">
        <v>105</v>
      </c>
      <c r="N14" s="242"/>
      <c r="O14" s="242"/>
      <c r="P14" s="242"/>
      <c r="Q14" s="253" t="s">
        <v>111</v>
      </c>
      <c r="R14" s="253"/>
      <c r="S14" s="253"/>
      <c r="T14" s="253"/>
      <c r="U14" s="253"/>
      <c r="V14" s="253"/>
      <c r="W14" s="253"/>
      <c r="X14" s="253"/>
      <c r="Y14" s="253"/>
      <c r="Z14" s="242" t="s">
        <v>105</v>
      </c>
      <c r="AA14" s="242"/>
      <c r="AB14" s="242"/>
      <c r="AC14" s="242"/>
      <c r="AD14" s="253" t="s">
        <v>111</v>
      </c>
      <c r="AE14" s="253"/>
      <c r="AF14" s="253"/>
      <c r="AG14" s="253"/>
      <c r="AH14" s="253"/>
      <c r="AI14" s="253"/>
      <c r="AJ14" s="253"/>
      <c r="AK14" s="253"/>
      <c r="AL14" s="254"/>
    </row>
    <row r="15" spans="1:39" ht="15" customHeight="1">
      <c r="A15" s="251"/>
      <c r="B15" s="252"/>
      <c r="C15" s="252"/>
      <c r="D15" s="252"/>
      <c r="E15" s="255" t="s">
        <v>107</v>
      </c>
      <c r="F15" s="255"/>
      <c r="G15" s="255"/>
      <c r="H15" s="255"/>
      <c r="I15" s="255"/>
      <c r="J15" s="255"/>
      <c r="K15" s="255"/>
      <c r="L15" s="255"/>
      <c r="M15" s="252"/>
      <c r="N15" s="252"/>
      <c r="O15" s="252"/>
      <c r="P15" s="252"/>
      <c r="Q15" s="255" t="s">
        <v>107</v>
      </c>
      <c r="R15" s="255"/>
      <c r="S15" s="255"/>
      <c r="T15" s="255"/>
      <c r="U15" s="255"/>
      <c r="V15" s="255"/>
      <c r="W15" s="255"/>
      <c r="X15" s="255"/>
      <c r="Y15" s="255"/>
      <c r="Z15" s="252"/>
      <c r="AA15" s="252"/>
      <c r="AB15" s="252"/>
      <c r="AC15" s="252"/>
      <c r="AD15" s="255" t="s">
        <v>107</v>
      </c>
      <c r="AE15" s="255"/>
      <c r="AF15" s="255"/>
      <c r="AG15" s="255"/>
      <c r="AH15" s="255"/>
      <c r="AI15" s="255"/>
      <c r="AJ15" s="255"/>
      <c r="AK15" s="255"/>
      <c r="AL15" s="256"/>
    </row>
    <row r="16" spans="1:39" ht="15" customHeight="1">
      <c r="A16" s="251" t="s">
        <v>112</v>
      </c>
      <c r="B16" s="252"/>
      <c r="C16" s="252"/>
      <c r="D16" s="252"/>
      <c r="E16" s="259" ph="1"/>
      <c r="F16" s="259" ph="1"/>
      <c r="G16" s="259" ph="1"/>
      <c r="H16" s="259" ph="1"/>
      <c r="I16" s="259" ph="1"/>
      <c r="J16" s="259" ph="1"/>
      <c r="K16" s="259" ph="1"/>
      <c r="L16" s="259" ph="1"/>
      <c r="M16" s="252" t="s">
        <v>112</v>
      </c>
      <c r="N16" s="252"/>
      <c r="O16" s="252"/>
      <c r="P16" s="252"/>
      <c r="Q16" s="259" ph="1"/>
      <c r="R16" s="259" ph="1"/>
      <c r="S16" s="259" ph="1"/>
      <c r="T16" s="259" ph="1"/>
      <c r="U16" s="259" ph="1"/>
      <c r="V16" s="259" ph="1"/>
      <c r="W16" s="259" ph="1"/>
      <c r="X16" s="259" ph="1"/>
      <c r="Y16" s="259"/>
      <c r="Z16" s="252" t="s">
        <v>113</v>
      </c>
      <c r="AA16" s="252"/>
      <c r="AB16" s="252"/>
      <c r="AC16" s="252"/>
      <c r="AD16" s="266"/>
      <c r="AE16" s="266"/>
      <c r="AF16" s="266"/>
      <c r="AG16" s="266"/>
      <c r="AH16" s="266"/>
      <c r="AI16" s="266"/>
      <c r="AJ16" s="266"/>
      <c r="AK16" s="266"/>
      <c r="AL16" s="267"/>
    </row>
    <row r="17" spans="1:38" ht="15" customHeight="1" thickBot="1">
      <c r="A17" s="280"/>
      <c r="B17" s="264"/>
      <c r="C17" s="264"/>
      <c r="D17" s="264"/>
      <c r="E17" s="265" ph="1"/>
      <c r="F17" s="265" ph="1"/>
      <c r="G17" s="265" ph="1"/>
      <c r="H17" s="265" ph="1"/>
      <c r="I17" s="265" ph="1"/>
      <c r="J17" s="265" ph="1"/>
      <c r="K17" s="265" ph="1"/>
      <c r="L17" s="265" ph="1"/>
      <c r="M17" s="264"/>
      <c r="N17" s="264"/>
      <c r="O17" s="264"/>
      <c r="P17" s="264"/>
      <c r="Q17" s="265" ph="1"/>
      <c r="R17" s="265" ph="1"/>
      <c r="S17" s="265" ph="1"/>
      <c r="T17" s="265" ph="1"/>
      <c r="U17" s="265" ph="1"/>
      <c r="V17" s="265" ph="1"/>
      <c r="W17" s="265" ph="1"/>
      <c r="X17" s="265" ph="1"/>
      <c r="Y17" s="265"/>
      <c r="Z17" s="264"/>
      <c r="AA17" s="264"/>
      <c r="AB17" s="264"/>
      <c r="AC17" s="264"/>
      <c r="AD17" s="268"/>
      <c r="AE17" s="268"/>
      <c r="AF17" s="268"/>
      <c r="AG17" s="268"/>
      <c r="AH17" s="268"/>
      <c r="AI17" s="268"/>
      <c r="AJ17" s="268"/>
      <c r="AK17" s="268"/>
      <c r="AL17" s="269"/>
    </row>
    <row r="18" spans="1:38" ht="15" customHeight="1">
      <c r="A18" s="237" t="s">
        <v>114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70" t="s">
        <v>128</v>
      </c>
      <c r="N18" s="271"/>
      <c r="O18" s="272"/>
      <c r="P18" s="273"/>
      <c r="Q18" s="274"/>
      <c r="R18" s="275" t="s">
        <v>115</v>
      </c>
      <c r="S18" s="275"/>
      <c r="T18" s="274"/>
      <c r="U18" s="276"/>
      <c r="V18" s="270" t="s">
        <v>126</v>
      </c>
      <c r="W18" s="271"/>
      <c r="X18" s="272"/>
      <c r="Y18" s="273"/>
      <c r="Z18" s="274"/>
      <c r="AA18" s="275" t="s">
        <v>115</v>
      </c>
      <c r="AB18" s="275"/>
      <c r="AC18" s="274"/>
      <c r="AD18" s="276"/>
      <c r="AE18" s="270" t="s">
        <v>127</v>
      </c>
      <c r="AF18" s="271"/>
      <c r="AG18" s="272"/>
      <c r="AH18" s="277"/>
      <c r="AI18" s="278"/>
      <c r="AJ18" s="212" t="s">
        <v>115</v>
      </c>
      <c r="AK18" s="274"/>
      <c r="AL18" s="279"/>
    </row>
    <row r="19" spans="1:38" ht="15" customHeight="1" thickBot="1">
      <c r="A19" s="303" t="s">
        <v>116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297" t="s">
        <v>128</v>
      </c>
      <c r="N19" s="298"/>
      <c r="O19" s="299"/>
      <c r="P19" s="300"/>
      <c r="Q19" s="283"/>
      <c r="R19" s="301" t="s">
        <v>115</v>
      </c>
      <c r="S19" s="301"/>
      <c r="T19" s="283"/>
      <c r="U19" s="302"/>
      <c r="V19" s="297" t="s">
        <v>126</v>
      </c>
      <c r="W19" s="298"/>
      <c r="X19" s="299"/>
      <c r="Y19" s="300"/>
      <c r="Z19" s="283"/>
      <c r="AA19" s="301" t="s">
        <v>115</v>
      </c>
      <c r="AB19" s="301"/>
      <c r="AC19" s="283"/>
      <c r="AD19" s="302"/>
      <c r="AE19" s="297" t="s">
        <v>127</v>
      </c>
      <c r="AF19" s="298"/>
      <c r="AG19" s="299"/>
      <c r="AH19" s="281"/>
      <c r="AI19" s="282"/>
      <c r="AJ19" s="213" t="s">
        <v>115</v>
      </c>
      <c r="AK19" s="283"/>
      <c r="AL19" s="284"/>
    </row>
    <row r="20" spans="1:38" ht="15" customHeight="1">
      <c r="A20" s="285" t="s">
        <v>92</v>
      </c>
      <c r="B20" s="286"/>
      <c r="C20" s="287" t="s">
        <v>117</v>
      </c>
      <c r="D20" s="287"/>
      <c r="E20" s="288" t="s">
        <v>118</v>
      </c>
      <c r="F20" s="288"/>
      <c r="G20" s="288"/>
      <c r="H20" s="288"/>
      <c r="I20" s="288"/>
      <c r="J20" s="288"/>
      <c r="K20" s="288"/>
      <c r="L20" s="288"/>
      <c r="M20" s="289" t="s">
        <v>119</v>
      </c>
      <c r="N20" s="289"/>
      <c r="O20" s="289"/>
      <c r="P20" s="289"/>
      <c r="Q20" s="290" t="s">
        <v>94</v>
      </c>
      <c r="R20" s="290"/>
      <c r="S20" s="291" t="s">
        <v>120</v>
      </c>
      <c r="T20" s="291"/>
      <c r="U20" s="291"/>
      <c r="V20" s="286" t="s">
        <v>121</v>
      </c>
      <c r="W20" s="286"/>
      <c r="X20" s="286"/>
      <c r="Y20" s="286" t="s">
        <v>122</v>
      </c>
      <c r="Z20" s="286"/>
      <c r="AA20" s="286"/>
      <c r="AB20" s="286" t="s">
        <v>123</v>
      </c>
      <c r="AC20" s="286"/>
      <c r="AD20" s="286"/>
      <c r="AE20" s="286"/>
      <c r="AF20" s="286" t="s">
        <v>124</v>
      </c>
      <c r="AG20" s="286"/>
      <c r="AH20" s="286"/>
      <c r="AI20" s="286"/>
      <c r="AJ20" s="292"/>
      <c r="AK20" s="293" t="s">
        <v>125</v>
      </c>
      <c r="AL20" s="294"/>
    </row>
    <row r="21" spans="1:38" ht="15" customHeight="1" thickBot="1">
      <c r="A21" s="285"/>
      <c r="B21" s="286"/>
      <c r="C21" s="287"/>
      <c r="D21" s="287"/>
      <c r="E21" s="288" t="s">
        <v>93</v>
      </c>
      <c r="F21" s="288"/>
      <c r="G21" s="288"/>
      <c r="H21" s="288"/>
      <c r="I21" s="288"/>
      <c r="J21" s="288"/>
      <c r="K21" s="288"/>
      <c r="L21" s="288"/>
      <c r="M21" s="289"/>
      <c r="N21" s="289"/>
      <c r="O21" s="289"/>
      <c r="P21" s="289"/>
      <c r="Q21" s="290"/>
      <c r="R21" s="290"/>
      <c r="S21" s="291"/>
      <c r="T21" s="291"/>
      <c r="U21" s="291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92"/>
      <c r="AK21" s="295"/>
      <c r="AL21" s="296"/>
    </row>
    <row r="22" spans="1:38" ht="20.25" customHeight="1">
      <c r="A22" s="334"/>
      <c r="B22" s="335"/>
      <c r="C22" s="336"/>
      <c r="D22" s="336"/>
      <c r="E22" s="337" ph="1"/>
      <c r="F22" s="338" ph="1"/>
      <c r="G22" s="338" ph="1"/>
      <c r="H22" s="338" ph="1"/>
      <c r="I22" s="338" ph="1"/>
      <c r="J22" s="338" ph="1"/>
      <c r="K22" s="338" ph="1"/>
      <c r="L22" s="339" ph="1"/>
      <c r="M22" s="305"/>
      <c r="N22" s="306"/>
      <c r="O22" s="306"/>
      <c r="P22" s="307"/>
      <c r="Q22" s="308"/>
      <c r="R22" s="309"/>
      <c r="S22" s="308"/>
      <c r="T22" s="310"/>
      <c r="U22" s="309"/>
      <c r="V22" s="308"/>
      <c r="W22" s="310"/>
      <c r="X22" s="309"/>
      <c r="Y22" s="308"/>
      <c r="Z22" s="310"/>
      <c r="AA22" s="309"/>
      <c r="AB22" s="311"/>
      <c r="AC22" s="312"/>
      <c r="AD22" s="312"/>
      <c r="AE22" s="313"/>
      <c r="AF22" s="314"/>
      <c r="AG22" s="315"/>
      <c r="AH22" s="315"/>
      <c r="AI22" s="315"/>
      <c r="AJ22" s="316"/>
      <c r="AK22" s="317"/>
      <c r="AL22" s="318"/>
    </row>
    <row r="23" spans="1:38" ht="20.25" customHeight="1">
      <c r="A23" s="221"/>
      <c r="B23" s="222"/>
      <c r="C23" s="223"/>
      <c r="D23" s="223"/>
      <c r="E23" s="319" ph="1"/>
      <c r="F23" s="320" ph="1"/>
      <c r="G23" s="320" ph="1"/>
      <c r="H23" s="320" ph="1"/>
      <c r="I23" s="320" ph="1"/>
      <c r="J23" s="320" ph="1"/>
      <c r="K23" s="320" ph="1"/>
      <c r="L23" s="321" ph="1"/>
      <c r="M23" s="322"/>
      <c r="N23" s="323"/>
      <c r="O23" s="323"/>
      <c r="P23" s="324"/>
      <c r="Q23" s="325"/>
      <c r="R23" s="326"/>
      <c r="S23" s="325"/>
      <c r="T23" s="327"/>
      <c r="U23" s="326"/>
      <c r="V23" s="325"/>
      <c r="W23" s="327"/>
      <c r="X23" s="326"/>
      <c r="Y23" s="325"/>
      <c r="Z23" s="327"/>
      <c r="AA23" s="326"/>
      <c r="AB23" s="328"/>
      <c r="AC23" s="329"/>
      <c r="AD23" s="329"/>
      <c r="AE23" s="330"/>
      <c r="AF23" s="331"/>
      <c r="AG23" s="332"/>
      <c r="AH23" s="332"/>
      <c r="AI23" s="332"/>
      <c r="AJ23" s="333"/>
      <c r="AK23" s="219"/>
      <c r="AL23" s="220"/>
    </row>
    <row r="24" spans="1:38" ht="20.25" customHeight="1">
      <c r="A24" s="221"/>
      <c r="B24" s="222"/>
      <c r="C24" s="223"/>
      <c r="D24" s="223"/>
      <c r="E24" s="224" ph="1"/>
      <c r="F24" s="224" ph="1"/>
      <c r="G24" s="224" ph="1"/>
      <c r="H24" s="224" ph="1"/>
      <c r="I24" s="224" ph="1"/>
      <c r="J24" s="224" ph="1"/>
      <c r="K24" s="224" ph="1"/>
      <c r="L24" s="224" ph="1"/>
      <c r="M24" s="225"/>
      <c r="N24" s="225"/>
      <c r="O24" s="225"/>
      <c r="P24" s="225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6"/>
      <c r="AC24" s="226"/>
      <c r="AD24" s="226"/>
      <c r="AE24" s="226"/>
      <c r="AF24" s="218"/>
      <c r="AG24" s="218"/>
      <c r="AH24" s="218"/>
      <c r="AI24" s="218"/>
      <c r="AJ24" s="218"/>
      <c r="AK24" s="219"/>
      <c r="AL24" s="220"/>
    </row>
    <row r="25" spans="1:38" ht="20.25" customHeight="1">
      <c r="A25" s="221"/>
      <c r="B25" s="222"/>
      <c r="C25" s="223"/>
      <c r="D25" s="223"/>
      <c r="E25" s="224" ph="1"/>
      <c r="F25" s="224" ph="1"/>
      <c r="G25" s="224" ph="1"/>
      <c r="H25" s="224" ph="1"/>
      <c r="I25" s="224" ph="1"/>
      <c r="J25" s="224" ph="1"/>
      <c r="K25" s="224" ph="1"/>
      <c r="L25" s="224" ph="1"/>
      <c r="M25" s="225"/>
      <c r="N25" s="225"/>
      <c r="O25" s="225"/>
      <c r="P25" s="225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6"/>
      <c r="AC25" s="226"/>
      <c r="AD25" s="226"/>
      <c r="AE25" s="226"/>
      <c r="AF25" s="218"/>
      <c r="AG25" s="218"/>
      <c r="AH25" s="218"/>
      <c r="AI25" s="218"/>
      <c r="AJ25" s="218"/>
      <c r="AK25" s="219"/>
      <c r="AL25" s="220"/>
    </row>
    <row r="26" spans="1:38" ht="20.25" customHeight="1">
      <c r="A26" s="221"/>
      <c r="B26" s="222"/>
      <c r="C26" s="223"/>
      <c r="D26" s="223"/>
      <c r="E26" s="224" ph="1"/>
      <c r="F26" s="224" ph="1"/>
      <c r="G26" s="224" ph="1"/>
      <c r="H26" s="224" ph="1"/>
      <c r="I26" s="224" ph="1"/>
      <c r="J26" s="224" ph="1"/>
      <c r="K26" s="224" ph="1"/>
      <c r="L26" s="224" ph="1"/>
      <c r="M26" s="225"/>
      <c r="N26" s="225"/>
      <c r="O26" s="225"/>
      <c r="P26" s="225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6"/>
      <c r="AC26" s="226"/>
      <c r="AD26" s="226"/>
      <c r="AE26" s="226"/>
      <c r="AF26" s="218"/>
      <c r="AG26" s="218"/>
      <c r="AH26" s="218"/>
      <c r="AI26" s="218"/>
      <c r="AJ26" s="218"/>
      <c r="AK26" s="219"/>
      <c r="AL26" s="220"/>
    </row>
    <row r="27" spans="1:38" ht="20.25" customHeight="1">
      <c r="A27" s="221"/>
      <c r="B27" s="222"/>
      <c r="C27" s="223"/>
      <c r="D27" s="223"/>
      <c r="E27" s="224" ph="1"/>
      <c r="F27" s="224" ph="1"/>
      <c r="G27" s="224" ph="1"/>
      <c r="H27" s="224" ph="1"/>
      <c r="I27" s="224" ph="1"/>
      <c r="J27" s="224" ph="1"/>
      <c r="K27" s="224" ph="1"/>
      <c r="L27" s="224" ph="1"/>
      <c r="M27" s="225"/>
      <c r="N27" s="225"/>
      <c r="O27" s="225"/>
      <c r="P27" s="225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6"/>
      <c r="AC27" s="226"/>
      <c r="AD27" s="226"/>
      <c r="AE27" s="226"/>
      <c r="AF27" s="218"/>
      <c r="AG27" s="218"/>
      <c r="AH27" s="218"/>
      <c r="AI27" s="218"/>
      <c r="AJ27" s="218"/>
      <c r="AK27" s="219"/>
      <c r="AL27" s="220"/>
    </row>
    <row r="28" spans="1:38" ht="20.25" customHeight="1">
      <c r="A28" s="221"/>
      <c r="B28" s="222"/>
      <c r="C28" s="223"/>
      <c r="D28" s="223"/>
      <c r="E28" s="224" ph="1"/>
      <c r="F28" s="224" ph="1"/>
      <c r="G28" s="224" ph="1"/>
      <c r="H28" s="224" ph="1"/>
      <c r="I28" s="224" ph="1"/>
      <c r="J28" s="224" ph="1"/>
      <c r="K28" s="224" ph="1"/>
      <c r="L28" s="224" ph="1"/>
      <c r="M28" s="225"/>
      <c r="N28" s="225"/>
      <c r="O28" s="225"/>
      <c r="P28" s="225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6"/>
      <c r="AC28" s="226"/>
      <c r="AD28" s="226"/>
      <c r="AE28" s="226"/>
      <c r="AF28" s="218"/>
      <c r="AG28" s="218"/>
      <c r="AH28" s="218"/>
      <c r="AI28" s="218"/>
      <c r="AJ28" s="218"/>
      <c r="AK28" s="219"/>
      <c r="AL28" s="220"/>
    </row>
    <row r="29" spans="1:38" ht="20.25" customHeight="1">
      <c r="A29" s="221"/>
      <c r="B29" s="222"/>
      <c r="C29" s="223"/>
      <c r="D29" s="223"/>
      <c r="E29" s="224" ph="1"/>
      <c r="F29" s="224" ph="1"/>
      <c r="G29" s="224" ph="1"/>
      <c r="H29" s="224" ph="1"/>
      <c r="I29" s="224" ph="1"/>
      <c r="J29" s="224" ph="1"/>
      <c r="K29" s="224" ph="1"/>
      <c r="L29" s="224" ph="1"/>
      <c r="M29" s="225"/>
      <c r="N29" s="225"/>
      <c r="O29" s="225"/>
      <c r="P29" s="225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6"/>
      <c r="AC29" s="226"/>
      <c r="AD29" s="226"/>
      <c r="AE29" s="226"/>
      <c r="AF29" s="218"/>
      <c r="AG29" s="218"/>
      <c r="AH29" s="218"/>
      <c r="AI29" s="218"/>
      <c r="AJ29" s="218"/>
      <c r="AK29" s="219"/>
      <c r="AL29" s="220"/>
    </row>
    <row r="30" spans="1:38" ht="20.25" customHeight="1">
      <c r="A30" s="221"/>
      <c r="B30" s="222"/>
      <c r="C30" s="223"/>
      <c r="D30" s="223"/>
      <c r="E30" s="224" ph="1"/>
      <c r="F30" s="224" ph="1"/>
      <c r="G30" s="224" ph="1"/>
      <c r="H30" s="224" ph="1"/>
      <c r="I30" s="224" ph="1"/>
      <c r="J30" s="224" ph="1"/>
      <c r="K30" s="224" ph="1"/>
      <c r="L30" s="224" ph="1"/>
      <c r="M30" s="225"/>
      <c r="N30" s="225"/>
      <c r="O30" s="225"/>
      <c r="P30" s="225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6"/>
      <c r="AC30" s="226"/>
      <c r="AD30" s="226"/>
      <c r="AE30" s="226"/>
      <c r="AF30" s="218"/>
      <c r="AG30" s="218"/>
      <c r="AH30" s="218"/>
      <c r="AI30" s="218"/>
      <c r="AJ30" s="218"/>
      <c r="AK30" s="219"/>
      <c r="AL30" s="220"/>
    </row>
    <row r="31" spans="1:38" ht="20.25" customHeight="1">
      <c r="A31" s="221"/>
      <c r="B31" s="222"/>
      <c r="C31" s="223"/>
      <c r="D31" s="223"/>
      <c r="E31" s="224" ph="1"/>
      <c r="F31" s="224" ph="1"/>
      <c r="G31" s="224" ph="1"/>
      <c r="H31" s="224" ph="1"/>
      <c r="I31" s="224" ph="1"/>
      <c r="J31" s="224" ph="1"/>
      <c r="K31" s="224" ph="1"/>
      <c r="L31" s="224" ph="1"/>
      <c r="M31" s="225"/>
      <c r="N31" s="225"/>
      <c r="O31" s="225"/>
      <c r="P31" s="225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6"/>
      <c r="AC31" s="226"/>
      <c r="AD31" s="226"/>
      <c r="AE31" s="226"/>
      <c r="AF31" s="218"/>
      <c r="AG31" s="218"/>
      <c r="AH31" s="218"/>
      <c r="AI31" s="218"/>
      <c r="AJ31" s="218"/>
      <c r="AK31" s="219"/>
      <c r="AL31" s="220"/>
    </row>
    <row r="32" spans="1:38" ht="20.25" customHeight="1">
      <c r="A32" s="221"/>
      <c r="B32" s="222"/>
      <c r="C32" s="223"/>
      <c r="D32" s="223"/>
      <c r="E32" s="224" ph="1"/>
      <c r="F32" s="224" ph="1"/>
      <c r="G32" s="224" ph="1"/>
      <c r="H32" s="224" ph="1"/>
      <c r="I32" s="224" ph="1"/>
      <c r="J32" s="224" ph="1"/>
      <c r="K32" s="224" ph="1"/>
      <c r="L32" s="224" ph="1"/>
      <c r="M32" s="225"/>
      <c r="N32" s="225"/>
      <c r="O32" s="225"/>
      <c r="P32" s="225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6"/>
      <c r="AC32" s="226"/>
      <c r="AD32" s="226"/>
      <c r="AE32" s="226"/>
      <c r="AF32" s="218"/>
      <c r="AG32" s="218"/>
      <c r="AH32" s="218"/>
      <c r="AI32" s="218"/>
      <c r="AJ32" s="218"/>
      <c r="AK32" s="219"/>
      <c r="AL32" s="220"/>
    </row>
    <row r="33" spans="1:38" ht="20.25" customHeight="1">
      <c r="A33" s="221"/>
      <c r="B33" s="222"/>
      <c r="C33" s="223"/>
      <c r="D33" s="223"/>
      <c r="E33" s="224" ph="1"/>
      <c r="F33" s="224" ph="1"/>
      <c r="G33" s="224" ph="1"/>
      <c r="H33" s="224" ph="1"/>
      <c r="I33" s="224" ph="1"/>
      <c r="J33" s="224" ph="1"/>
      <c r="K33" s="224" ph="1"/>
      <c r="L33" s="224" ph="1"/>
      <c r="M33" s="225"/>
      <c r="N33" s="225"/>
      <c r="O33" s="225"/>
      <c r="P33" s="225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6"/>
      <c r="AC33" s="226"/>
      <c r="AD33" s="226"/>
      <c r="AE33" s="226"/>
      <c r="AF33" s="218"/>
      <c r="AG33" s="218"/>
      <c r="AH33" s="218"/>
      <c r="AI33" s="218"/>
      <c r="AJ33" s="218"/>
      <c r="AK33" s="219"/>
      <c r="AL33" s="220"/>
    </row>
    <row r="34" spans="1:38" ht="20.25" customHeight="1">
      <c r="A34" s="221"/>
      <c r="B34" s="222"/>
      <c r="C34" s="223"/>
      <c r="D34" s="223"/>
      <c r="E34" s="224" ph="1"/>
      <c r="F34" s="224" ph="1"/>
      <c r="G34" s="224" ph="1"/>
      <c r="H34" s="224" ph="1"/>
      <c r="I34" s="224" ph="1"/>
      <c r="J34" s="224" ph="1"/>
      <c r="K34" s="224" ph="1"/>
      <c r="L34" s="224" ph="1"/>
      <c r="M34" s="225"/>
      <c r="N34" s="225"/>
      <c r="O34" s="225"/>
      <c r="P34" s="225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6"/>
      <c r="AC34" s="226"/>
      <c r="AD34" s="226"/>
      <c r="AE34" s="226"/>
      <c r="AF34" s="218"/>
      <c r="AG34" s="218"/>
      <c r="AH34" s="218"/>
      <c r="AI34" s="218"/>
      <c r="AJ34" s="218"/>
      <c r="AK34" s="219"/>
      <c r="AL34" s="220"/>
    </row>
    <row r="35" spans="1:38" ht="20.25" customHeight="1">
      <c r="A35" s="221"/>
      <c r="B35" s="222"/>
      <c r="C35" s="223"/>
      <c r="D35" s="223"/>
      <c r="E35" s="224" ph="1"/>
      <c r="F35" s="224" ph="1"/>
      <c r="G35" s="224" ph="1"/>
      <c r="H35" s="224" ph="1"/>
      <c r="I35" s="224" ph="1"/>
      <c r="J35" s="224" ph="1"/>
      <c r="K35" s="224" ph="1"/>
      <c r="L35" s="224" ph="1"/>
      <c r="M35" s="225"/>
      <c r="N35" s="225"/>
      <c r="O35" s="225"/>
      <c r="P35" s="225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6"/>
      <c r="AC35" s="226"/>
      <c r="AD35" s="226"/>
      <c r="AE35" s="226"/>
      <c r="AF35" s="218"/>
      <c r="AG35" s="218"/>
      <c r="AH35" s="218"/>
      <c r="AI35" s="218"/>
      <c r="AJ35" s="218"/>
      <c r="AK35" s="219"/>
      <c r="AL35" s="220"/>
    </row>
    <row r="36" spans="1:38" ht="20.25" customHeight="1">
      <c r="A36" s="221"/>
      <c r="B36" s="222"/>
      <c r="C36" s="223"/>
      <c r="D36" s="223"/>
      <c r="E36" s="224" ph="1"/>
      <c r="F36" s="224" ph="1"/>
      <c r="G36" s="224" ph="1"/>
      <c r="H36" s="224" ph="1"/>
      <c r="I36" s="224" ph="1"/>
      <c r="J36" s="224" ph="1"/>
      <c r="K36" s="224" ph="1"/>
      <c r="L36" s="224" ph="1"/>
      <c r="M36" s="225"/>
      <c r="N36" s="225"/>
      <c r="O36" s="225"/>
      <c r="P36" s="225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6"/>
      <c r="AC36" s="226"/>
      <c r="AD36" s="226"/>
      <c r="AE36" s="226"/>
      <c r="AF36" s="218"/>
      <c r="AG36" s="218"/>
      <c r="AH36" s="218"/>
      <c r="AI36" s="218"/>
      <c r="AJ36" s="218"/>
      <c r="AK36" s="219"/>
      <c r="AL36" s="220"/>
    </row>
    <row r="37" spans="1:38" ht="20.25" customHeight="1">
      <c r="A37" s="221"/>
      <c r="B37" s="222"/>
      <c r="C37" s="223"/>
      <c r="D37" s="223"/>
      <c r="E37" s="224" ph="1"/>
      <c r="F37" s="224" ph="1"/>
      <c r="G37" s="224" ph="1"/>
      <c r="H37" s="224" ph="1"/>
      <c r="I37" s="224" ph="1"/>
      <c r="J37" s="224" ph="1"/>
      <c r="K37" s="224" ph="1"/>
      <c r="L37" s="224" ph="1"/>
      <c r="M37" s="225"/>
      <c r="N37" s="225"/>
      <c r="O37" s="225"/>
      <c r="P37" s="225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6"/>
      <c r="AC37" s="226"/>
      <c r="AD37" s="226"/>
      <c r="AE37" s="226"/>
      <c r="AF37" s="218"/>
      <c r="AG37" s="218"/>
      <c r="AH37" s="218"/>
      <c r="AI37" s="218"/>
      <c r="AJ37" s="218"/>
      <c r="AK37" s="219"/>
      <c r="AL37" s="220"/>
    </row>
    <row r="38" spans="1:38" ht="20.25" customHeight="1">
      <c r="A38" s="221"/>
      <c r="B38" s="222"/>
      <c r="C38" s="223"/>
      <c r="D38" s="223"/>
      <c r="E38" s="224" ph="1"/>
      <c r="F38" s="224" ph="1"/>
      <c r="G38" s="224" ph="1"/>
      <c r="H38" s="224" ph="1"/>
      <c r="I38" s="224" ph="1"/>
      <c r="J38" s="224" ph="1"/>
      <c r="K38" s="224" ph="1"/>
      <c r="L38" s="224" ph="1"/>
      <c r="M38" s="225"/>
      <c r="N38" s="225"/>
      <c r="O38" s="225"/>
      <c r="P38" s="225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6"/>
      <c r="AC38" s="226"/>
      <c r="AD38" s="226"/>
      <c r="AE38" s="226"/>
      <c r="AF38" s="218"/>
      <c r="AG38" s="218"/>
      <c r="AH38" s="218"/>
      <c r="AI38" s="218"/>
      <c r="AJ38" s="218"/>
      <c r="AK38" s="219"/>
      <c r="AL38" s="220"/>
    </row>
    <row r="39" spans="1:38" ht="20.25" customHeight="1">
      <c r="A39" s="221"/>
      <c r="B39" s="222"/>
      <c r="C39" s="223"/>
      <c r="D39" s="223"/>
      <c r="E39" s="224" ph="1"/>
      <c r="F39" s="224" ph="1"/>
      <c r="G39" s="224" ph="1"/>
      <c r="H39" s="224" ph="1"/>
      <c r="I39" s="224" ph="1"/>
      <c r="J39" s="224" ph="1"/>
      <c r="K39" s="224" ph="1"/>
      <c r="L39" s="224" ph="1"/>
      <c r="M39" s="225"/>
      <c r="N39" s="225"/>
      <c r="O39" s="225"/>
      <c r="P39" s="225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6"/>
      <c r="AC39" s="226"/>
      <c r="AD39" s="226"/>
      <c r="AE39" s="226"/>
      <c r="AF39" s="218"/>
      <c r="AG39" s="218"/>
      <c r="AH39" s="218"/>
      <c r="AI39" s="218"/>
      <c r="AJ39" s="218"/>
      <c r="AK39" s="219"/>
      <c r="AL39" s="220"/>
    </row>
    <row r="40" spans="1:38" ht="20.25" customHeight="1">
      <c r="A40" s="221"/>
      <c r="B40" s="222"/>
      <c r="C40" s="223"/>
      <c r="D40" s="223"/>
      <c r="E40" s="224" ph="1"/>
      <c r="F40" s="224" ph="1"/>
      <c r="G40" s="224" ph="1"/>
      <c r="H40" s="224" ph="1"/>
      <c r="I40" s="224" ph="1"/>
      <c r="J40" s="224" ph="1"/>
      <c r="K40" s="224" ph="1"/>
      <c r="L40" s="224" ph="1"/>
      <c r="M40" s="225"/>
      <c r="N40" s="225"/>
      <c r="O40" s="225"/>
      <c r="P40" s="225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6"/>
      <c r="AC40" s="226"/>
      <c r="AD40" s="226"/>
      <c r="AE40" s="226"/>
      <c r="AF40" s="218"/>
      <c r="AG40" s="218"/>
      <c r="AH40" s="218"/>
      <c r="AI40" s="218"/>
      <c r="AJ40" s="218"/>
      <c r="AK40" s="219"/>
      <c r="AL40" s="220"/>
    </row>
    <row r="41" spans="1:38" ht="20.25" customHeight="1">
      <c r="A41" s="221"/>
      <c r="B41" s="222"/>
      <c r="C41" s="223"/>
      <c r="D41" s="223"/>
      <c r="E41" s="224" ph="1"/>
      <c r="F41" s="224" ph="1"/>
      <c r="G41" s="224" ph="1"/>
      <c r="H41" s="224" ph="1"/>
      <c r="I41" s="224" ph="1"/>
      <c r="J41" s="224" ph="1"/>
      <c r="K41" s="224" ph="1"/>
      <c r="L41" s="224" ph="1"/>
      <c r="M41" s="225"/>
      <c r="N41" s="225"/>
      <c r="O41" s="225"/>
      <c r="P41" s="225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6"/>
      <c r="AC41" s="226"/>
      <c r="AD41" s="226"/>
      <c r="AE41" s="226"/>
      <c r="AF41" s="218"/>
      <c r="AG41" s="218"/>
      <c r="AH41" s="218"/>
      <c r="AI41" s="218"/>
      <c r="AJ41" s="218"/>
      <c r="AK41" s="219"/>
      <c r="AL41" s="220"/>
    </row>
    <row r="42" spans="1:38" ht="20.25" customHeight="1">
      <c r="A42" s="221"/>
      <c r="B42" s="222"/>
      <c r="C42" s="223"/>
      <c r="D42" s="223"/>
      <c r="E42" s="224" ph="1"/>
      <c r="F42" s="224" ph="1"/>
      <c r="G42" s="224" ph="1"/>
      <c r="H42" s="224" ph="1"/>
      <c r="I42" s="224" ph="1"/>
      <c r="J42" s="224" ph="1"/>
      <c r="K42" s="224" ph="1"/>
      <c r="L42" s="224" ph="1"/>
      <c r="M42" s="225"/>
      <c r="N42" s="225"/>
      <c r="O42" s="225"/>
      <c r="P42" s="225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6"/>
      <c r="AC42" s="226"/>
      <c r="AD42" s="226"/>
      <c r="AE42" s="226"/>
      <c r="AF42" s="218"/>
      <c r="AG42" s="218"/>
      <c r="AH42" s="218"/>
      <c r="AI42" s="218"/>
      <c r="AJ42" s="218"/>
      <c r="AK42" s="219"/>
      <c r="AL42" s="220"/>
    </row>
    <row r="43" spans="1:38" ht="20.25" customHeight="1">
      <c r="A43" s="221"/>
      <c r="B43" s="222"/>
      <c r="C43" s="223"/>
      <c r="D43" s="223"/>
      <c r="E43" s="224" ph="1"/>
      <c r="F43" s="224" ph="1"/>
      <c r="G43" s="224" ph="1"/>
      <c r="H43" s="224" ph="1"/>
      <c r="I43" s="224" ph="1"/>
      <c r="J43" s="224" ph="1"/>
      <c r="K43" s="224" ph="1"/>
      <c r="L43" s="224" ph="1"/>
      <c r="M43" s="225"/>
      <c r="N43" s="225"/>
      <c r="O43" s="225"/>
      <c r="P43" s="225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6"/>
      <c r="AC43" s="226"/>
      <c r="AD43" s="226"/>
      <c r="AE43" s="226"/>
      <c r="AF43" s="218"/>
      <c r="AG43" s="218"/>
      <c r="AH43" s="218"/>
      <c r="AI43" s="218"/>
      <c r="AJ43" s="218"/>
      <c r="AK43" s="219"/>
      <c r="AL43" s="220"/>
    </row>
    <row r="44" spans="1:38" ht="20.25" customHeight="1">
      <c r="A44" s="221"/>
      <c r="B44" s="222"/>
      <c r="C44" s="223"/>
      <c r="D44" s="223"/>
      <c r="E44" s="224" ph="1"/>
      <c r="F44" s="224" ph="1"/>
      <c r="G44" s="224" ph="1"/>
      <c r="H44" s="224" ph="1"/>
      <c r="I44" s="224" ph="1"/>
      <c r="J44" s="224" ph="1"/>
      <c r="K44" s="224" ph="1"/>
      <c r="L44" s="224" ph="1"/>
      <c r="M44" s="225"/>
      <c r="N44" s="225"/>
      <c r="O44" s="225"/>
      <c r="P44" s="225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6"/>
      <c r="AC44" s="226"/>
      <c r="AD44" s="226"/>
      <c r="AE44" s="226"/>
      <c r="AF44" s="218"/>
      <c r="AG44" s="218"/>
      <c r="AH44" s="218"/>
      <c r="AI44" s="218"/>
      <c r="AJ44" s="218"/>
      <c r="AK44" s="219"/>
      <c r="AL44" s="220"/>
    </row>
    <row r="45" spans="1:38" ht="20.25" customHeight="1">
      <c r="A45" s="221"/>
      <c r="B45" s="222"/>
      <c r="C45" s="223"/>
      <c r="D45" s="223"/>
      <c r="E45" s="224" ph="1"/>
      <c r="F45" s="224" ph="1"/>
      <c r="G45" s="224" ph="1"/>
      <c r="H45" s="224" ph="1"/>
      <c r="I45" s="224" ph="1"/>
      <c r="J45" s="224" ph="1"/>
      <c r="K45" s="224" ph="1"/>
      <c r="L45" s="224" ph="1"/>
      <c r="M45" s="225"/>
      <c r="N45" s="225"/>
      <c r="O45" s="225"/>
      <c r="P45" s="225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6"/>
      <c r="AC45" s="226"/>
      <c r="AD45" s="226"/>
      <c r="AE45" s="226"/>
      <c r="AF45" s="218"/>
      <c r="AG45" s="218"/>
      <c r="AH45" s="218"/>
      <c r="AI45" s="218"/>
      <c r="AJ45" s="218"/>
      <c r="AK45" s="219"/>
      <c r="AL45" s="220"/>
    </row>
    <row r="46" spans="1:38" ht="20.25" customHeight="1">
      <c r="A46" s="221"/>
      <c r="B46" s="222"/>
      <c r="C46" s="223"/>
      <c r="D46" s="223"/>
      <c r="E46" s="224" ph="1"/>
      <c r="F46" s="224" ph="1"/>
      <c r="G46" s="224" ph="1"/>
      <c r="H46" s="224" ph="1"/>
      <c r="I46" s="224" ph="1"/>
      <c r="J46" s="224" ph="1"/>
      <c r="K46" s="224" ph="1"/>
      <c r="L46" s="224" ph="1"/>
      <c r="M46" s="225"/>
      <c r="N46" s="225"/>
      <c r="O46" s="225"/>
      <c r="P46" s="225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6"/>
      <c r="AC46" s="226"/>
      <c r="AD46" s="226"/>
      <c r="AE46" s="226"/>
      <c r="AF46" s="218"/>
      <c r="AG46" s="218"/>
      <c r="AH46" s="218"/>
      <c r="AI46" s="218"/>
      <c r="AJ46" s="218"/>
      <c r="AK46" s="219"/>
      <c r="AL46" s="220"/>
    </row>
    <row r="47" spans="1:38" ht="20.25" customHeight="1">
      <c r="A47" s="221"/>
      <c r="B47" s="222"/>
      <c r="C47" s="223"/>
      <c r="D47" s="223"/>
      <c r="E47" s="224" ph="1"/>
      <c r="F47" s="224" ph="1"/>
      <c r="G47" s="224" ph="1"/>
      <c r="H47" s="224" ph="1"/>
      <c r="I47" s="224" ph="1"/>
      <c r="J47" s="224" ph="1"/>
      <c r="K47" s="224" ph="1"/>
      <c r="L47" s="224" ph="1"/>
      <c r="M47" s="225"/>
      <c r="N47" s="225"/>
      <c r="O47" s="225"/>
      <c r="P47" s="225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6"/>
      <c r="AC47" s="226"/>
      <c r="AD47" s="226"/>
      <c r="AE47" s="226"/>
      <c r="AF47" s="218"/>
      <c r="AG47" s="218"/>
      <c r="AH47" s="218"/>
      <c r="AI47" s="218"/>
      <c r="AJ47" s="218"/>
      <c r="AK47" s="219"/>
      <c r="AL47" s="220"/>
    </row>
    <row r="48" spans="1:38" ht="20.25" customHeight="1">
      <c r="A48" s="221"/>
      <c r="B48" s="222"/>
      <c r="C48" s="223"/>
      <c r="D48" s="223"/>
      <c r="E48" s="224" ph="1"/>
      <c r="F48" s="224" ph="1"/>
      <c r="G48" s="224" ph="1"/>
      <c r="H48" s="224" ph="1"/>
      <c r="I48" s="224" ph="1"/>
      <c r="J48" s="224" ph="1"/>
      <c r="K48" s="224" ph="1"/>
      <c r="L48" s="224" ph="1"/>
      <c r="M48" s="225"/>
      <c r="N48" s="225"/>
      <c r="O48" s="225"/>
      <c r="P48" s="225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6"/>
      <c r="AC48" s="226"/>
      <c r="AD48" s="226"/>
      <c r="AE48" s="226"/>
      <c r="AF48" s="218"/>
      <c r="AG48" s="218"/>
      <c r="AH48" s="218"/>
      <c r="AI48" s="218"/>
      <c r="AJ48" s="218"/>
      <c r="AK48" s="219"/>
      <c r="AL48" s="220"/>
    </row>
    <row r="49" spans="1:45" ht="20.25" customHeight="1">
      <c r="A49" s="221"/>
      <c r="B49" s="222"/>
      <c r="C49" s="223"/>
      <c r="D49" s="223"/>
      <c r="E49" s="224" ph="1"/>
      <c r="F49" s="224" ph="1"/>
      <c r="G49" s="224" ph="1"/>
      <c r="H49" s="224" ph="1"/>
      <c r="I49" s="224" ph="1"/>
      <c r="J49" s="224" ph="1"/>
      <c r="K49" s="224" ph="1"/>
      <c r="L49" s="224" ph="1"/>
      <c r="M49" s="225"/>
      <c r="N49" s="225"/>
      <c r="O49" s="225"/>
      <c r="P49" s="225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6"/>
      <c r="AC49" s="226"/>
      <c r="AD49" s="226"/>
      <c r="AE49" s="226"/>
      <c r="AF49" s="218"/>
      <c r="AG49" s="218"/>
      <c r="AH49" s="218"/>
      <c r="AI49" s="218"/>
      <c r="AJ49" s="218"/>
      <c r="AK49" s="219"/>
      <c r="AL49" s="220"/>
    </row>
    <row r="50" spans="1:45" ht="20.25" customHeight="1">
      <c r="A50" s="221"/>
      <c r="B50" s="222"/>
      <c r="C50" s="223"/>
      <c r="D50" s="223"/>
      <c r="E50" s="224" ph="1"/>
      <c r="F50" s="224" ph="1"/>
      <c r="G50" s="224" ph="1"/>
      <c r="H50" s="224" ph="1"/>
      <c r="I50" s="224" ph="1"/>
      <c r="J50" s="224" ph="1"/>
      <c r="K50" s="224" ph="1"/>
      <c r="L50" s="224" ph="1"/>
      <c r="M50" s="225"/>
      <c r="N50" s="225"/>
      <c r="O50" s="225"/>
      <c r="P50" s="225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6"/>
      <c r="AC50" s="226"/>
      <c r="AD50" s="226"/>
      <c r="AE50" s="226"/>
      <c r="AF50" s="218"/>
      <c r="AG50" s="218"/>
      <c r="AH50" s="218"/>
      <c r="AI50" s="218"/>
      <c r="AJ50" s="218"/>
      <c r="AK50" s="219"/>
      <c r="AL50" s="220"/>
    </row>
    <row r="51" spans="1:45" ht="20.25" customHeight="1" thickBot="1">
      <c r="A51" s="348"/>
      <c r="B51" s="342"/>
      <c r="C51" s="349"/>
      <c r="D51" s="349"/>
      <c r="E51" s="350" ph="1"/>
      <c r="F51" s="350" ph="1"/>
      <c r="G51" s="350" ph="1"/>
      <c r="H51" s="350" ph="1"/>
      <c r="I51" s="350" ph="1"/>
      <c r="J51" s="350" ph="1"/>
      <c r="K51" s="350" ph="1"/>
      <c r="L51" s="350" ph="1"/>
      <c r="M51" s="340"/>
      <c r="N51" s="341"/>
      <c r="O51" s="341"/>
      <c r="P51" s="341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3"/>
      <c r="AC51" s="343"/>
      <c r="AD51" s="343"/>
      <c r="AE51" s="343"/>
      <c r="AF51" s="344"/>
      <c r="AG51" s="344"/>
      <c r="AH51" s="344"/>
      <c r="AI51" s="344"/>
      <c r="AJ51" s="345"/>
      <c r="AK51" s="346"/>
      <c r="AL51" s="347"/>
    </row>
    <row r="52" spans="1:45" ht="20.25" customHeight="1">
      <c r="A52" s="216" t="s">
        <v>129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</row>
    <row r="53" spans="1:45" ht="20.25" customHeight="1">
      <c r="A53" s="216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</row>
    <row r="54" spans="1:45" ht="20.25" customHeight="1">
      <c r="A54" s="216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4"/>
      <c r="AE54" s="214"/>
      <c r="AF54" s="214"/>
      <c r="AG54" s="214"/>
      <c r="AH54" s="214"/>
      <c r="AI54" s="214"/>
      <c r="AJ54" s="214"/>
      <c r="AK54" s="214"/>
      <c r="AL54" s="214"/>
    </row>
    <row r="55" spans="1:45" ht="20.25" customHeight="1">
      <c r="Q55" s="217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</row>
    <row r="56" spans="1:45" ht="20.25" customHeight="1"/>
    <row r="57" spans="1:45" ht="20.25" customHeight="1">
      <c r="A57" s="216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</row>
    <row r="60" spans="1:45" ht="24.75" customHeight="1"/>
    <row r="61" spans="1:45" ht="24.75" customHeight="1"/>
    <row r="62" spans="1:45" ht="24.75" customHeight="1"/>
    <row r="63" spans="1:45" ht="24.75" customHeight="1"/>
    <row r="64" spans="1:45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</sheetData>
  <mergeCells count="427">
    <mergeCell ref="M51:P51"/>
    <mergeCell ref="Q51:R51"/>
    <mergeCell ref="S51:U51"/>
    <mergeCell ref="V51:X51"/>
    <mergeCell ref="Y51:AA51"/>
    <mergeCell ref="AB51:AE51"/>
    <mergeCell ref="AF51:AJ51"/>
    <mergeCell ref="AK51:AL51"/>
    <mergeCell ref="A51:B51"/>
    <mergeCell ref="C51:D51"/>
    <mergeCell ref="E51:L51"/>
    <mergeCell ref="M44:P44"/>
    <mergeCell ref="Q44:R44"/>
    <mergeCell ref="S44:U44"/>
    <mergeCell ref="V44:X44"/>
    <mergeCell ref="Y44:AA44"/>
    <mergeCell ref="AB44:AE44"/>
    <mergeCell ref="AF44:AJ44"/>
    <mergeCell ref="AK44:AL44"/>
    <mergeCell ref="A50:B50"/>
    <mergeCell ref="C50:D50"/>
    <mergeCell ref="E50:L50"/>
    <mergeCell ref="M50:P50"/>
    <mergeCell ref="Q50:R50"/>
    <mergeCell ref="S50:U50"/>
    <mergeCell ref="V50:X50"/>
    <mergeCell ref="Y50:AA50"/>
    <mergeCell ref="AB50:AE50"/>
    <mergeCell ref="AF50:AJ50"/>
    <mergeCell ref="AK50:AL50"/>
    <mergeCell ref="A44:B44"/>
    <mergeCell ref="C44:D44"/>
    <mergeCell ref="E44:L44"/>
    <mergeCell ref="A45:B45"/>
    <mergeCell ref="C45:D45"/>
    <mergeCell ref="M42:P42"/>
    <mergeCell ref="Q42:R42"/>
    <mergeCell ref="S42:U42"/>
    <mergeCell ref="V42:X42"/>
    <mergeCell ref="Y42:AA42"/>
    <mergeCell ref="AB42:AE42"/>
    <mergeCell ref="AF42:AJ42"/>
    <mergeCell ref="AK42:AL42"/>
    <mergeCell ref="A43:B43"/>
    <mergeCell ref="C43:D43"/>
    <mergeCell ref="E43:L43"/>
    <mergeCell ref="M43:P43"/>
    <mergeCell ref="Q43:R43"/>
    <mergeCell ref="S43:U43"/>
    <mergeCell ref="V43:X43"/>
    <mergeCell ref="Y43:AA43"/>
    <mergeCell ref="AB43:AE43"/>
    <mergeCell ref="AF43:AJ43"/>
    <mergeCell ref="AK43:AL43"/>
    <mergeCell ref="A42:B42"/>
    <mergeCell ref="C42:D42"/>
    <mergeCell ref="E42:L42"/>
    <mergeCell ref="M40:P40"/>
    <mergeCell ref="Q40:R40"/>
    <mergeCell ref="S40:U40"/>
    <mergeCell ref="V40:X40"/>
    <mergeCell ref="Y40:AA40"/>
    <mergeCell ref="AB40:AE40"/>
    <mergeCell ref="AF40:AJ40"/>
    <mergeCell ref="AK40:AL40"/>
    <mergeCell ref="A41:B41"/>
    <mergeCell ref="C41:D41"/>
    <mergeCell ref="E41:L41"/>
    <mergeCell ref="M41:P41"/>
    <mergeCell ref="Q41:R41"/>
    <mergeCell ref="S41:U41"/>
    <mergeCell ref="V41:X41"/>
    <mergeCell ref="Y41:AA41"/>
    <mergeCell ref="AB41:AE41"/>
    <mergeCell ref="AF41:AJ41"/>
    <mergeCell ref="AK41:AL41"/>
    <mergeCell ref="A40:B40"/>
    <mergeCell ref="C40:D40"/>
    <mergeCell ref="E40:L40"/>
    <mergeCell ref="M38:P38"/>
    <mergeCell ref="Q38:R38"/>
    <mergeCell ref="S38:U38"/>
    <mergeCell ref="V38:X38"/>
    <mergeCell ref="Y38:AA38"/>
    <mergeCell ref="AB38:AE38"/>
    <mergeCell ref="AF38:AJ38"/>
    <mergeCell ref="AK38:AL38"/>
    <mergeCell ref="A39:B39"/>
    <mergeCell ref="C39:D39"/>
    <mergeCell ref="E39:L39"/>
    <mergeCell ref="M39:P39"/>
    <mergeCell ref="Q39:R39"/>
    <mergeCell ref="S39:U39"/>
    <mergeCell ref="V39:X39"/>
    <mergeCell ref="Y39:AA39"/>
    <mergeCell ref="AB39:AE39"/>
    <mergeCell ref="AF39:AJ39"/>
    <mergeCell ref="AK39:AL39"/>
    <mergeCell ref="A38:B38"/>
    <mergeCell ref="C38:D38"/>
    <mergeCell ref="E38:L38"/>
    <mergeCell ref="M36:P36"/>
    <mergeCell ref="Q36:R36"/>
    <mergeCell ref="S36:U36"/>
    <mergeCell ref="V36:X36"/>
    <mergeCell ref="Y36:AA36"/>
    <mergeCell ref="AB36:AE36"/>
    <mergeCell ref="AF36:AJ36"/>
    <mergeCell ref="AK36:AL36"/>
    <mergeCell ref="A37:B37"/>
    <mergeCell ref="C37:D37"/>
    <mergeCell ref="E37:L37"/>
    <mergeCell ref="M37:P37"/>
    <mergeCell ref="Q37:R37"/>
    <mergeCell ref="S37:U37"/>
    <mergeCell ref="V37:X37"/>
    <mergeCell ref="Y37:AA37"/>
    <mergeCell ref="AB37:AE37"/>
    <mergeCell ref="AF37:AJ37"/>
    <mergeCell ref="AK37:AL37"/>
    <mergeCell ref="A36:B36"/>
    <mergeCell ref="C36:D36"/>
    <mergeCell ref="E36:L36"/>
    <mergeCell ref="M34:P34"/>
    <mergeCell ref="Q34:R34"/>
    <mergeCell ref="S34:U34"/>
    <mergeCell ref="V34:X34"/>
    <mergeCell ref="Y34:AA34"/>
    <mergeCell ref="AB34:AE34"/>
    <mergeCell ref="AF34:AJ34"/>
    <mergeCell ref="AK34:AL34"/>
    <mergeCell ref="A35:B35"/>
    <mergeCell ref="C35:D35"/>
    <mergeCell ref="E35:L35"/>
    <mergeCell ref="M35:P35"/>
    <mergeCell ref="Q35:R35"/>
    <mergeCell ref="S35:U35"/>
    <mergeCell ref="V35:X35"/>
    <mergeCell ref="Y35:AA35"/>
    <mergeCell ref="AB35:AE35"/>
    <mergeCell ref="AF35:AJ35"/>
    <mergeCell ref="AK35:AL35"/>
    <mergeCell ref="A34:B34"/>
    <mergeCell ref="C34:D34"/>
    <mergeCell ref="E34:L34"/>
    <mergeCell ref="M32:P32"/>
    <mergeCell ref="Q32:R32"/>
    <mergeCell ref="S32:U32"/>
    <mergeCell ref="V32:X32"/>
    <mergeCell ref="Y32:AA32"/>
    <mergeCell ref="AB32:AE32"/>
    <mergeCell ref="AF32:AJ32"/>
    <mergeCell ref="AK32:AL32"/>
    <mergeCell ref="A33:B33"/>
    <mergeCell ref="C33:D33"/>
    <mergeCell ref="E33:L33"/>
    <mergeCell ref="M33:P33"/>
    <mergeCell ref="Q33:R33"/>
    <mergeCell ref="S33:U33"/>
    <mergeCell ref="V33:X33"/>
    <mergeCell ref="Y33:AA33"/>
    <mergeCell ref="AB33:AE33"/>
    <mergeCell ref="AF33:AJ33"/>
    <mergeCell ref="AK33:AL33"/>
    <mergeCell ref="A32:B32"/>
    <mergeCell ref="C32:D32"/>
    <mergeCell ref="E32:L32"/>
    <mergeCell ref="M30:P30"/>
    <mergeCell ref="Q30:R30"/>
    <mergeCell ref="S30:U30"/>
    <mergeCell ref="V30:X30"/>
    <mergeCell ref="Y30:AA30"/>
    <mergeCell ref="AB30:AE30"/>
    <mergeCell ref="AF30:AJ30"/>
    <mergeCell ref="AK30:AL30"/>
    <mergeCell ref="A31:B31"/>
    <mergeCell ref="C31:D31"/>
    <mergeCell ref="E31:L31"/>
    <mergeCell ref="M31:P31"/>
    <mergeCell ref="Q31:R31"/>
    <mergeCell ref="S31:U31"/>
    <mergeCell ref="V31:X31"/>
    <mergeCell ref="Y31:AA31"/>
    <mergeCell ref="AB31:AE31"/>
    <mergeCell ref="AF31:AJ31"/>
    <mergeCell ref="AK31:AL31"/>
    <mergeCell ref="A30:B30"/>
    <mergeCell ref="C30:D30"/>
    <mergeCell ref="E30:L30"/>
    <mergeCell ref="AF28:AJ28"/>
    <mergeCell ref="AK28:AL28"/>
    <mergeCell ref="A29:B29"/>
    <mergeCell ref="C29:D29"/>
    <mergeCell ref="E29:L29"/>
    <mergeCell ref="M29:P29"/>
    <mergeCell ref="Q29:R29"/>
    <mergeCell ref="S29:U29"/>
    <mergeCell ref="V29:X29"/>
    <mergeCell ref="Y29:AA29"/>
    <mergeCell ref="AB29:AE29"/>
    <mergeCell ref="AF29:AJ29"/>
    <mergeCell ref="AK29:AL29"/>
    <mergeCell ref="A28:B28"/>
    <mergeCell ref="C28:D28"/>
    <mergeCell ref="E28:L28"/>
    <mergeCell ref="M28:P28"/>
    <mergeCell ref="Q28:R28"/>
    <mergeCell ref="S28:U28"/>
    <mergeCell ref="V28:X28"/>
    <mergeCell ref="Y28:AA28"/>
    <mergeCell ref="AB28:AE28"/>
    <mergeCell ref="AF26:AJ26"/>
    <mergeCell ref="AK26:AL26"/>
    <mergeCell ref="A27:B27"/>
    <mergeCell ref="C27:D27"/>
    <mergeCell ref="E27:L27"/>
    <mergeCell ref="M27:P27"/>
    <mergeCell ref="Q27:R27"/>
    <mergeCell ref="S27:U27"/>
    <mergeCell ref="V27:X27"/>
    <mergeCell ref="Y27:AA27"/>
    <mergeCell ref="AB27:AE27"/>
    <mergeCell ref="AF27:AJ27"/>
    <mergeCell ref="AK27:AL27"/>
    <mergeCell ref="A26:B26"/>
    <mergeCell ref="C26:D26"/>
    <mergeCell ref="E26:L26"/>
    <mergeCell ref="M26:P26"/>
    <mergeCell ref="Q26:R26"/>
    <mergeCell ref="S26:U26"/>
    <mergeCell ref="V26:X26"/>
    <mergeCell ref="Y26:AA26"/>
    <mergeCell ref="AB26:AE26"/>
    <mergeCell ref="AK24:AL24"/>
    <mergeCell ref="A25:B25"/>
    <mergeCell ref="C25:D25"/>
    <mergeCell ref="E25:L25"/>
    <mergeCell ref="M25:P25"/>
    <mergeCell ref="Q25:R25"/>
    <mergeCell ref="S25:U25"/>
    <mergeCell ref="V25:X25"/>
    <mergeCell ref="Y25:AA25"/>
    <mergeCell ref="AB25:AE25"/>
    <mergeCell ref="AF25:AJ25"/>
    <mergeCell ref="AK25:AL25"/>
    <mergeCell ref="C24:D24"/>
    <mergeCell ref="E24:L24"/>
    <mergeCell ref="M24:P24"/>
    <mergeCell ref="Q24:R24"/>
    <mergeCell ref="S24:U24"/>
    <mergeCell ref="V24:X24"/>
    <mergeCell ref="Y24:AA24"/>
    <mergeCell ref="AB24:AE24"/>
    <mergeCell ref="AF24:AJ24"/>
    <mergeCell ref="A24:B24"/>
    <mergeCell ref="M22:P22"/>
    <mergeCell ref="Q22:R22"/>
    <mergeCell ref="S22:U22"/>
    <mergeCell ref="V22:X22"/>
    <mergeCell ref="Y22:AA22"/>
    <mergeCell ref="AB22:AE22"/>
    <mergeCell ref="AF22:AJ22"/>
    <mergeCell ref="AK22:AL22"/>
    <mergeCell ref="A23:B23"/>
    <mergeCell ref="C23:D23"/>
    <mergeCell ref="E23:L23"/>
    <mergeCell ref="M23:P23"/>
    <mergeCell ref="Q23:R23"/>
    <mergeCell ref="S23:U23"/>
    <mergeCell ref="V23:X23"/>
    <mergeCell ref="Y23:AA23"/>
    <mergeCell ref="AB23:AE23"/>
    <mergeCell ref="AF23:AJ23"/>
    <mergeCell ref="AK23:AL23"/>
    <mergeCell ref="A22:B22"/>
    <mergeCell ref="C22:D22"/>
    <mergeCell ref="E22:L22"/>
    <mergeCell ref="AH19:AI19"/>
    <mergeCell ref="AK19:AL19"/>
    <mergeCell ref="A20:B21"/>
    <mergeCell ref="C20:D21"/>
    <mergeCell ref="E20:L20"/>
    <mergeCell ref="M20:P21"/>
    <mergeCell ref="Q20:R21"/>
    <mergeCell ref="S20:U21"/>
    <mergeCell ref="V20:X21"/>
    <mergeCell ref="Y20:AA21"/>
    <mergeCell ref="AB20:AE21"/>
    <mergeCell ref="AF20:AJ21"/>
    <mergeCell ref="AK20:AL21"/>
    <mergeCell ref="E21:L21"/>
    <mergeCell ref="M19:O19"/>
    <mergeCell ref="P19:Q19"/>
    <mergeCell ref="R19:S19"/>
    <mergeCell ref="T19:U19"/>
    <mergeCell ref="V19:X19"/>
    <mergeCell ref="Y19:Z19"/>
    <mergeCell ref="AA19:AB19"/>
    <mergeCell ref="AC19:AD19"/>
    <mergeCell ref="AE19:AG19"/>
    <mergeCell ref="A19:L19"/>
    <mergeCell ref="M16:P17"/>
    <mergeCell ref="Q16:Y17"/>
    <mergeCell ref="Z16:AC17"/>
    <mergeCell ref="AD16:AL17"/>
    <mergeCell ref="A18:L18"/>
    <mergeCell ref="M18:O18"/>
    <mergeCell ref="P18:Q18"/>
    <mergeCell ref="R18:S18"/>
    <mergeCell ref="T18:U18"/>
    <mergeCell ref="V18:X18"/>
    <mergeCell ref="Y18:Z18"/>
    <mergeCell ref="AA18:AB18"/>
    <mergeCell ref="AC18:AD18"/>
    <mergeCell ref="AE18:AG18"/>
    <mergeCell ref="AH18:AI18"/>
    <mergeCell ref="AK18:AL18"/>
    <mergeCell ref="A16:D17"/>
    <mergeCell ref="E16:L17"/>
    <mergeCell ref="M12:P13"/>
    <mergeCell ref="Q12:Y13"/>
    <mergeCell ref="Z12:AC13"/>
    <mergeCell ref="AD12:AL13"/>
    <mergeCell ref="A14:D15"/>
    <mergeCell ref="E14:L14"/>
    <mergeCell ref="M14:P15"/>
    <mergeCell ref="Q14:Y14"/>
    <mergeCell ref="Z14:AC15"/>
    <mergeCell ref="AD14:AL14"/>
    <mergeCell ref="E15:L15"/>
    <mergeCell ref="Q15:Y15"/>
    <mergeCell ref="AD15:AL15"/>
    <mergeCell ref="A12:D13"/>
    <mergeCell ref="E12:L13"/>
    <mergeCell ref="M9:O9"/>
    <mergeCell ref="P9:U9"/>
    <mergeCell ref="V9:X9"/>
    <mergeCell ref="Y9:AD9"/>
    <mergeCell ref="AE9:AG9"/>
    <mergeCell ref="AH9:AL9"/>
    <mergeCell ref="A10:D11"/>
    <mergeCell ref="E10:L10"/>
    <mergeCell ref="M10:P11"/>
    <mergeCell ref="Q10:Y10"/>
    <mergeCell ref="Z10:AC11"/>
    <mergeCell ref="AD10:AL10"/>
    <mergeCell ref="E11:L11"/>
    <mergeCell ref="Q11:Y11"/>
    <mergeCell ref="AD11:AL11"/>
    <mergeCell ref="A8:D9"/>
    <mergeCell ref="E8:L9"/>
    <mergeCell ref="N8:P8"/>
    <mergeCell ref="Q8:AL8"/>
    <mergeCell ref="A1:AL1"/>
    <mergeCell ref="A3:D3"/>
    <mergeCell ref="E3:AL3"/>
    <mergeCell ref="A4:D5"/>
    <mergeCell ref="F4:L4"/>
    <mergeCell ref="M4:AL4"/>
    <mergeCell ref="F5:L5"/>
    <mergeCell ref="M5:N5"/>
    <mergeCell ref="O5:X5"/>
    <mergeCell ref="Y5:AB5"/>
    <mergeCell ref="AC5:AL5"/>
    <mergeCell ref="A6:D7"/>
    <mergeCell ref="E6:L7"/>
    <mergeCell ref="N6:P6"/>
    <mergeCell ref="Q6:AL6"/>
    <mergeCell ref="M7:O7"/>
    <mergeCell ref="P7:U7"/>
    <mergeCell ref="V7:X7"/>
    <mergeCell ref="Y7:AD7"/>
    <mergeCell ref="AE7:AG7"/>
    <mergeCell ref="AH7:AL7"/>
    <mergeCell ref="E45:L45"/>
    <mergeCell ref="M45:P45"/>
    <mergeCell ref="Q45:R45"/>
    <mergeCell ref="S45:U45"/>
    <mergeCell ref="V45:X45"/>
    <mergeCell ref="Y45:AA45"/>
    <mergeCell ref="AB45:AE45"/>
    <mergeCell ref="AF45:AJ45"/>
    <mergeCell ref="AK45:AL45"/>
    <mergeCell ref="AF46:AJ46"/>
    <mergeCell ref="AK46:AL46"/>
    <mergeCell ref="A47:B47"/>
    <mergeCell ref="C47:D47"/>
    <mergeCell ref="E47:L47"/>
    <mergeCell ref="M47:P47"/>
    <mergeCell ref="Q47:R47"/>
    <mergeCell ref="S47:U47"/>
    <mergeCell ref="V47:X47"/>
    <mergeCell ref="Y47:AA47"/>
    <mergeCell ref="AB47:AE47"/>
    <mergeCell ref="AF47:AJ47"/>
    <mergeCell ref="AK47:AL47"/>
    <mergeCell ref="A46:B46"/>
    <mergeCell ref="C46:D46"/>
    <mergeCell ref="E46:L46"/>
    <mergeCell ref="M46:P46"/>
    <mergeCell ref="Q46:R46"/>
    <mergeCell ref="S46:U46"/>
    <mergeCell ref="V46:X46"/>
    <mergeCell ref="Y46:AA46"/>
    <mergeCell ref="AB46:AE46"/>
    <mergeCell ref="AF48:AJ48"/>
    <mergeCell ref="AK48:AL48"/>
    <mergeCell ref="A49:B49"/>
    <mergeCell ref="C49:D49"/>
    <mergeCell ref="E49:L49"/>
    <mergeCell ref="M49:P49"/>
    <mergeCell ref="Q49:R49"/>
    <mergeCell ref="S49:U49"/>
    <mergeCell ref="V49:X49"/>
    <mergeCell ref="Y49:AA49"/>
    <mergeCell ref="AB49:AE49"/>
    <mergeCell ref="AF49:AJ49"/>
    <mergeCell ref="AK49:AL49"/>
    <mergeCell ref="A48:B48"/>
    <mergeCell ref="C48:D48"/>
    <mergeCell ref="E48:L48"/>
    <mergeCell ref="M48:P48"/>
    <mergeCell ref="Q48:R48"/>
    <mergeCell ref="S48:U48"/>
    <mergeCell ref="V48:X48"/>
    <mergeCell ref="Y48:AA48"/>
    <mergeCell ref="AB48:AE48"/>
  </mergeCells>
  <phoneticPr fontId="2"/>
  <dataValidations count="1">
    <dataValidation type="list" allowBlank="1" showInputMessage="1" showErrorMessage="1" sqref="AL24:AL43 AK22:AK43 AK44:AL50">
      <formula1>"×"</formula1>
    </dataValidation>
  </dataValidation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zoomScale="53" zoomScaleNormal="53" workbookViewId="0">
      <selection activeCell="N81" sqref="N81"/>
    </sheetView>
  </sheetViews>
  <sheetFormatPr defaultRowHeight="13.5"/>
  <cols>
    <col min="1" max="1" width="2.625" style="62" customWidth="1"/>
    <col min="2" max="2" width="8.625" style="62" customWidth="1"/>
    <col min="3" max="4" width="12.625" style="62" customWidth="1"/>
    <col min="5" max="6" width="10.25" style="63" customWidth="1"/>
    <col min="7" max="7" width="2.5" style="62" customWidth="1"/>
    <col min="8" max="8" width="8.625" style="62" customWidth="1"/>
    <col min="9" max="10" width="12.625" style="62" customWidth="1"/>
    <col min="11" max="12" width="10.125" style="63" customWidth="1"/>
  </cols>
  <sheetData>
    <row r="1" spans="2:12">
      <c r="B1" s="351" t="s">
        <v>15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2:12"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2:12" ht="14.25" thickBot="1">
      <c r="B3" s="83"/>
      <c r="C3" s="84"/>
      <c r="D3" s="85"/>
      <c r="E3" s="86"/>
      <c r="F3" s="86"/>
      <c r="G3" s="85"/>
      <c r="H3" s="85"/>
      <c r="I3" s="352" t="s">
        <v>35</v>
      </c>
      <c r="J3" s="352"/>
      <c r="K3" s="353"/>
      <c r="L3" s="153" t="s">
        <v>7</v>
      </c>
    </row>
    <row r="4" spans="2:12">
      <c r="B4" s="129">
        <v>39831</v>
      </c>
      <c r="C4" s="130" t="str">
        <f>"("&amp;TEXT(B4,"aaa")&amp;")"</f>
        <v>(土)</v>
      </c>
      <c r="D4" s="354" t="s">
        <v>41</v>
      </c>
      <c r="E4" s="354"/>
      <c r="F4" s="354"/>
      <c r="G4" s="130"/>
      <c r="H4" s="155">
        <f>B4</f>
        <v>39831</v>
      </c>
      <c r="I4" s="156" t="str">
        <f>"("&amp;TEXT(H4,"aaa")&amp;")"</f>
        <v>(土)</v>
      </c>
      <c r="J4" s="156"/>
      <c r="K4" s="156"/>
      <c r="L4" s="157"/>
    </row>
    <row r="5" spans="2:12">
      <c r="B5" s="355" t="s">
        <v>17</v>
      </c>
      <c r="C5" s="356"/>
      <c r="D5" s="356"/>
      <c r="E5" s="356"/>
      <c r="F5" s="357"/>
      <c r="G5" s="89"/>
      <c r="H5" s="358" t="s">
        <v>17</v>
      </c>
      <c r="I5" s="356"/>
      <c r="J5" s="356"/>
      <c r="K5" s="356"/>
      <c r="L5" s="359"/>
    </row>
    <row r="6" spans="2:12">
      <c r="B6" s="150" t="s">
        <v>9</v>
      </c>
      <c r="C6" s="360" t="s">
        <v>10</v>
      </c>
      <c r="D6" s="360"/>
      <c r="E6" s="360" t="s">
        <v>11</v>
      </c>
      <c r="F6" s="360"/>
      <c r="G6" s="90"/>
      <c r="H6" s="158" t="s">
        <v>9</v>
      </c>
      <c r="I6" s="360" t="s">
        <v>10</v>
      </c>
      <c r="J6" s="360"/>
      <c r="K6" s="360" t="s">
        <v>11</v>
      </c>
      <c r="L6" s="361"/>
    </row>
    <row r="7" spans="2:12">
      <c r="B7" s="91">
        <v>0.41666666666666669</v>
      </c>
      <c r="C7" s="88" t="s">
        <v>18</v>
      </c>
      <c r="D7" s="128" t="s">
        <v>19</v>
      </c>
      <c r="E7" s="149" t="s">
        <v>20</v>
      </c>
      <c r="F7" s="92" t="s">
        <v>21</v>
      </c>
      <c r="G7" s="90"/>
      <c r="H7" s="159">
        <v>0.39583333333333331</v>
      </c>
      <c r="I7" s="108" t="s">
        <v>27</v>
      </c>
      <c r="J7" s="102" t="s">
        <v>28</v>
      </c>
      <c r="K7" s="128" t="s">
        <v>23</v>
      </c>
      <c r="L7" s="160" t="s">
        <v>24</v>
      </c>
    </row>
    <row r="8" spans="2:12">
      <c r="B8" s="91">
        <v>0.5</v>
      </c>
      <c r="C8" s="149" t="s">
        <v>20</v>
      </c>
      <c r="D8" s="92" t="s">
        <v>21</v>
      </c>
      <c r="E8" s="92" t="s">
        <v>18</v>
      </c>
      <c r="F8" s="128" t="s">
        <v>19</v>
      </c>
      <c r="G8" s="90"/>
      <c r="H8" s="159">
        <v>0.47916666666666669</v>
      </c>
      <c r="I8" s="128" t="s">
        <v>23</v>
      </c>
      <c r="J8" s="92" t="s">
        <v>24</v>
      </c>
      <c r="K8" s="92" t="s">
        <v>18</v>
      </c>
      <c r="L8" s="161" t="s">
        <v>19</v>
      </c>
    </row>
    <row r="9" spans="2:12">
      <c r="B9" s="95" t="s">
        <v>32</v>
      </c>
      <c r="C9" s="92" t="s">
        <v>18</v>
      </c>
      <c r="D9" s="128" t="s">
        <v>19</v>
      </c>
      <c r="E9" s="362" t="s">
        <v>22</v>
      </c>
      <c r="F9" s="363"/>
      <c r="G9" s="86"/>
      <c r="H9" s="162">
        <v>0.5625</v>
      </c>
      <c r="I9" s="151" t="s">
        <v>18</v>
      </c>
      <c r="J9" s="152" t="s">
        <v>19</v>
      </c>
      <c r="K9" s="151" t="s">
        <v>27</v>
      </c>
      <c r="L9" s="163" t="s">
        <v>28</v>
      </c>
    </row>
    <row r="10" spans="2:12">
      <c r="B10" s="98" t="s">
        <v>33</v>
      </c>
      <c r="C10" s="149" t="s">
        <v>20</v>
      </c>
      <c r="D10" s="92" t="s">
        <v>21</v>
      </c>
      <c r="E10" s="362" t="s">
        <v>22</v>
      </c>
      <c r="F10" s="363"/>
      <c r="G10" s="90"/>
      <c r="H10" s="164" t="s">
        <v>34</v>
      </c>
      <c r="I10" s="97"/>
      <c r="J10" s="96"/>
      <c r="K10" s="149"/>
      <c r="L10" s="165"/>
    </row>
    <row r="11" spans="2:12">
      <c r="B11" s="100"/>
      <c r="C11" s="90"/>
      <c r="D11" s="100"/>
      <c r="E11" s="101"/>
      <c r="F11" s="90"/>
      <c r="G11" s="90"/>
      <c r="H11" s="166"/>
      <c r="I11" s="90"/>
      <c r="J11" s="100"/>
      <c r="K11" s="90"/>
      <c r="L11" s="167"/>
    </row>
    <row r="12" spans="2:12">
      <c r="B12" s="129">
        <v>39832</v>
      </c>
      <c r="C12" s="130" t="str">
        <f>"("&amp;TEXT(B12,"aaa")&amp;")"</f>
        <v>(日)</v>
      </c>
      <c r="D12" s="354" t="s">
        <v>41</v>
      </c>
      <c r="E12" s="354"/>
      <c r="F12" s="354"/>
      <c r="G12" s="130"/>
      <c r="H12" s="168">
        <f>B12</f>
        <v>39832</v>
      </c>
      <c r="I12" s="130" t="str">
        <f>"("&amp;TEXT(H12,"aaa")&amp;")"</f>
        <v>(日)</v>
      </c>
      <c r="J12" s="130"/>
      <c r="K12" s="130"/>
      <c r="L12" s="169"/>
    </row>
    <row r="13" spans="2:12">
      <c r="B13" s="355" t="s">
        <v>38</v>
      </c>
      <c r="C13" s="356"/>
      <c r="D13" s="356"/>
      <c r="E13" s="356"/>
      <c r="F13" s="357"/>
      <c r="G13" s="89"/>
      <c r="H13" s="358" t="s">
        <v>38</v>
      </c>
      <c r="I13" s="356"/>
      <c r="J13" s="356"/>
      <c r="K13" s="356"/>
      <c r="L13" s="359"/>
    </row>
    <row r="14" spans="2:12">
      <c r="B14" s="150" t="s">
        <v>9</v>
      </c>
      <c r="C14" s="360" t="s">
        <v>10</v>
      </c>
      <c r="D14" s="360"/>
      <c r="E14" s="360" t="s">
        <v>11</v>
      </c>
      <c r="F14" s="360"/>
      <c r="G14" s="90"/>
      <c r="H14" s="158" t="s">
        <v>9</v>
      </c>
      <c r="I14" s="360" t="s">
        <v>10</v>
      </c>
      <c r="J14" s="360"/>
      <c r="K14" s="360" t="s">
        <v>11</v>
      </c>
      <c r="L14" s="361"/>
    </row>
    <row r="15" spans="2:12">
      <c r="B15" s="91">
        <v>0.39583333333333331</v>
      </c>
      <c r="C15" s="128" t="s">
        <v>23</v>
      </c>
      <c r="D15" s="92" t="s">
        <v>24</v>
      </c>
      <c r="E15" s="92" t="s">
        <v>25</v>
      </c>
      <c r="F15" s="92" t="s">
        <v>26</v>
      </c>
      <c r="G15" s="90"/>
      <c r="H15" s="159">
        <v>0.41666666666666669</v>
      </c>
      <c r="I15" s="92" t="s">
        <v>25</v>
      </c>
      <c r="J15" s="88" t="s">
        <v>26</v>
      </c>
      <c r="K15" s="149" t="s">
        <v>20</v>
      </c>
      <c r="L15" s="160" t="s">
        <v>21</v>
      </c>
    </row>
    <row r="16" spans="2:12">
      <c r="B16" s="91">
        <v>0.47916666666666669</v>
      </c>
      <c r="C16" s="92" t="s">
        <v>25</v>
      </c>
      <c r="D16" s="88" t="s">
        <v>26</v>
      </c>
      <c r="E16" s="102" t="s">
        <v>27</v>
      </c>
      <c r="F16" s="102" t="s">
        <v>28</v>
      </c>
      <c r="G16" s="90"/>
      <c r="H16" s="159">
        <v>0.5</v>
      </c>
      <c r="I16" s="149" t="s">
        <v>20</v>
      </c>
      <c r="J16" s="92" t="s">
        <v>21</v>
      </c>
      <c r="K16" s="92" t="s">
        <v>25</v>
      </c>
      <c r="L16" s="170" t="s">
        <v>26</v>
      </c>
    </row>
    <row r="17" spans="2:12">
      <c r="B17" s="103">
        <v>0.5625</v>
      </c>
      <c r="C17" s="102" t="s">
        <v>27</v>
      </c>
      <c r="D17" s="102" t="s">
        <v>28</v>
      </c>
      <c r="E17" s="128" t="s">
        <v>23</v>
      </c>
      <c r="F17" s="92" t="s">
        <v>24</v>
      </c>
      <c r="G17" s="86"/>
      <c r="H17" s="171" t="s">
        <v>32</v>
      </c>
      <c r="I17" s="92" t="s">
        <v>25</v>
      </c>
      <c r="J17" s="132" t="s">
        <v>26</v>
      </c>
      <c r="K17" s="92"/>
      <c r="L17" s="160"/>
    </row>
    <row r="18" spans="2:12" ht="14.25" thickBot="1">
      <c r="B18" s="98" t="s">
        <v>34</v>
      </c>
      <c r="C18" s="102" t="s">
        <v>27</v>
      </c>
      <c r="D18" s="102" t="s">
        <v>28</v>
      </c>
      <c r="E18" s="362" t="s">
        <v>22</v>
      </c>
      <c r="F18" s="363"/>
      <c r="G18" s="90"/>
      <c r="H18" s="172" t="s">
        <v>33</v>
      </c>
      <c r="I18" s="173" t="s">
        <v>20</v>
      </c>
      <c r="J18" s="174" t="s">
        <v>21</v>
      </c>
      <c r="K18" s="175"/>
      <c r="L18" s="176"/>
    </row>
    <row r="19" spans="2:12" ht="14.25" thickBot="1">
      <c r="B19" s="104"/>
      <c r="C19" s="105"/>
      <c r="D19" s="106"/>
      <c r="E19" s="107"/>
      <c r="F19" s="105"/>
      <c r="G19" s="90"/>
      <c r="H19" s="100"/>
      <c r="I19" s="90"/>
      <c r="J19" s="100"/>
      <c r="K19" s="101"/>
      <c r="L19" s="154"/>
    </row>
    <row r="20" spans="2:12">
      <c r="B20" s="155">
        <v>39838</v>
      </c>
      <c r="C20" s="156" t="str">
        <f>"("&amp;TEXT(B20,"aaa")&amp;")"</f>
        <v>(土)</v>
      </c>
      <c r="D20" s="364" t="s">
        <v>40</v>
      </c>
      <c r="E20" s="364"/>
      <c r="F20" s="364"/>
      <c r="G20" s="156"/>
      <c r="H20" s="177">
        <f>B20</f>
        <v>39838</v>
      </c>
      <c r="I20" s="156" t="str">
        <f>"("&amp;TEXT(H20,"aaa")&amp;")"</f>
        <v>(土)</v>
      </c>
      <c r="J20" s="364" t="s">
        <v>40</v>
      </c>
      <c r="K20" s="364"/>
      <c r="L20" s="365"/>
    </row>
    <row r="21" spans="2:12">
      <c r="B21" s="358" t="s">
        <v>30</v>
      </c>
      <c r="C21" s="356"/>
      <c r="D21" s="356"/>
      <c r="E21" s="356"/>
      <c r="F21" s="357"/>
      <c r="G21" s="89"/>
      <c r="H21" s="355" t="s">
        <v>31</v>
      </c>
      <c r="I21" s="356"/>
      <c r="J21" s="356"/>
      <c r="K21" s="356"/>
      <c r="L21" s="359"/>
    </row>
    <row r="22" spans="2:12">
      <c r="B22" s="158" t="s">
        <v>9</v>
      </c>
      <c r="C22" s="360" t="s">
        <v>10</v>
      </c>
      <c r="D22" s="360"/>
      <c r="E22" s="360" t="s">
        <v>11</v>
      </c>
      <c r="F22" s="360"/>
      <c r="G22" s="90"/>
      <c r="H22" s="150" t="s">
        <v>9</v>
      </c>
      <c r="I22" s="360" t="s">
        <v>10</v>
      </c>
      <c r="J22" s="360"/>
      <c r="K22" s="360" t="s">
        <v>11</v>
      </c>
      <c r="L22" s="361"/>
    </row>
    <row r="23" spans="2:12">
      <c r="B23" s="159">
        <v>0.41666666666666669</v>
      </c>
      <c r="C23" s="93" t="s">
        <v>28</v>
      </c>
      <c r="D23" s="149" t="s">
        <v>23</v>
      </c>
      <c r="E23" s="131" t="s">
        <v>27</v>
      </c>
      <c r="F23" s="92" t="s">
        <v>25</v>
      </c>
      <c r="G23" s="90"/>
      <c r="H23" s="91">
        <v>0.39583333333333331</v>
      </c>
      <c r="I23" s="93" t="s">
        <v>21</v>
      </c>
      <c r="J23" s="149" t="s">
        <v>18</v>
      </c>
      <c r="K23" s="149" t="s">
        <v>24</v>
      </c>
      <c r="L23" s="165" t="s">
        <v>19</v>
      </c>
    </row>
    <row r="24" spans="2:12">
      <c r="B24" s="159">
        <v>0.5</v>
      </c>
      <c r="C24" s="131" t="s">
        <v>27</v>
      </c>
      <c r="D24" s="92" t="s">
        <v>25</v>
      </c>
      <c r="E24" s="128" t="s">
        <v>28</v>
      </c>
      <c r="F24" s="149" t="s">
        <v>23</v>
      </c>
      <c r="G24" s="90"/>
      <c r="H24" s="91">
        <v>0.47916666666666669</v>
      </c>
      <c r="I24" s="149" t="s">
        <v>24</v>
      </c>
      <c r="J24" s="149" t="s">
        <v>19</v>
      </c>
      <c r="K24" s="149" t="s">
        <v>26</v>
      </c>
      <c r="L24" s="165" t="s">
        <v>20</v>
      </c>
    </row>
    <row r="25" spans="2:12">
      <c r="B25" s="171" t="s">
        <v>32</v>
      </c>
      <c r="C25" s="128" t="s">
        <v>28</v>
      </c>
      <c r="D25" s="149" t="s">
        <v>23</v>
      </c>
      <c r="E25" s="362" t="s">
        <v>22</v>
      </c>
      <c r="F25" s="363"/>
      <c r="G25" s="87"/>
      <c r="H25" s="103">
        <v>0.5625</v>
      </c>
      <c r="I25" s="149" t="s">
        <v>26</v>
      </c>
      <c r="J25" s="149" t="s">
        <v>20</v>
      </c>
      <c r="K25" s="128" t="s">
        <v>21</v>
      </c>
      <c r="L25" s="165" t="s">
        <v>18</v>
      </c>
    </row>
    <row r="26" spans="2:12">
      <c r="B26" s="164" t="s">
        <v>33</v>
      </c>
      <c r="C26" s="131" t="s">
        <v>27</v>
      </c>
      <c r="D26" s="92" t="s">
        <v>25</v>
      </c>
      <c r="E26" s="362" t="s">
        <v>22</v>
      </c>
      <c r="F26" s="363"/>
      <c r="G26" s="90"/>
      <c r="H26" s="98" t="s">
        <v>34</v>
      </c>
      <c r="I26" s="127" t="s">
        <v>26</v>
      </c>
      <c r="J26" s="127" t="s">
        <v>20</v>
      </c>
      <c r="K26" s="362" t="s">
        <v>22</v>
      </c>
      <c r="L26" s="370"/>
    </row>
    <row r="27" spans="2:12">
      <c r="B27" s="178"/>
      <c r="C27" s="90"/>
      <c r="D27" s="100"/>
      <c r="E27" s="101"/>
      <c r="F27" s="90"/>
      <c r="G27" s="90"/>
      <c r="H27" s="100"/>
      <c r="I27" s="90"/>
      <c r="J27" s="100"/>
      <c r="K27" s="101"/>
      <c r="L27" s="167"/>
    </row>
    <row r="28" spans="2:12">
      <c r="B28" s="168">
        <v>39838</v>
      </c>
      <c r="C28" s="130" t="str">
        <f>"("&amp;TEXT(B28,"aaa")&amp;")"</f>
        <v>(土)</v>
      </c>
      <c r="D28" s="130"/>
      <c r="E28" s="130"/>
      <c r="F28" s="130"/>
      <c r="G28" s="130"/>
      <c r="H28" s="129">
        <f>B28</f>
        <v>39838</v>
      </c>
      <c r="I28" s="130" t="str">
        <f>"("&amp;TEXT(H28,"aaa")&amp;")"</f>
        <v>(土)</v>
      </c>
      <c r="J28" s="130"/>
      <c r="K28" s="130"/>
      <c r="L28" s="169"/>
    </row>
    <row r="29" spans="2:12">
      <c r="B29" s="358" t="s">
        <v>36</v>
      </c>
      <c r="C29" s="356"/>
      <c r="D29" s="356"/>
      <c r="E29" s="356"/>
      <c r="F29" s="357"/>
      <c r="G29" s="89"/>
      <c r="H29" s="371"/>
      <c r="I29" s="372"/>
      <c r="J29" s="372"/>
      <c r="K29" s="372"/>
      <c r="L29" s="373"/>
    </row>
    <row r="30" spans="2:12">
      <c r="B30" s="158" t="s">
        <v>9</v>
      </c>
      <c r="C30" s="360" t="s">
        <v>10</v>
      </c>
      <c r="D30" s="360"/>
      <c r="E30" s="360" t="s">
        <v>11</v>
      </c>
      <c r="F30" s="360"/>
      <c r="G30" s="90"/>
      <c r="H30" s="150"/>
      <c r="I30" s="360"/>
      <c r="J30" s="360"/>
      <c r="K30" s="360"/>
      <c r="L30" s="361"/>
    </row>
    <row r="31" spans="2:12">
      <c r="B31" s="171" t="s">
        <v>37</v>
      </c>
      <c r="C31" s="128" t="s">
        <v>21</v>
      </c>
      <c r="D31" s="149" t="s">
        <v>18</v>
      </c>
      <c r="E31" s="362" t="s">
        <v>22</v>
      </c>
      <c r="F31" s="363"/>
      <c r="G31" s="90"/>
      <c r="H31" s="91"/>
      <c r="I31" s="149"/>
      <c r="J31" s="149"/>
      <c r="K31" s="149"/>
      <c r="L31" s="160"/>
    </row>
    <row r="32" spans="2:12">
      <c r="B32" s="164" t="s">
        <v>16</v>
      </c>
      <c r="C32" s="149" t="s">
        <v>24</v>
      </c>
      <c r="D32" s="149" t="s">
        <v>19</v>
      </c>
      <c r="E32" s="362" t="s">
        <v>22</v>
      </c>
      <c r="F32" s="363"/>
      <c r="G32" s="90"/>
      <c r="H32" s="91"/>
      <c r="I32" s="149"/>
      <c r="J32" s="92"/>
      <c r="K32" s="149"/>
      <c r="L32" s="160"/>
    </row>
    <row r="33" spans="2:12">
      <c r="B33" s="179"/>
      <c r="C33" s="92"/>
      <c r="D33" s="92"/>
      <c r="E33" s="92"/>
      <c r="F33" s="92"/>
      <c r="G33" s="87"/>
      <c r="H33" s="94"/>
      <c r="I33" s="92"/>
      <c r="J33" s="92"/>
      <c r="K33" s="92"/>
      <c r="L33" s="160"/>
    </row>
    <row r="34" spans="2:12" ht="14.25" thickBot="1">
      <c r="B34" s="180"/>
      <c r="C34" s="173"/>
      <c r="D34" s="181"/>
      <c r="E34" s="175"/>
      <c r="F34" s="173"/>
      <c r="G34" s="182"/>
      <c r="H34" s="181"/>
      <c r="I34" s="173"/>
      <c r="J34" s="181"/>
      <c r="K34" s="175"/>
      <c r="L34" s="176"/>
    </row>
    <row r="35" spans="2:12">
      <c r="B35" s="112"/>
      <c r="C35" s="90"/>
      <c r="D35" s="100"/>
      <c r="E35" s="101"/>
      <c r="F35" s="90"/>
      <c r="G35" s="90"/>
      <c r="H35" s="100"/>
      <c r="I35" s="90"/>
      <c r="J35" s="100"/>
      <c r="K35" s="101"/>
      <c r="L35" s="90"/>
    </row>
    <row r="36" spans="2:12">
      <c r="B36" s="129">
        <v>39860</v>
      </c>
      <c r="C36" s="130" t="str">
        <f>"("&amp;TEXT(B36,"aaa")&amp;")"</f>
        <v>(日)</v>
      </c>
      <c r="D36" s="354" t="s">
        <v>39</v>
      </c>
      <c r="E36" s="354"/>
      <c r="F36" s="354"/>
      <c r="G36" s="130"/>
      <c r="H36" s="129">
        <f>B36</f>
        <v>39860</v>
      </c>
      <c r="I36" s="130" t="str">
        <f>"("&amp;TEXT(H36,"aaa")&amp;")"</f>
        <v>(日)</v>
      </c>
      <c r="J36" s="354" t="s">
        <v>39</v>
      </c>
      <c r="K36" s="354"/>
      <c r="L36" s="366"/>
    </row>
    <row r="37" spans="2:12">
      <c r="B37" s="367"/>
      <c r="C37" s="368"/>
      <c r="D37" s="368"/>
      <c r="E37" s="368"/>
      <c r="F37" s="369"/>
      <c r="G37" s="113"/>
      <c r="H37" s="367"/>
      <c r="I37" s="368"/>
      <c r="J37" s="368"/>
      <c r="K37" s="368"/>
      <c r="L37" s="369"/>
    </row>
    <row r="38" spans="2:12">
      <c r="B38" s="150" t="s">
        <v>9</v>
      </c>
      <c r="C38" s="360" t="s">
        <v>10</v>
      </c>
      <c r="D38" s="360"/>
      <c r="E38" s="360" t="s">
        <v>11</v>
      </c>
      <c r="F38" s="360"/>
      <c r="G38" s="90"/>
      <c r="H38" s="150" t="s">
        <v>9</v>
      </c>
      <c r="I38" s="360" t="s">
        <v>10</v>
      </c>
      <c r="J38" s="360"/>
      <c r="K38" s="360" t="s">
        <v>11</v>
      </c>
      <c r="L38" s="360"/>
    </row>
    <row r="39" spans="2:12">
      <c r="B39" s="91">
        <v>0.41666666666666669</v>
      </c>
      <c r="C39" s="132"/>
      <c r="D39" s="92"/>
      <c r="E39" s="102"/>
      <c r="F39" s="102"/>
      <c r="G39" s="90"/>
      <c r="H39" s="91">
        <v>0.39583333333333331</v>
      </c>
      <c r="I39" s="70"/>
      <c r="J39" s="70"/>
      <c r="K39" s="146"/>
      <c r="L39" s="92"/>
    </row>
    <row r="40" spans="2:12">
      <c r="B40" s="91">
        <v>0.5</v>
      </c>
      <c r="C40" s="149"/>
      <c r="D40" s="149"/>
      <c r="E40" s="92"/>
      <c r="F40" s="92"/>
      <c r="G40" s="90"/>
      <c r="H40" s="91">
        <v>0.47916666666666669</v>
      </c>
      <c r="I40" s="70"/>
      <c r="J40" s="70"/>
      <c r="K40" s="146"/>
      <c r="L40" s="92"/>
    </row>
    <row r="41" spans="2:12">
      <c r="B41" s="95" t="s">
        <v>32</v>
      </c>
      <c r="C41" s="102"/>
      <c r="D41" s="102"/>
      <c r="E41" s="149"/>
      <c r="F41" s="149"/>
      <c r="G41" s="86"/>
      <c r="H41" s="103">
        <v>0.5625</v>
      </c>
      <c r="I41" s="70"/>
      <c r="J41" s="70"/>
      <c r="K41" s="133"/>
      <c r="L41" s="92"/>
    </row>
    <row r="42" spans="2:12">
      <c r="B42" s="98" t="s">
        <v>33</v>
      </c>
      <c r="C42" s="96"/>
      <c r="D42" s="96"/>
      <c r="E42" s="115"/>
      <c r="F42" s="97"/>
      <c r="G42" s="116"/>
      <c r="H42" s="98" t="s">
        <v>29</v>
      </c>
      <c r="I42" s="134"/>
      <c r="J42" s="134"/>
      <c r="K42" s="99"/>
      <c r="L42" s="149"/>
    </row>
    <row r="43" spans="2:12" ht="14.25" thickBot="1">
      <c r="B43" s="100"/>
      <c r="C43" s="105"/>
      <c r="D43" s="106"/>
      <c r="E43" s="107"/>
      <c r="F43" s="105"/>
      <c r="G43" s="90"/>
      <c r="H43" s="106"/>
      <c r="I43" s="105"/>
      <c r="J43" s="106"/>
      <c r="K43" s="107"/>
      <c r="L43" s="90"/>
    </row>
    <row r="44" spans="2:12">
      <c r="B44" s="155">
        <v>39873</v>
      </c>
      <c r="C44" s="156" t="str">
        <f>"("&amp;TEXT(B44,"aaa")&amp;")"</f>
        <v>(土)</v>
      </c>
      <c r="D44" s="364" t="s">
        <v>42</v>
      </c>
      <c r="E44" s="364"/>
      <c r="F44" s="364"/>
      <c r="G44" s="156"/>
      <c r="H44" s="177">
        <f>B44</f>
        <v>39873</v>
      </c>
      <c r="I44" s="156" t="str">
        <f>"("&amp;TEXT(H44,"aaa")&amp;")"</f>
        <v>(土)</v>
      </c>
      <c r="J44" s="364" t="s">
        <v>42</v>
      </c>
      <c r="K44" s="364"/>
      <c r="L44" s="365"/>
    </row>
    <row r="45" spans="2:12">
      <c r="B45" s="374" t="s">
        <v>31</v>
      </c>
      <c r="C45" s="375"/>
      <c r="D45" s="375"/>
      <c r="E45" s="375"/>
      <c r="F45" s="376"/>
      <c r="G45" s="113"/>
      <c r="H45" s="371" t="s">
        <v>36</v>
      </c>
      <c r="I45" s="375"/>
      <c r="J45" s="375"/>
      <c r="K45" s="375"/>
      <c r="L45" s="377"/>
    </row>
    <row r="46" spans="2:12">
      <c r="B46" s="158" t="s">
        <v>9</v>
      </c>
      <c r="C46" s="360" t="s">
        <v>10</v>
      </c>
      <c r="D46" s="360"/>
      <c r="E46" s="360" t="s">
        <v>11</v>
      </c>
      <c r="F46" s="360"/>
      <c r="G46" s="90"/>
      <c r="H46" s="150" t="s">
        <v>9</v>
      </c>
      <c r="I46" s="360" t="s">
        <v>10</v>
      </c>
      <c r="J46" s="360"/>
      <c r="K46" s="360" t="s">
        <v>11</v>
      </c>
      <c r="L46" s="361"/>
    </row>
    <row r="47" spans="2:12">
      <c r="B47" s="159">
        <v>0.41666666666666669</v>
      </c>
      <c r="C47" s="131" t="s">
        <v>21</v>
      </c>
      <c r="D47" s="102" t="s">
        <v>26</v>
      </c>
      <c r="E47" s="102" t="s">
        <v>19</v>
      </c>
      <c r="F47" s="102" t="s">
        <v>28</v>
      </c>
      <c r="G47" s="90"/>
      <c r="H47" s="91">
        <v>0.39583333333333331</v>
      </c>
      <c r="I47" s="108" t="s">
        <v>20</v>
      </c>
      <c r="J47" s="102" t="s">
        <v>27</v>
      </c>
      <c r="K47" s="117"/>
      <c r="L47" s="183"/>
    </row>
    <row r="48" spans="2:12">
      <c r="B48" s="159">
        <v>0.5</v>
      </c>
      <c r="C48" s="108" t="s">
        <v>19</v>
      </c>
      <c r="D48" s="102" t="s">
        <v>28</v>
      </c>
      <c r="E48" s="131" t="s">
        <v>21</v>
      </c>
      <c r="F48" s="102" t="s">
        <v>26</v>
      </c>
      <c r="G48" s="90"/>
      <c r="H48" s="91">
        <v>0.47916666666666669</v>
      </c>
      <c r="I48" s="117" t="s">
        <v>23</v>
      </c>
      <c r="J48" s="102" t="s">
        <v>25</v>
      </c>
      <c r="K48" s="102"/>
      <c r="L48" s="184"/>
    </row>
    <row r="49" spans="1:12">
      <c r="B49" s="171" t="s">
        <v>32</v>
      </c>
      <c r="C49" s="362" t="s">
        <v>47</v>
      </c>
      <c r="D49" s="363"/>
      <c r="E49" s="362" t="s">
        <v>22</v>
      </c>
      <c r="F49" s="363"/>
      <c r="G49" s="87"/>
      <c r="H49" s="103">
        <v>0.5625</v>
      </c>
      <c r="I49" s="102" t="s">
        <v>18</v>
      </c>
      <c r="J49" s="117" t="s">
        <v>24</v>
      </c>
      <c r="K49" s="102"/>
      <c r="L49" s="183"/>
    </row>
    <row r="50" spans="1:12" ht="14.25" thickBot="1">
      <c r="B50" s="172" t="s">
        <v>33</v>
      </c>
      <c r="C50" s="378" t="s">
        <v>47</v>
      </c>
      <c r="D50" s="379"/>
      <c r="E50" s="378" t="s">
        <v>22</v>
      </c>
      <c r="F50" s="379"/>
      <c r="G50" s="182"/>
      <c r="H50" s="185">
        <v>0.61805555555555558</v>
      </c>
      <c r="I50" s="378" t="s">
        <v>47</v>
      </c>
      <c r="J50" s="379"/>
      <c r="K50" s="378" t="s">
        <v>22</v>
      </c>
      <c r="L50" s="380"/>
    </row>
    <row r="51" spans="1:12" ht="14.25" thickBot="1">
      <c r="B51" s="100"/>
      <c r="C51" s="90"/>
      <c r="D51" s="100"/>
      <c r="E51" s="87"/>
      <c r="F51" s="90"/>
      <c r="G51" s="87"/>
      <c r="H51" s="100"/>
      <c r="I51" s="90"/>
      <c r="J51" s="100"/>
      <c r="K51" s="90"/>
      <c r="L51" s="90"/>
    </row>
    <row r="52" spans="1:12">
      <c r="B52" s="155">
        <v>39874</v>
      </c>
      <c r="C52" s="156" t="str">
        <f>"("&amp;TEXT(B52,"aaa")&amp;")"</f>
        <v>(日)</v>
      </c>
      <c r="D52" s="364" t="s">
        <v>43</v>
      </c>
      <c r="E52" s="364"/>
      <c r="F52" s="364"/>
      <c r="G52" s="156"/>
      <c r="H52" s="177">
        <f>B52</f>
        <v>39874</v>
      </c>
      <c r="I52" s="156" t="str">
        <f>"("&amp;TEXT(H52,"aaa")&amp;")"</f>
        <v>(日)</v>
      </c>
      <c r="J52" s="364" t="s">
        <v>43</v>
      </c>
      <c r="K52" s="364"/>
      <c r="L52" s="365"/>
    </row>
    <row r="53" spans="1:12">
      <c r="B53" s="374" t="s">
        <v>31</v>
      </c>
      <c r="C53" s="375"/>
      <c r="D53" s="375"/>
      <c r="E53" s="375"/>
      <c r="F53" s="376"/>
      <c r="G53" s="113"/>
      <c r="H53" s="371" t="s">
        <v>36</v>
      </c>
      <c r="I53" s="375"/>
      <c r="J53" s="375"/>
      <c r="K53" s="375"/>
      <c r="L53" s="377"/>
    </row>
    <row r="54" spans="1:12">
      <c r="B54" s="158" t="s">
        <v>9</v>
      </c>
      <c r="C54" s="362" t="s">
        <v>10</v>
      </c>
      <c r="D54" s="363"/>
      <c r="E54" s="362" t="s">
        <v>11</v>
      </c>
      <c r="F54" s="363"/>
      <c r="G54" s="90"/>
      <c r="H54" s="150" t="s">
        <v>9</v>
      </c>
      <c r="I54" s="360" t="s">
        <v>10</v>
      </c>
      <c r="J54" s="360"/>
      <c r="K54" s="360" t="s">
        <v>11</v>
      </c>
      <c r="L54" s="361"/>
    </row>
    <row r="55" spans="1:12">
      <c r="B55" s="159">
        <v>0.41666666666666669</v>
      </c>
      <c r="C55" s="108" t="s">
        <v>23</v>
      </c>
      <c r="D55" s="102" t="s">
        <v>20</v>
      </c>
      <c r="E55" s="92" t="s">
        <v>26</v>
      </c>
      <c r="F55" s="92" t="s">
        <v>18</v>
      </c>
      <c r="G55" s="90"/>
      <c r="H55" s="91">
        <v>0.39583333333333331</v>
      </c>
      <c r="I55" s="88" t="s">
        <v>27</v>
      </c>
      <c r="J55" s="92" t="s">
        <v>21</v>
      </c>
      <c r="K55" s="132" t="s">
        <v>28</v>
      </c>
      <c r="L55" s="160" t="s">
        <v>24</v>
      </c>
    </row>
    <row r="56" spans="1:12">
      <c r="B56" s="159">
        <v>0.5</v>
      </c>
      <c r="C56" s="92" t="s">
        <v>26</v>
      </c>
      <c r="D56" s="92" t="s">
        <v>18</v>
      </c>
      <c r="E56" s="131" t="s">
        <v>23</v>
      </c>
      <c r="F56" s="102" t="s">
        <v>20</v>
      </c>
      <c r="G56" s="90"/>
      <c r="H56" s="91">
        <v>0.47916666666666669</v>
      </c>
      <c r="I56" s="132" t="s">
        <v>28</v>
      </c>
      <c r="J56" s="92" t="s">
        <v>24</v>
      </c>
      <c r="K56" s="92" t="s">
        <v>25</v>
      </c>
      <c r="L56" s="160" t="s">
        <v>19</v>
      </c>
    </row>
    <row r="57" spans="1:12">
      <c r="B57" s="171" t="s">
        <v>32</v>
      </c>
      <c r="C57" s="131" t="s">
        <v>23</v>
      </c>
      <c r="D57" s="102" t="s">
        <v>20</v>
      </c>
      <c r="E57" s="362" t="s">
        <v>22</v>
      </c>
      <c r="F57" s="363"/>
      <c r="G57" s="87"/>
      <c r="H57" s="103">
        <v>0.5625</v>
      </c>
      <c r="I57" s="92" t="s">
        <v>25</v>
      </c>
      <c r="J57" s="92" t="s">
        <v>19</v>
      </c>
      <c r="K57" s="92" t="s">
        <v>27</v>
      </c>
      <c r="L57" s="160" t="s">
        <v>21</v>
      </c>
    </row>
    <row r="58" spans="1:12" ht="14.25" thickBot="1">
      <c r="B58" s="172" t="s">
        <v>33</v>
      </c>
      <c r="C58" s="174" t="s">
        <v>26</v>
      </c>
      <c r="D58" s="174" t="s">
        <v>18</v>
      </c>
      <c r="E58" s="378" t="s">
        <v>22</v>
      </c>
      <c r="F58" s="379"/>
      <c r="G58" s="182"/>
      <c r="H58" s="185" t="s">
        <v>34</v>
      </c>
      <c r="I58" s="378" t="s">
        <v>47</v>
      </c>
      <c r="J58" s="379"/>
      <c r="K58" s="378" t="s">
        <v>22</v>
      </c>
      <c r="L58" s="380"/>
    </row>
    <row r="59" spans="1:12">
      <c r="A59" s="66"/>
      <c r="B59" s="109"/>
      <c r="C59" s="89"/>
      <c r="D59" s="89"/>
      <c r="E59" s="90"/>
      <c r="F59" s="89"/>
      <c r="G59" s="89"/>
      <c r="H59" s="89"/>
      <c r="I59" s="89"/>
      <c r="J59" s="89"/>
      <c r="K59" s="89"/>
      <c r="L59" s="89"/>
    </row>
    <row r="60" spans="1:12">
      <c r="B60" s="100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1:12">
      <c r="B61" s="129">
        <v>39880</v>
      </c>
      <c r="C61" s="130" t="str">
        <f>"("&amp;TEXT(B61,"aaa")&amp;")"</f>
        <v>(土)</v>
      </c>
      <c r="D61" s="354" t="s">
        <v>44</v>
      </c>
      <c r="E61" s="354"/>
      <c r="F61" s="354"/>
      <c r="G61" s="130"/>
      <c r="H61" s="129">
        <f>B61</f>
        <v>39880</v>
      </c>
      <c r="I61" s="130" t="str">
        <f>"("&amp;TEXT(H61,"aaa")&amp;")"</f>
        <v>(土)</v>
      </c>
      <c r="J61" s="354" t="s">
        <v>44</v>
      </c>
      <c r="K61" s="354"/>
      <c r="L61" s="354"/>
    </row>
    <row r="62" spans="1:12">
      <c r="B62" s="371" t="s">
        <v>14</v>
      </c>
      <c r="C62" s="375"/>
      <c r="D62" s="375"/>
      <c r="E62" s="375"/>
      <c r="F62" s="376"/>
      <c r="G62" s="113"/>
      <c r="H62" s="371" t="s">
        <v>8</v>
      </c>
      <c r="I62" s="375"/>
      <c r="J62" s="375"/>
      <c r="K62" s="375"/>
      <c r="L62" s="376"/>
    </row>
    <row r="63" spans="1:12">
      <c r="B63" s="148" t="s">
        <v>9</v>
      </c>
      <c r="C63" s="381" t="s">
        <v>10</v>
      </c>
      <c r="D63" s="381"/>
      <c r="E63" s="381" t="s">
        <v>11</v>
      </c>
      <c r="F63" s="381"/>
      <c r="G63" s="118"/>
      <c r="H63" s="148" t="s">
        <v>9</v>
      </c>
      <c r="I63" s="381" t="s">
        <v>10</v>
      </c>
      <c r="J63" s="381"/>
      <c r="K63" s="381" t="s">
        <v>11</v>
      </c>
      <c r="L63" s="381"/>
    </row>
    <row r="64" spans="1:12">
      <c r="B64" s="91">
        <v>0.41666666666666669</v>
      </c>
      <c r="C64" s="119" t="s">
        <v>24</v>
      </c>
      <c r="D64" s="117" t="s">
        <v>25</v>
      </c>
      <c r="E64" s="92" t="s">
        <v>21</v>
      </c>
      <c r="F64" s="92" t="s">
        <v>23</v>
      </c>
      <c r="G64" s="118"/>
      <c r="H64" s="91">
        <v>0.39583333333333331</v>
      </c>
      <c r="I64" s="131" t="s">
        <v>19</v>
      </c>
      <c r="J64" s="108" t="s">
        <v>20</v>
      </c>
      <c r="K64" s="102" t="s">
        <v>18</v>
      </c>
      <c r="L64" s="131" t="s">
        <v>28</v>
      </c>
    </row>
    <row r="65" spans="2:14">
      <c r="B65" s="91">
        <v>0.5</v>
      </c>
      <c r="C65" s="92" t="s">
        <v>21</v>
      </c>
      <c r="D65" s="92" t="s">
        <v>23</v>
      </c>
      <c r="E65" s="135" t="s">
        <v>24</v>
      </c>
      <c r="F65" s="117" t="s">
        <v>25</v>
      </c>
      <c r="G65" s="118"/>
      <c r="H65" s="91">
        <v>0.47916666666666669</v>
      </c>
      <c r="I65" s="102" t="s">
        <v>18</v>
      </c>
      <c r="J65" s="131" t="s">
        <v>28</v>
      </c>
      <c r="K65" s="117" t="s">
        <v>26</v>
      </c>
      <c r="L65" s="117" t="s">
        <v>27</v>
      </c>
    </row>
    <row r="66" spans="2:14">
      <c r="B66" s="95" t="s">
        <v>32</v>
      </c>
      <c r="C66" s="135" t="s">
        <v>24</v>
      </c>
      <c r="D66" s="117" t="s">
        <v>25</v>
      </c>
      <c r="E66" s="362" t="s">
        <v>22</v>
      </c>
      <c r="F66" s="363"/>
      <c r="G66" s="120"/>
      <c r="H66" s="103">
        <v>0.5625</v>
      </c>
      <c r="I66" s="117" t="s">
        <v>26</v>
      </c>
      <c r="J66" s="117" t="s">
        <v>27</v>
      </c>
      <c r="K66" s="102" t="s">
        <v>19</v>
      </c>
      <c r="L66" s="102" t="s">
        <v>20</v>
      </c>
    </row>
    <row r="67" spans="2:14" ht="14.25" thickBot="1">
      <c r="B67" s="98" t="s">
        <v>33</v>
      </c>
      <c r="C67" s="92" t="s">
        <v>21</v>
      </c>
      <c r="D67" s="92" t="s">
        <v>23</v>
      </c>
      <c r="E67" s="362" t="s">
        <v>22</v>
      </c>
      <c r="F67" s="363"/>
      <c r="G67" s="118"/>
      <c r="H67" s="98" t="s">
        <v>34</v>
      </c>
      <c r="I67" s="378" t="s">
        <v>47</v>
      </c>
      <c r="J67" s="379"/>
      <c r="K67" s="362" t="s">
        <v>22</v>
      </c>
      <c r="L67" s="363"/>
    </row>
    <row r="68" spans="2:14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</row>
    <row r="69" spans="2:14">
      <c r="B69" s="129">
        <v>39887</v>
      </c>
      <c r="C69" s="130" t="str">
        <f>"("&amp;TEXT(B69,"aaa")&amp;")"</f>
        <v>(土)</v>
      </c>
      <c r="D69" s="354" t="s">
        <v>48</v>
      </c>
      <c r="E69" s="354"/>
      <c r="F69" s="354"/>
      <c r="G69" s="130"/>
      <c r="H69" s="129">
        <f>B69</f>
        <v>39887</v>
      </c>
      <c r="I69" s="130" t="str">
        <f>"("&amp;TEXT(H69,"aaa")&amp;")"</f>
        <v>(土)</v>
      </c>
      <c r="J69" s="354" t="s">
        <v>49</v>
      </c>
      <c r="K69" s="354"/>
      <c r="L69" s="354"/>
      <c r="N69" s="188" t="s">
        <v>72</v>
      </c>
    </row>
    <row r="70" spans="2:14">
      <c r="B70" s="367"/>
      <c r="C70" s="368"/>
      <c r="D70" s="368"/>
      <c r="E70" s="368"/>
      <c r="F70" s="369"/>
      <c r="G70" s="113"/>
      <c r="H70" s="371" t="s">
        <v>50</v>
      </c>
      <c r="I70" s="375"/>
      <c r="J70" s="375"/>
      <c r="K70" s="375"/>
      <c r="L70" s="376"/>
    </row>
    <row r="71" spans="2:14">
      <c r="B71" s="148" t="s">
        <v>9</v>
      </c>
      <c r="C71" s="382" t="s">
        <v>10</v>
      </c>
      <c r="D71" s="383"/>
      <c r="E71" s="382" t="s">
        <v>11</v>
      </c>
      <c r="F71" s="383"/>
      <c r="G71" s="118"/>
      <c r="H71" s="148" t="s">
        <v>9</v>
      </c>
      <c r="I71" s="381" t="s">
        <v>10</v>
      </c>
      <c r="J71" s="381"/>
      <c r="K71" s="381" t="s">
        <v>11</v>
      </c>
      <c r="L71" s="381"/>
      <c r="N71" s="188" t="s">
        <v>73</v>
      </c>
    </row>
    <row r="72" spans="2:14">
      <c r="B72" s="91">
        <v>0.41666666666666669</v>
      </c>
      <c r="C72" s="128" t="s">
        <v>27</v>
      </c>
      <c r="D72" s="92" t="s">
        <v>18</v>
      </c>
      <c r="E72" s="117" t="s">
        <v>25</v>
      </c>
      <c r="F72" s="117" t="s">
        <v>28</v>
      </c>
      <c r="G72" s="118"/>
      <c r="H72" s="91">
        <v>0.39583333333333331</v>
      </c>
      <c r="I72" s="92" t="s">
        <v>23</v>
      </c>
      <c r="J72" s="93" t="s">
        <v>26</v>
      </c>
      <c r="K72" s="102" t="s">
        <v>20</v>
      </c>
      <c r="L72" s="102" t="s">
        <v>24</v>
      </c>
      <c r="N72" s="188" t="s">
        <v>74</v>
      </c>
    </row>
    <row r="73" spans="2:14">
      <c r="B73" s="91">
        <v>0.5</v>
      </c>
      <c r="C73" s="119" t="s">
        <v>25</v>
      </c>
      <c r="D73" s="117" t="s">
        <v>28</v>
      </c>
      <c r="E73" s="128" t="s">
        <v>27</v>
      </c>
      <c r="F73" s="92" t="s">
        <v>18</v>
      </c>
      <c r="G73" s="118"/>
      <c r="H73" s="126">
        <v>0.47916666666666669</v>
      </c>
      <c r="I73" s="114" t="s">
        <v>20</v>
      </c>
      <c r="J73" s="114" t="s">
        <v>24</v>
      </c>
      <c r="K73" s="127" t="s">
        <v>19</v>
      </c>
      <c r="L73" s="127" t="s">
        <v>21</v>
      </c>
    </row>
    <row r="74" spans="2:14">
      <c r="B74" s="95" t="s">
        <v>51</v>
      </c>
      <c r="C74" s="128" t="s">
        <v>27</v>
      </c>
      <c r="D74" s="92" t="s">
        <v>18</v>
      </c>
      <c r="E74" s="362" t="s">
        <v>52</v>
      </c>
      <c r="F74" s="363"/>
      <c r="G74" s="120"/>
      <c r="H74" s="103">
        <v>0.5625</v>
      </c>
      <c r="I74" s="117" t="s">
        <v>19</v>
      </c>
      <c r="J74" s="117" t="s">
        <v>21</v>
      </c>
      <c r="K74" s="92" t="s">
        <v>23</v>
      </c>
      <c r="L74" s="149" t="s">
        <v>26</v>
      </c>
    </row>
    <row r="75" spans="2:14">
      <c r="B75" s="98" t="s">
        <v>53</v>
      </c>
      <c r="C75" s="117" t="s">
        <v>25</v>
      </c>
      <c r="D75" s="117" t="s">
        <v>28</v>
      </c>
      <c r="E75" s="362" t="s">
        <v>52</v>
      </c>
      <c r="F75" s="363"/>
      <c r="G75" s="118"/>
      <c r="H75" s="98" t="s">
        <v>54</v>
      </c>
      <c r="I75" s="117" t="s">
        <v>19</v>
      </c>
      <c r="J75" s="117" t="s">
        <v>21</v>
      </c>
      <c r="K75" s="362" t="s">
        <v>52</v>
      </c>
      <c r="L75" s="363"/>
    </row>
    <row r="76" spans="2:14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4">
      <c r="B77" s="100"/>
      <c r="C77" s="118"/>
      <c r="D77" s="123"/>
      <c r="E77" s="123"/>
      <c r="F77" s="123"/>
      <c r="G77" s="90"/>
      <c r="H77" s="100"/>
      <c r="I77" s="90"/>
      <c r="J77" s="100"/>
      <c r="K77" s="90"/>
      <c r="L77" s="90"/>
    </row>
    <row r="78" spans="2:14">
      <c r="B78" s="129">
        <v>39891</v>
      </c>
      <c r="C78" s="130" t="str">
        <f>"("&amp;TEXT(B78,"aaa")&amp;")"</f>
        <v>(水)</v>
      </c>
      <c r="D78" s="354" t="s">
        <v>55</v>
      </c>
      <c r="E78" s="354"/>
      <c r="F78" s="354"/>
      <c r="G78" s="130"/>
      <c r="H78" s="129">
        <f>B78</f>
        <v>39891</v>
      </c>
      <c r="I78" s="130" t="str">
        <f>"("&amp;TEXT(H78,"aaa")&amp;")"</f>
        <v>(水)</v>
      </c>
      <c r="J78" s="354" t="s">
        <v>56</v>
      </c>
      <c r="K78" s="354"/>
      <c r="L78" s="354"/>
    </row>
    <row r="79" spans="2:14">
      <c r="B79" s="371" t="s">
        <v>57</v>
      </c>
      <c r="C79" s="375"/>
      <c r="D79" s="375"/>
      <c r="E79" s="375"/>
      <c r="F79" s="376"/>
      <c r="G79" s="89"/>
      <c r="H79" s="384"/>
      <c r="I79" s="385"/>
      <c r="J79" s="385"/>
      <c r="K79" s="385"/>
      <c r="L79" s="386"/>
    </row>
    <row r="80" spans="2:14">
      <c r="B80" s="148" t="s">
        <v>9</v>
      </c>
      <c r="C80" s="360" t="s">
        <v>10</v>
      </c>
      <c r="D80" s="360"/>
      <c r="E80" s="360" t="s">
        <v>11</v>
      </c>
      <c r="F80" s="360"/>
      <c r="G80" s="90"/>
      <c r="H80" s="148" t="s">
        <v>9</v>
      </c>
      <c r="I80" s="381" t="s">
        <v>10</v>
      </c>
      <c r="J80" s="381"/>
      <c r="K80" s="381" t="s">
        <v>11</v>
      </c>
      <c r="L80" s="381"/>
      <c r="N80" s="188" t="s">
        <v>73</v>
      </c>
    </row>
    <row r="81" spans="2:14">
      <c r="B81" s="91">
        <v>0.41666666666666669</v>
      </c>
      <c r="C81" s="102" t="s">
        <v>26</v>
      </c>
      <c r="D81" s="108" t="s">
        <v>19</v>
      </c>
      <c r="E81" s="92" t="s">
        <v>24</v>
      </c>
      <c r="F81" s="149" t="s">
        <v>21</v>
      </c>
      <c r="G81" s="90"/>
      <c r="H81" s="91">
        <v>0.39583333333333331</v>
      </c>
      <c r="I81" s="108" t="s">
        <v>18</v>
      </c>
      <c r="J81" s="102" t="s">
        <v>25</v>
      </c>
      <c r="K81" s="92" t="s">
        <v>27</v>
      </c>
      <c r="L81" s="92" t="s">
        <v>23</v>
      </c>
      <c r="N81" s="188" t="s">
        <v>75</v>
      </c>
    </row>
    <row r="82" spans="2:14">
      <c r="B82" s="91">
        <v>0.5</v>
      </c>
      <c r="C82" s="92" t="s">
        <v>24</v>
      </c>
      <c r="D82" s="128" t="s">
        <v>21</v>
      </c>
      <c r="E82" s="102" t="s">
        <v>26</v>
      </c>
      <c r="F82" s="131" t="s">
        <v>19</v>
      </c>
      <c r="G82" s="90"/>
      <c r="H82" s="91">
        <v>0.47916666666666669</v>
      </c>
      <c r="I82" s="92" t="s">
        <v>27</v>
      </c>
      <c r="J82" s="92" t="s">
        <v>23</v>
      </c>
      <c r="K82" s="102" t="s">
        <v>28</v>
      </c>
      <c r="L82" s="102" t="s">
        <v>20</v>
      </c>
    </row>
    <row r="83" spans="2:14">
      <c r="B83" s="95" t="s">
        <v>58</v>
      </c>
      <c r="C83" s="102" t="s">
        <v>26</v>
      </c>
      <c r="D83" s="131" t="s">
        <v>19</v>
      </c>
      <c r="E83" s="362" t="s">
        <v>59</v>
      </c>
      <c r="F83" s="363"/>
      <c r="G83" s="86"/>
      <c r="H83" s="186">
        <v>0.5625</v>
      </c>
      <c r="I83" s="114" t="s">
        <v>28</v>
      </c>
      <c r="J83" s="114" t="s">
        <v>20</v>
      </c>
      <c r="K83" s="114" t="s">
        <v>18</v>
      </c>
      <c r="L83" s="114" t="s">
        <v>25</v>
      </c>
    </row>
    <row r="84" spans="2:14">
      <c r="B84" s="98" t="s">
        <v>60</v>
      </c>
      <c r="C84" s="92" t="s">
        <v>24</v>
      </c>
      <c r="D84" s="149" t="s">
        <v>21</v>
      </c>
      <c r="E84" s="362" t="s">
        <v>59</v>
      </c>
      <c r="F84" s="363"/>
      <c r="G84" s="90"/>
      <c r="H84" s="98" t="s">
        <v>61</v>
      </c>
      <c r="I84" s="102" t="s">
        <v>28</v>
      </c>
      <c r="J84" s="102" t="s">
        <v>20</v>
      </c>
      <c r="K84" s="362" t="s">
        <v>59</v>
      </c>
      <c r="L84" s="363"/>
    </row>
    <row r="85" spans="2:14">
      <c r="B85" s="100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4">
      <c r="B86" s="129">
        <v>39894</v>
      </c>
      <c r="C86" s="130" t="str">
        <f>"("&amp;TEXT(B86,"aaa")&amp;")"</f>
        <v>(土)</v>
      </c>
      <c r="D86" s="354" t="s">
        <v>62</v>
      </c>
      <c r="E86" s="354"/>
      <c r="F86" s="354"/>
      <c r="G86" s="130"/>
      <c r="H86" s="129">
        <f>B86</f>
        <v>39894</v>
      </c>
      <c r="I86" s="130" t="str">
        <f>"("&amp;TEXT(H86,"aaa")&amp;")"</f>
        <v>(土)</v>
      </c>
      <c r="J86" s="354" t="s">
        <v>63</v>
      </c>
      <c r="K86" s="354"/>
      <c r="L86" s="354"/>
    </row>
    <row r="87" spans="2:14">
      <c r="B87" s="367" t="s">
        <v>71</v>
      </c>
      <c r="C87" s="368"/>
      <c r="D87" s="368"/>
      <c r="E87" s="368"/>
      <c r="F87" s="369"/>
      <c r="G87" s="113"/>
      <c r="H87" s="367"/>
      <c r="I87" s="368"/>
      <c r="J87" s="368"/>
      <c r="K87" s="368"/>
      <c r="L87" s="369"/>
    </row>
    <row r="88" spans="2:14">
      <c r="B88" s="148" t="s">
        <v>9</v>
      </c>
      <c r="C88" s="382" t="s">
        <v>10</v>
      </c>
      <c r="D88" s="383"/>
      <c r="E88" s="382" t="s">
        <v>11</v>
      </c>
      <c r="F88" s="383"/>
      <c r="G88" s="118"/>
      <c r="H88" s="148" t="s">
        <v>9</v>
      </c>
      <c r="I88" s="381" t="s">
        <v>10</v>
      </c>
      <c r="J88" s="381"/>
      <c r="K88" s="381" t="s">
        <v>11</v>
      </c>
      <c r="L88" s="381"/>
    </row>
    <row r="89" spans="2:14">
      <c r="B89" s="126">
        <v>0.47916666666666669</v>
      </c>
      <c r="C89" s="187" t="s">
        <v>20</v>
      </c>
      <c r="D89" s="114" t="s">
        <v>24</v>
      </c>
      <c r="E89" s="127" t="s">
        <v>19</v>
      </c>
      <c r="F89" s="127" t="s">
        <v>21</v>
      </c>
      <c r="G89" s="118"/>
      <c r="H89" s="91">
        <v>0.39583333333333331</v>
      </c>
      <c r="I89" s="117"/>
      <c r="J89" s="117"/>
      <c r="K89" s="117"/>
      <c r="L89" s="117"/>
    </row>
    <row r="90" spans="2:14">
      <c r="B90" s="91">
        <v>0.5</v>
      </c>
      <c r="C90" s="102"/>
      <c r="D90" s="102"/>
      <c r="E90" s="149"/>
      <c r="F90" s="92"/>
      <c r="G90" s="118"/>
      <c r="H90" s="91">
        <v>0.47916666666666669</v>
      </c>
      <c r="I90" s="102"/>
      <c r="J90" s="102"/>
      <c r="K90" s="117"/>
      <c r="L90" s="117"/>
    </row>
    <row r="91" spans="2:14">
      <c r="B91" s="95" t="s">
        <v>64</v>
      </c>
      <c r="C91" s="102"/>
      <c r="D91" s="102"/>
      <c r="E91" s="102"/>
      <c r="F91" s="102"/>
      <c r="G91" s="120"/>
      <c r="H91" s="103">
        <v>0.5625</v>
      </c>
      <c r="I91" s="117"/>
      <c r="J91" s="117"/>
      <c r="K91" s="102"/>
      <c r="L91" s="102"/>
    </row>
    <row r="92" spans="2:14">
      <c r="B92" s="98" t="s">
        <v>65</v>
      </c>
      <c r="C92" s="117"/>
      <c r="D92" s="111"/>
      <c r="E92" s="121"/>
      <c r="F92" s="117"/>
      <c r="G92" s="118"/>
      <c r="H92" s="98" t="s">
        <v>66</v>
      </c>
      <c r="I92" s="117"/>
      <c r="J92" s="111"/>
      <c r="K92" s="117"/>
      <c r="L92" s="117"/>
    </row>
    <row r="93" spans="2:14">
      <c r="B93" s="124"/>
      <c r="C93" s="118"/>
      <c r="D93" s="124"/>
      <c r="E93" s="125"/>
      <c r="F93" s="118"/>
      <c r="G93" s="118"/>
      <c r="H93" s="124"/>
      <c r="I93" s="118"/>
      <c r="J93" s="124"/>
      <c r="K93" s="118"/>
      <c r="L93" s="118"/>
    </row>
    <row r="94" spans="2:14">
      <c r="B94" s="129">
        <v>39895</v>
      </c>
      <c r="C94" s="130" t="str">
        <f>"("&amp;TEXT(B94,"aaa")&amp;")"</f>
        <v>(日)</v>
      </c>
      <c r="D94" s="354" t="s">
        <v>63</v>
      </c>
      <c r="E94" s="354"/>
      <c r="F94" s="354"/>
      <c r="G94" s="130"/>
      <c r="H94" s="129">
        <f>B94</f>
        <v>39895</v>
      </c>
      <c r="I94" s="130" t="str">
        <f>"("&amp;TEXT(H94,"aaa")&amp;")"</f>
        <v>(日)</v>
      </c>
      <c r="J94" s="354" t="s">
        <v>67</v>
      </c>
      <c r="K94" s="354"/>
      <c r="L94" s="354"/>
    </row>
    <row r="95" spans="2:14">
      <c r="B95" s="367" t="s">
        <v>71</v>
      </c>
      <c r="C95" s="368"/>
      <c r="D95" s="368"/>
      <c r="E95" s="368"/>
      <c r="F95" s="369"/>
      <c r="G95" s="89"/>
      <c r="H95" s="389"/>
      <c r="I95" s="387"/>
      <c r="J95" s="387"/>
      <c r="K95" s="387"/>
      <c r="L95" s="388"/>
    </row>
    <row r="96" spans="2:14">
      <c r="B96" s="150" t="s">
        <v>9</v>
      </c>
      <c r="C96" s="360" t="s">
        <v>10</v>
      </c>
      <c r="D96" s="360"/>
      <c r="E96" s="360" t="s">
        <v>11</v>
      </c>
      <c r="F96" s="360"/>
      <c r="G96" s="90"/>
      <c r="H96" s="148" t="s">
        <v>9</v>
      </c>
      <c r="I96" s="381" t="s">
        <v>10</v>
      </c>
      <c r="J96" s="381"/>
      <c r="K96" s="381" t="s">
        <v>11</v>
      </c>
      <c r="L96" s="381"/>
    </row>
    <row r="97" spans="2:12">
      <c r="B97" s="186">
        <v>0.47916666666666669</v>
      </c>
      <c r="C97" s="114" t="s">
        <v>28</v>
      </c>
      <c r="D97" s="187" t="s">
        <v>20</v>
      </c>
      <c r="E97" s="114" t="s">
        <v>18</v>
      </c>
      <c r="F97" s="114" t="s">
        <v>25</v>
      </c>
      <c r="G97" s="90"/>
      <c r="H97" s="91">
        <v>0.39583333333333331</v>
      </c>
      <c r="I97" s="114"/>
      <c r="J97" s="114"/>
      <c r="K97" s="114"/>
      <c r="L97" s="114"/>
    </row>
    <row r="98" spans="2:12">
      <c r="B98" s="91">
        <v>0.5</v>
      </c>
      <c r="C98" s="149"/>
      <c r="D98" s="128"/>
      <c r="E98" s="92"/>
      <c r="F98" s="92"/>
      <c r="G98" s="90"/>
      <c r="H98" s="91">
        <v>0.47916666666666669</v>
      </c>
      <c r="I98" s="114"/>
      <c r="J98" s="114"/>
      <c r="K98" s="114"/>
      <c r="L98" s="114"/>
    </row>
    <row r="99" spans="2:12">
      <c r="B99" s="95" t="s">
        <v>68</v>
      </c>
      <c r="C99" s="149"/>
      <c r="D99" s="91"/>
      <c r="E99" s="149"/>
      <c r="F99" s="149"/>
      <c r="G99" s="86"/>
      <c r="H99" s="103">
        <v>0.5625</v>
      </c>
      <c r="I99" s="127"/>
      <c r="J99" s="127"/>
      <c r="K99" s="114"/>
      <c r="L99" s="114"/>
    </row>
    <row r="100" spans="2:12">
      <c r="B100" s="98" t="s">
        <v>69</v>
      </c>
      <c r="C100" s="149"/>
      <c r="D100" s="91"/>
      <c r="E100" s="92"/>
      <c r="F100" s="149"/>
      <c r="G100" s="90"/>
      <c r="H100" s="98" t="s">
        <v>70</v>
      </c>
      <c r="I100" s="127"/>
      <c r="J100" s="126"/>
      <c r="K100" s="127"/>
      <c r="L100" s="127"/>
    </row>
    <row r="101" spans="2:12">
      <c r="B101" s="104"/>
      <c r="C101" s="105"/>
      <c r="D101" s="106"/>
      <c r="E101" s="107"/>
      <c r="F101" s="105"/>
      <c r="G101" s="90"/>
      <c r="H101" s="106"/>
      <c r="I101" s="105"/>
      <c r="J101" s="106"/>
      <c r="K101" s="105"/>
      <c r="L101" s="90"/>
    </row>
    <row r="102" spans="2:12">
      <c r="B102" s="129">
        <v>39908</v>
      </c>
      <c r="C102" s="130" t="str">
        <f>"("&amp;TEXT(B102,"aaa")&amp;")"</f>
        <v>(土)</v>
      </c>
      <c r="D102" s="354" t="s">
        <v>45</v>
      </c>
      <c r="E102" s="354"/>
      <c r="F102" s="354"/>
      <c r="G102" s="130"/>
      <c r="H102" s="129">
        <f>B102</f>
        <v>39908</v>
      </c>
      <c r="I102" s="130" t="str">
        <f>"("&amp;TEXT(H102,"aaa")&amp;")"</f>
        <v>(土)</v>
      </c>
      <c r="J102" s="354" t="s">
        <v>45</v>
      </c>
      <c r="K102" s="354"/>
      <c r="L102" s="354"/>
    </row>
    <row r="103" spans="2:12">
      <c r="B103" s="384"/>
      <c r="C103" s="385"/>
      <c r="D103" s="385"/>
      <c r="E103" s="385"/>
      <c r="F103" s="386"/>
      <c r="G103" s="89"/>
      <c r="H103" s="367"/>
      <c r="I103" s="387"/>
      <c r="J103" s="387"/>
      <c r="K103" s="387"/>
      <c r="L103" s="388"/>
    </row>
    <row r="104" spans="2:12">
      <c r="B104" s="150" t="s">
        <v>9</v>
      </c>
      <c r="C104" s="360" t="s">
        <v>10</v>
      </c>
      <c r="D104" s="360"/>
      <c r="E104" s="360" t="s">
        <v>11</v>
      </c>
      <c r="F104" s="360"/>
      <c r="G104" s="90"/>
      <c r="H104" s="150" t="s">
        <v>9</v>
      </c>
      <c r="I104" s="360" t="s">
        <v>10</v>
      </c>
      <c r="J104" s="360"/>
      <c r="K104" s="360" t="s">
        <v>11</v>
      </c>
      <c r="L104" s="360"/>
    </row>
    <row r="105" spans="2:12">
      <c r="B105" s="91">
        <v>0.41666666666666669</v>
      </c>
      <c r="C105" s="108" t="s">
        <v>20</v>
      </c>
      <c r="D105" s="102" t="s">
        <v>25</v>
      </c>
      <c r="E105" s="132" t="s">
        <v>19</v>
      </c>
      <c r="F105" s="149" t="s">
        <v>27</v>
      </c>
      <c r="G105" s="90"/>
      <c r="H105" s="91">
        <v>0.39583333333333331</v>
      </c>
      <c r="I105" s="92" t="s">
        <v>21</v>
      </c>
      <c r="J105" s="149" t="s">
        <v>28</v>
      </c>
      <c r="K105" s="149" t="s">
        <v>24</v>
      </c>
      <c r="L105" s="149" t="s">
        <v>26</v>
      </c>
    </row>
    <row r="106" spans="2:12">
      <c r="B106" s="91">
        <v>0.5</v>
      </c>
      <c r="C106" s="132" t="s">
        <v>19</v>
      </c>
      <c r="D106" s="149" t="s">
        <v>27</v>
      </c>
      <c r="E106" s="102" t="s">
        <v>20</v>
      </c>
      <c r="F106" s="102" t="s">
        <v>25</v>
      </c>
      <c r="G106" s="90"/>
      <c r="H106" s="91">
        <v>0.47916666666666669</v>
      </c>
      <c r="I106" s="93" t="s">
        <v>24</v>
      </c>
      <c r="J106" s="149" t="s">
        <v>26</v>
      </c>
      <c r="K106" s="102" t="s">
        <v>23</v>
      </c>
      <c r="L106" s="102" t="s">
        <v>18</v>
      </c>
    </row>
    <row r="107" spans="2:12">
      <c r="B107" s="95" t="s">
        <v>32</v>
      </c>
      <c r="C107" s="102" t="s">
        <v>20</v>
      </c>
      <c r="D107" s="102" t="s">
        <v>25</v>
      </c>
      <c r="E107" s="362" t="s">
        <v>22</v>
      </c>
      <c r="F107" s="363"/>
      <c r="G107" s="86"/>
      <c r="H107" s="103">
        <v>0.5625</v>
      </c>
      <c r="I107" s="102" t="s">
        <v>23</v>
      </c>
      <c r="J107" s="102" t="s">
        <v>18</v>
      </c>
      <c r="K107" s="92" t="s">
        <v>21</v>
      </c>
      <c r="L107" s="149" t="s">
        <v>28</v>
      </c>
    </row>
    <row r="108" spans="2:12">
      <c r="B108" s="98" t="s">
        <v>33</v>
      </c>
      <c r="C108" s="132" t="s">
        <v>19</v>
      </c>
      <c r="D108" s="149" t="s">
        <v>27</v>
      </c>
      <c r="E108" s="362" t="s">
        <v>22</v>
      </c>
      <c r="F108" s="363"/>
      <c r="G108" s="90"/>
      <c r="H108" s="98" t="s">
        <v>34</v>
      </c>
      <c r="I108" s="102" t="s">
        <v>23</v>
      </c>
      <c r="J108" s="102" t="s">
        <v>18</v>
      </c>
      <c r="K108" s="362" t="s">
        <v>22</v>
      </c>
      <c r="L108" s="363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129">
        <v>39915</v>
      </c>
      <c r="C110" s="130" t="str">
        <f>"("&amp;TEXT(B110,"aaa")&amp;")"</f>
        <v>(土)</v>
      </c>
      <c r="D110" s="354" t="s">
        <v>46</v>
      </c>
      <c r="E110" s="354"/>
      <c r="F110" s="354"/>
      <c r="G110" s="130"/>
      <c r="H110" s="129">
        <f>B110</f>
        <v>39915</v>
      </c>
      <c r="I110" s="130" t="str">
        <f>"("&amp;TEXT(H110,"aaa")&amp;")"</f>
        <v>(土)</v>
      </c>
      <c r="J110" s="354" t="s">
        <v>46</v>
      </c>
      <c r="K110" s="354"/>
      <c r="L110" s="354"/>
    </row>
    <row r="111" spans="2:12">
      <c r="B111" s="384"/>
      <c r="C111" s="385"/>
      <c r="D111" s="385"/>
      <c r="E111" s="385"/>
      <c r="F111" s="386"/>
      <c r="G111" s="89"/>
      <c r="H111" s="384"/>
      <c r="I111" s="385"/>
      <c r="J111" s="385"/>
      <c r="K111" s="385"/>
      <c r="L111" s="386"/>
    </row>
    <row r="112" spans="2:12">
      <c r="B112" s="150" t="s">
        <v>9</v>
      </c>
      <c r="C112" s="360" t="s">
        <v>10</v>
      </c>
      <c r="D112" s="360"/>
      <c r="E112" s="360" t="s">
        <v>11</v>
      </c>
      <c r="F112" s="360"/>
      <c r="G112" s="90"/>
      <c r="H112" s="150" t="s">
        <v>9</v>
      </c>
      <c r="I112" s="360" t="s">
        <v>10</v>
      </c>
      <c r="J112" s="360"/>
      <c r="K112" s="360" t="s">
        <v>11</v>
      </c>
      <c r="L112" s="360"/>
    </row>
    <row r="113" spans="2:12">
      <c r="B113" s="91">
        <v>0.41666666666666669</v>
      </c>
      <c r="C113" s="119" t="s">
        <v>28</v>
      </c>
      <c r="D113" s="102" t="s">
        <v>26</v>
      </c>
      <c r="E113" s="92" t="s">
        <v>18</v>
      </c>
      <c r="F113" s="149" t="s">
        <v>20</v>
      </c>
      <c r="G113" s="90"/>
      <c r="H113" s="91">
        <v>0.39583333333333331</v>
      </c>
      <c r="I113" s="88" t="s">
        <v>23</v>
      </c>
      <c r="J113" s="92" t="s">
        <v>19</v>
      </c>
      <c r="K113" s="92" t="s">
        <v>25</v>
      </c>
      <c r="L113" s="92" t="s">
        <v>21</v>
      </c>
    </row>
    <row r="114" spans="2:12">
      <c r="B114" s="91">
        <v>0.5</v>
      </c>
      <c r="C114" s="92" t="s">
        <v>18</v>
      </c>
      <c r="D114" s="149" t="s">
        <v>20</v>
      </c>
      <c r="E114" s="135" t="s">
        <v>28</v>
      </c>
      <c r="F114" s="102" t="s">
        <v>26</v>
      </c>
      <c r="G114" s="90"/>
      <c r="H114" s="91">
        <v>0.47916666666666669</v>
      </c>
      <c r="I114" s="92" t="s">
        <v>25</v>
      </c>
      <c r="J114" s="92" t="s">
        <v>21</v>
      </c>
      <c r="K114" s="149" t="s">
        <v>27</v>
      </c>
      <c r="L114" s="149" t="s">
        <v>24</v>
      </c>
    </row>
    <row r="115" spans="2:12">
      <c r="B115" s="95" t="s">
        <v>32</v>
      </c>
      <c r="C115" s="135" t="s">
        <v>28</v>
      </c>
      <c r="D115" s="102" t="s">
        <v>26</v>
      </c>
      <c r="E115" s="362" t="s">
        <v>22</v>
      </c>
      <c r="F115" s="363"/>
      <c r="G115" s="86"/>
      <c r="H115" s="103">
        <v>0.5625</v>
      </c>
      <c r="I115" s="149" t="s">
        <v>27</v>
      </c>
      <c r="J115" s="149" t="s">
        <v>24</v>
      </c>
      <c r="K115" s="92" t="s">
        <v>23</v>
      </c>
      <c r="L115" s="92" t="s">
        <v>19</v>
      </c>
    </row>
    <row r="116" spans="2:12">
      <c r="B116" s="98" t="s">
        <v>33</v>
      </c>
      <c r="C116" s="92" t="s">
        <v>18</v>
      </c>
      <c r="D116" s="149" t="s">
        <v>20</v>
      </c>
      <c r="E116" s="362" t="s">
        <v>22</v>
      </c>
      <c r="F116" s="363"/>
      <c r="G116" s="90"/>
      <c r="H116" s="98" t="s">
        <v>34</v>
      </c>
      <c r="I116" s="149" t="s">
        <v>27</v>
      </c>
      <c r="J116" s="149" t="s">
        <v>24</v>
      </c>
      <c r="K116" s="362" t="s">
        <v>22</v>
      </c>
      <c r="L116" s="363"/>
    </row>
    <row r="117" spans="2:12">
      <c r="B117" s="85"/>
      <c r="C117" s="85"/>
      <c r="D117" s="85"/>
      <c r="E117" s="86"/>
      <c r="F117" s="86"/>
      <c r="G117" s="85"/>
      <c r="H117" s="85"/>
      <c r="I117" s="85"/>
      <c r="J117" s="85"/>
      <c r="K117" s="86"/>
      <c r="L117" s="86"/>
    </row>
    <row r="118" spans="2:12">
      <c r="B118" s="129">
        <v>39922</v>
      </c>
      <c r="C118" s="130" t="str">
        <f>"("&amp;TEXT(B118,"aaa")&amp;")"</f>
        <v>(土)</v>
      </c>
      <c r="D118" s="354" t="s">
        <v>39</v>
      </c>
      <c r="E118" s="354"/>
      <c r="F118" s="354"/>
      <c r="G118" s="143"/>
      <c r="H118" s="129">
        <f>B118</f>
        <v>39922</v>
      </c>
      <c r="I118" s="130" t="str">
        <f>"("&amp;TEXT(H118,"aaa")&amp;")"</f>
        <v>(土)</v>
      </c>
      <c r="J118" s="354" t="s">
        <v>39</v>
      </c>
      <c r="K118" s="354"/>
      <c r="L118" s="354"/>
    </row>
    <row r="119" spans="2:12">
      <c r="B119" s="393"/>
      <c r="C119" s="393"/>
      <c r="D119" s="393"/>
      <c r="E119" s="393"/>
      <c r="F119" s="384"/>
      <c r="G119" s="89"/>
      <c r="H119" s="386"/>
      <c r="I119" s="393"/>
      <c r="J119" s="393"/>
      <c r="K119" s="393"/>
      <c r="L119" s="393"/>
    </row>
    <row r="120" spans="2:12">
      <c r="B120" s="149" t="s">
        <v>9</v>
      </c>
      <c r="C120" s="390" t="s">
        <v>10</v>
      </c>
      <c r="D120" s="390"/>
      <c r="E120" s="390" t="s">
        <v>11</v>
      </c>
      <c r="F120" s="362"/>
      <c r="G120" s="90"/>
      <c r="H120" s="146" t="s">
        <v>9</v>
      </c>
      <c r="I120" s="390" t="s">
        <v>10</v>
      </c>
      <c r="J120" s="390"/>
      <c r="K120" s="390"/>
      <c r="L120" s="390"/>
    </row>
    <row r="121" spans="2:12">
      <c r="B121" s="91">
        <v>0.41666666666666669</v>
      </c>
      <c r="C121" s="102"/>
      <c r="D121" s="102"/>
      <c r="E121" s="102"/>
      <c r="F121" s="139"/>
      <c r="G121" s="90"/>
      <c r="H121" s="140">
        <v>0.41666666666666669</v>
      </c>
      <c r="I121" s="149"/>
      <c r="J121" s="149"/>
      <c r="K121" s="92"/>
      <c r="L121" s="92"/>
    </row>
    <row r="122" spans="2:12">
      <c r="B122" s="91">
        <v>0.4861111111111111</v>
      </c>
      <c r="C122" s="149"/>
      <c r="D122" s="149"/>
      <c r="E122" s="102"/>
      <c r="F122" s="139"/>
      <c r="G122" s="90"/>
      <c r="H122" s="140">
        <v>0.4861111111111111</v>
      </c>
      <c r="I122" s="117"/>
      <c r="J122" s="102"/>
      <c r="K122" s="92"/>
      <c r="L122" s="92"/>
    </row>
    <row r="123" spans="2:12">
      <c r="B123" s="110" t="s">
        <v>12</v>
      </c>
      <c r="C123" s="149"/>
      <c r="D123" s="149"/>
      <c r="E123" s="92"/>
      <c r="F123" s="145"/>
      <c r="G123" s="87"/>
      <c r="H123" s="141" t="s">
        <v>12</v>
      </c>
      <c r="I123" s="102"/>
      <c r="J123" s="117"/>
      <c r="K123" s="92"/>
      <c r="L123" s="92"/>
    </row>
    <row r="124" spans="2:12">
      <c r="B124" s="111" t="s">
        <v>13</v>
      </c>
      <c r="C124" s="149"/>
      <c r="D124" s="91"/>
      <c r="E124" s="99"/>
      <c r="F124" s="145"/>
      <c r="G124" s="90"/>
      <c r="H124" s="142" t="s">
        <v>13</v>
      </c>
      <c r="I124" s="149"/>
      <c r="J124" s="91"/>
      <c r="K124" s="149"/>
      <c r="L124" s="149"/>
    </row>
    <row r="125" spans="2:12">
      <c r="B125" s="391"/>
      <c r="C125" s="391"/>
      <c r="D125" s="391"/>
      <c r="E125" s="391"/>
      <c r="F125" s="391"/>
      <c r="G125" s="392"/>
      <c r="H125" s="391"/>
      <c r="I125" s="391"/>
      <c r="J125" s="391"/>
      <c r="K125" s="391"/>
      <c r="L125" s="391"/>
    </row>
    <row r="126" spans="2:12">
      <c r="B126" s="129">
        <v>39923</v>
      </c>
      <c r="C126" s="130" t="str">
        <f>"("&amp;TEXT(B126,"aaa")&amp;")"</f>
        <v>(日)</v>
      </c>
      <c r="D126" s="354" t="s">
        <v>39</v>
      </c>
      <c r="E126" s="354"/>
      <c r="F126" s="354"/>
      <c r="G126" s="130"/>
      <c r="H126" s="129">
        <f>B126</f>
        <v>39923</v>
      </c>
      <c r="I126" s="130" t="str">
        <f>"("&amp;TEXT(H126,"aaa")&amp;")"</f>
        <v>(日)</v>
      </c>
      <c r="J126" s="354" t="s">
        <v>39</v>
      </c>
      <c r="K126" s="354"/>
      <c r="L126" s="354"/>
    </row>
    <row r="127" spans="2:12">
      <c r="B127" s="136"/>
      <c r="C127" s="137"/>
      <c r="D127" s="147"/>
      <c r="E127" s="147"/>
      <c r="F127" s="147"/>
      <c r="G127" s="138"/>
      <c r="H127" s="384"/>
      <c r="I127" s="385"/>
      <c r="J127" s="385"/>
      <c r="K127" s="385"/>
      <c r="L127" s="385"/>
    </row>
    <row r="128" spans="2:12">
      <c r="B128" s="149" t="s">
        <v>9</v>
      </c>
      <c r="C128" s="390" t="s">
        <v>10</v>
      </c>
      <c r="D128" s="390"/>
      <c r="E128" s="390" t="s">
        <v>11</v>
      </c>
      <c r="F128" s="390"/>
      <c r="G128" s="149"/>
      <c r="H128" s="149" t="s">
        <v>9</v>
      </c>
      <c r="I128" s="390" t="s">
        <v>10</v>
      </c>
      <c r="J128" s="390"/>
      <c r="K128" s="390"/>
      <c r="L128" s="390"/>
    </row>
    <row r="129" spans="2:12">
      <c r="B129" s="91">
        <v>0.41666666666666669</v>
      </c>
      <c r="C129" s="102"/>
      <c r="D129" s="102"/>
      <c r="E129" s="102"/>
      <c r="F129" s="102"/>
      <c r="G129" s="149"/>
      <c r="H129" s="91">
        <v>0.41666666666666669</v>
      </c>
      <c r="I129" s="149"/>
      <c r="J129" s="149"/>
      <c r="K129" s="92"/>
      <c r="L129" s="92"/>
    </row>
    <row r="130" spans="2:12">
      <c r="B130" s="91">
        <v>0.4861111111111111</v>
      </c>
      <c r="C130" s="149"/>
      <c r="D130" s="149"/>
      <c r="E130" s="102"/>
      <c r="F130" s="102"/>
      <c r="G130" s="149"/>
      <c r="H130" s="91">
        <v>0.4861111111111111</v>
      </c>
      <c r="I130" s="117"/>
      <c r="J130" s="102"/>
      <c r="K130" s="92"/>
      <c r="L130" s="92"/>
    </row>
    <row r="131" spans="2:12">
      <c r="B131" s="110" t="s">
        <v>12</v>
      </c>
      <c r="C131" s="149"/>
      <c r="D131" s="149"/>
      <c r="E131" s="92"/>
      <c r="F131" s="149"/>
      <c r="G131" s="92"/>
      <c r="H131" s="110" t="s">
        <v>12</v>
      </c>
      <c r="I131" s="102"/>
      <c r="J131" s="117"/>
      <c r="K131" s="92"/>
      <c r="L131" s="92"/>
    </row>
    <row r="132" spans="2:12">
      <c r="B132" s="111" t="s">
        <v>13</v>
      </c>
      <c r="C132" s="149"/>
      <c r="D132" s="91"/>
      <c r="E132" s="99"/>
      <c r="F132" s="149"/>
      <c r="G132" s="149"/>
      <c r="H132" s="111" t="s">
        <v>13</v>
      </c>
      <c r="I132" s="149"/>
      <c r="J132" s="91"/>
      <c r="K132" s="149"/>
      <c r="L132" s="149"/>
    </row>
  </sheetData>
  <mergeCells count="160">
    <mergeCell ref="H127:L127"/>
    <mergeCell ref="C128:D128"/>
    <mergeCell ref="E128:F128"/>
    <mergeCell ref="I128:J128"/>
    <mergeCell ref="K128:L128"/>
    <mergeCell ref="E74:F74"/>
    <mergeCell ref="C120:D120"/>
    <mergeCell ref="E120:F120"/>
    <mergeCell ref="I120:J120"/>
    <mergeCell ref="K120:L120"/>
    <mergeCell ref="B125:L125"/>
    <mergeCell ref="D126:F126"/>
    <mergeCell ref="J126:L126"/>
    <mergeCell ref="E115:F115"/>
    <mergeCell ref="E116:F116"/>
    <mergeCell ref="K116:L116"/>
    <mergeCell ref="D118:F118"/>
    <mergeCell ref="J118:L118"/>
    <mergeCell ref="B119:F119"/>
    <mergeCell ref="H119:L119"/>
    <mergeCell ref="D110:F110"/>
    <mergeCell ref="J110:L110"/>
    <mergeCell ref="B111:F111"/>
    <mergeCell ref="H111:L111"/>
    <mergeCell ref="C112:D112"/>
    <mergeCell ref="E112:F112"/>
    <mergeCell ref="I112:J112"/>
    <mergeCell ref="K112:L112"/>
    <mergeCell ref="C104:D104"/>
    <mergeCell ref="E104:F104"/>
    <mergeCell ref="I104:J104"/>
    <mergeCell ref="K104:L104"/>
    <mergeCell ref="E107:F107"/>
    <mergeCell ref="E108:F108"/>
    <mergeCell ref="K108:L108"/>
    <mergeCell ref="D102:F102"/>
    <mergeCell ref="J102:L102"/>
    <mergeCell ref="B103:F103"/>
    <mergeCell ref="H103:L103"/>
    <mergeCell ref="B95:F95"/>
    <mergeCell ref="H95:L95"/>
    <mergeCell ref="C96:D96"/>
    <mergeCell ref="E96:F96"/>
    <mergeCell ref="I96:J96"/>
    <mergeCell ref="K96:L96"/>
    <mergeCell ref="D94:F94"/>
    <mergeCell ref="J94:L94"/>
    <mergeCell ref="D86:F86"/>
    <mergeCell ref="J86:L86"/>
    <mergeCell ref="B87:F87"/>
    <mergeCell ref="H87:L87"/>
    <mergeCell ref="C88:D88"/>
    <mergeCell ref="E88:F88"/>
    <mergeCell ref="I88:J88"/>
    <mergeCell ref="K88:L88"/>
    <mergeCell ref="C80:D80"/>
    <mergeCell ref="E80:F80"/>
    <mergeCell ref="I80:J80"/>
    <mergeCell ref="K80:L80"/>
    <mergeCell ref="E83:F83"/>
    <mergeCell ref="E84:F84"/>
    <mergeCell ref="K84:L84"/>
    <mergeCell ref="E75:F75"/>
    <mergeCell ref="K75:L75"/>
    <mergeCell ref="D78:F78"/>
    <mergeCell ref="J78:L78"/>
    <mergeCell ref="B79:F79"/>
    <mergeCell ref="H79:L79"/>
    <mergeCell ref="B70:F70"/>
    <mergeCell ref="H70:L70"/>
    <mergeCell ref="C71:D71"/>
    <mergeCell ref="E71:F71"/>
    <mergeCell ref="I71:J71"/>
    <mergeCell ref="K71:L71"/>
    <mergeCell ref="E66:F66"/>
    <mergeCell ref="E67:F67"/>
    <mergeCell ref="I67:J67"/>
    <mergeCell ref="K67:L67"/>
    <mergeCell ref="D69:F69"/>
    <mergeCell ref="J69:L69"/>
    <mergeCell ref="B62:F62"/>
    <mergeCell ref="H62:L62"/>
    <mergeCell ref="C63:D63"/>
    <mergeCell ref="E63:F63"/>
    <mergeCell ref="I63:J63"/>
    <mergeCell ref="K63:L63"/>
    <mergeCell ref="E57:F57"/>
    <mergeCell ref="E58:F58"/>
    <mergeCell ref="I58:J58"/>
    <mergeCell ref="K58:L58"/>
    <mergeCell ref="D61:F61"/>
    <mergeCell ref="J61:L61"/>
    <mergeCell ref="D52:F52"/>
    <mergeCell ref="J52:L52"/>
    <mergeCell ref="B53:F53"/>
    <mergeCell ref="H53:L53"/>
    <mergeCell ref="C54:D54"/>
    <mergeCell ref="E54:F54"/>
    <mergeCell ref="I54:J54"/>
    <mergeCell ref="K54:L54"/>
    <mergeCell ref="C49:D49"/>
    <mergeCell ref="E49:F49"/>
    <mergeCell ref="C50:D50"/>
    <mergeCell ref="E50:F50"/>
    <mergeCell ref="I50:J50"/>
    <mergeCell ref="K50:L50"/>
    <mergeCell ref="B45:F45"/>
    <mergeCell ref="H45:L45"/>
    <mergeCell ref="C46:D46"/>
    <mergeCell ref="E46:F46"/>
    <mergeCell ref="I46:J46"/>
    <mergeCell ref="K46:L46"/>
    <mergeCell ref="C38:D38"/>
    <mergeCell ref="E38:F38"/>
    <mergeCell ref="I38:J38"/>
    <mergeCell ref="K38:L38"/>
    <mergeCell ref="D44:F44"/>
    <mergeCell ref="J44:L44"/>
    <mergeCell ref="E31:F31"/>
    <mergeCell ref="E32:F32"/>
    <mergeCell ref="D36:F36"/>
    <mergeCell ref="J36:L36"/>
    <mergeCell ref="B37:F37"/>
    <mergeCell ref="H37:L37"/>
    <mergeCell ref="E25:F25"/>
    <mergeCell ref="E26:F26"/>
    <mergeCell ref="K26:L26"/>
    <mergeCell ref="B29:F29"/>
    <mergeCell ref="H29:L29"/>
    <mergeCell ref="C30:D30"/>
    <mergeCell ref="E30:F30"/>
    <mergeCell ref="I30:J30"/>
    <mergeCell ref="K30:L30"/>
    <mergeCell ref="E18:F18"/>
    <mergeCell ref="D20:F20"/>
    <mergeCell ref="J20:L20"/>
    <mergeCell ref="B21:F21"/>
    <mergeCell ref="H21:L21"/>
    <mergeCell ref="C22:D22"/>
    <mergeCell ref="E22:F22"/>
    <mergeCell ref="I22:J22"/>
    <mergeCell ref="K22:L22"/>
    <mergeCell ref="E9:F9"/>
    <mergeCell ref="E10:F10"/>
    <mergeCell ref="D12:F12"/>
    <mergeCell ref="B13:F13"/>
    <mergeCell ref="H13:L13"/>
    <mergeCell ref="C14:D14"/>
    <mergeCell ref="E14:F14"/>
    <mergeCell ref="I14:J14"/>
    <mergeCell ref="K14:L14"/>
    <mergeCell ref="B1:L2"/>
    <mergeCell ref="I3:K3"/>
    <mergeCell ref="D4:F4"/>
    <mergeCell ref="B5:F5"/>
    <mergeCell ref="H5:L5"/>
    <mergeCell ref="C6:D6"/>
    <mergeCell ref="E6:F6"/>
    <mergeCell ref="I6:J6"/>
    <mergeCell ref="K6:L6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6"/>
  <sheetViews>
    <sheetView topLeftCell="C25" zoomScale="75" zoomScaleNormal="75" workbookViewId="0">
      <selection activeCell="AM4" sqref="AM4"/>
    </sheetView>
  </sheetViews>
  <sheetFormatPr defaultColWidth="12.875" defaultRowHeight="11.25"/>
  <cols>
    <col min="1" max="1" width="2.625" style="62" customWidth="1"/>
    <col min="2" max="2" width="8.625" style="62" customWidth="1"/>
    <col min="3" max="4" width="15.75" style="62" customWidth="1"/>
    <col min="5" max="6" width="12.125" style="63" customWidth="1"/>
    <col min="7" max="7" width="2.5" style="62" customWidth="1"/>
    <col min="8" max="8" width="8.625" style="62" customWidth="1"/>
    <col min="9" max="10" width="15.75" style="62" customWidth="1"/>
    <col min="11" max="12" width="12" style="63" customWidth="1"/>
    <col min="13" max="13" width="3.25" style="62" customWidth="1"/>
    <col min="14" max="14" width="18.875" style="62" customWidth="1"/>
    <col min="15" max="15" width="12.5" style="62" customWidth="1"/>
    <col min="16" max="16" width="13.625" style="62" customWidth="1"/>
    <col min="17" max="17" width="3.5" style="62" customWidth="1"/>
    <col min="18" max="18" width="2.625" style="62" customWidth="1"/>
    <col min="19" max="19" width="13.125" style="62" customWidth="1"/>
    <col min="20" max="20" width="14" style="62" customWidth="1"/>
    <col min="21" max="21" width="0.125" style="62" customWidth="1"/>
    <col min="22" max="22" width="6.125" style="62" customWidth="1"/>
    <col min="23" max="23" width="3.625" style="62" customWidth="1"/>
    <col min="24" max="26" width="5.625" style="62" customWidth="1"/>
    <col min="27" max="27" width="9.125" style="62" customWidth="1"/>
    <col min="28" max="28" width="4.625" style="62" customWidth="1"/>
    <col min="29" max="29" width="3.25" style="62" customWidth="1"/>
    <col min="30" max="30" width="12.75" style="62" customWidth="1"/>
    <col min="31" max="33" width="3" style="62" customWidth="1"/>
    <col min="34" max="34" width="3.875" style="62" customWidth="1"/>
    <col min="35" max="35" width="14.875" style="62" customWidth="1"/>
    <col min="36" max="260" width="12.875" style="62"/>
    <col min="261" max="261" width="2.625" style="62" customWidth="1"/>
    <col min="262" max="266" width="12.625" style="62" customWidth="1"/>
    <col min="267" max="267" width="5.625" style="62" customWidth="1"/>
    <col min="268" max="272" width="12.625" style="62" customWidth="1"/>
    <col min="273" max="273" width="4.5" style="62" customWidth="1"/>
    <col min="274" max="274" width="6.25" style="62" customWidth="1"/>
    <col min="275" max="276" width="5" style="62" customWidth="1"/>
    <col min="277" max="277" width="6.125" style="62" customWidth="1"/>
    <col min="278" max="516" width="12.875" style="62"/>
    <col min="517" max="517" width="2.625" style="62" customWidth="1"/>
    <col min="518" max="522" width="12.625" style="62" customWidth="1"/>
    <col min="523" max="523" width="5.625" style="62" customWidth="1"/>
    <col min="524" max="528" width="12.625" style="62" customWidth="1"/>
    <col min="529" max="529" width="4.5" style="62" customWidth="1"/>
    <col min="530" max="530" width="6.25" style="62" customWidth="1"/>
    <col min="531" max="532" width="5" style="62" customWidth="1"/>
    <col min="533" max="533" width="6.125" style="62" customWidth="1"/>
    <col min="534" max="772" width="12.875" style="62"/>
    <col min="773" max="773" width="2.625" style="62" customWidth="1"/>
    <col min="774" max="778" width="12.625" style="62" customWidth="1"/>
    <col min="779" max="779" width="5.625" style="62" customWidth="1"/>
    <col min="780" max="784" width="12.625" style="62" customWidth="1"/>
    <col min="785" max="785" width="4.5" style="62" customWidth="1"/>
    <col min="786" max="786" width="6.25" style="62" customWidth="1"/>
    <col min="787" max="788" width="5" style="62" customWidth="1"/>
    <col min="789" max="789" width="6.125" style="62" customWidth="1"/>
    <col min="790" max="1028" width="12.875" style="62"/>
    <col min="1029" max="1029" width="2.625" style="62" customWidth="1"/>
    <col min="1030" max="1034" width="12.625" style="62" customWidth="1"/>
    <col min="1035" max="1035" width="5.625" style="62" customWidth="1"/>
    <col min="1036" max="1040" width="12.625" style="62" customWidth="1"/>
    <col min="1041" max="1041" width="4.5" style="62" customWidth="1"/>
    <col min="1042" max="1042" width="6.25" style="62" customWidth="1"/>
    <col min="1043" max="1044" width="5" style="62" customWidth="1"/>
    <col min="1045" max="1045" width="6.125" style="62" customWidth="1"/>
    <col min="1046" max="1284" width="12.875" style="62"/>
    <col min="1285" max="1285" width="2.625" style="62" customWidth="1"/>
    <col min="1286" max="1290" width="12.625" style="62" customWidth="1"/>
    <col min="1291" max="1291" width="5.625" style="62" customWidth="1"/>
    <col min="1292" max="1296" width="12.625" style="62" customWidth="1"/>
    <col min="1297" max="1297" width="4.5" style="62" customWidth="1"/>
    <col min="1298" max="1298" width="6.25" style="62" customWidth="1"/>
    <col min="1299" max="1300" width="5" style="62" customWidth="1"/>
    <col min="1301" max="1301" width="6.125" style="62" customWidth="1"/>
    <col min="1302" max="1540" width="12.875" style="62"/>
    <col min="1541" max="1541" width="2.625" style="62" customWidth="1"/>
    <col min="1542" max="1546" width="12.625" style="62" customWidth="1"/>
    <col min="1547" max="1547" width="5.625" style="62" customWidth="1"/>
    <col min="1548" max="1552" width="12.625" style="62" customWidth="1"/>
    <col min="1553" max="1553" width="4.5" style="62" customWidth="1"/>
    <col min="1554" max="1554" width="6.25" style="62" customWidth="1"/>
    <col min="1555" max="1556" width="5" style="62" customWidth="1"/>
    <col min="1557" max="1557" width="6.125" style="62" customWidth="1"/>
    <col min="1558" max="1796" width="12.875" style="62"/>
    <col min="1797" max="1797" width="2.625" style="62" customWidth="1"/>
    <col min="1798" max="1802" width="12.625" style="62" customWidth="1"/>
    <col min="1803" max="1803" width="5.625" style="62" customWidth="1"/>
    <col min="1804" max="1808" width="12.625" style="62" customWidth="1"/>
    <col min="1809" max="1809" width="4.5" style="62" customWidth="1"/>
    <col min="1810" max="1810" width="6.25" style="62" customWidth="1"/>
    <col min="1811" max="1812" width="5" style="62" customWidth="1"/>
    <col min="1813" max="1813" width="6.125" style="62" customWidth="1"/>
    <col min="1814" max="2052" width="12.875" style="62"/>
    <col min="2053" max="2053" width="2.625" style="62" customWidth="1"/>
    <col min="2054" max="2058" width="12.625" style="62" customWidth="1"/>
    <col min="2059" max="2059" width="5.625" style="62" customWidth="1"/>
    <col min="2060" max="2064" width="12.625" style="62" customWidth="1"/>
    <col min="2065" max="2065" width="4.5" style="62" customWidth="1"/>
    <col min="2066" max="2066" width="6.25" style="62" customWidth="1"/>
    <col min="2067" max="2068" width="5" style="62" customWidth="1"/>
    <col min="2069" max="2069" width="6.125" style="62" customWidth="1"/>
    <col min="2070" max="2308" width="12.875" style="62"/>
    <col min="2309" max="2309" width="2.625" style="62" customWidth="1"/>
    <col min="2310" max="2314" width="12.625" style="62" customWidth="1"/>
    <col min="2315" max="2315" width="5.625" style="62" customWidth="1"/>
    <col min="2316" max="2320" width="12.625" style="62" customWidth="1"/>
    <col min="2321" max="2321" width="4.5" style="62" customWidth="1"/>
    <col min="2322" max="2322" width="6.25" style="62" customWidth="1"/>
    <col min="2323" max="2324" width="5" style="62" customWidth="1"/>
    <col min="2325" max="2325" width="6.125" style="62" customWidth="1"/>
    <col min="2326" max="2564" width="12.875" style="62"/>
    <col min="2565" max="2565" width="2.625" style="62" customWidth="1"/>
    <col min="2566" max="2570" width="12.625" style="62" customWidth="1"/>
    <col min="2571" max="2571" width="5.625" style="62" customWidth="1"/>
    <col min="2572" max="2576" width="12.625" style="62" customWidth="1"/>
    <col min="2577" max="2577" width="4.5" style="62" customWidth="1"/>
    <col min="2578" max="2578" width="6.25" style="62" customWidth="1"/>
    <col min="2579" max="2580" width="5" style="62" customWidth="1"/>
    <col min="2581" max="2581" width="6.125" style="62" customWidth="1"/>
    <col min="2582" max="2820" width="12.875" style="62"/>
    <col min="2821" max="2821" width="2.625" style="62" customWidth="1"/>
    <col min="2822" max="2826" width="12.625" style="62" customWidth="1"/>
    <col min="2827" max="2827" width="5.625" style="62" customWidth="1"/>
    <col min="2828" max="2832" width="12.625" style="62" customWidth="1"/>
    <col min="2833" max="2833" width="4.5" style="62" customWidth="1"/>
    <col min="2834" max="2834" width="6.25" style="62" customWidth="1"/>
    <col min="2835" max="2836" width="5" style="62" customWidth="1"/>
    <col min="2837" max="2837" width="6.125" style="62" customWidth="1"/>
    <col min="2838" max="3076" width="12.875" style="62"/>
    <col min="3077" max="3077" width="2.625" style="62" customWidth="1"/>
    <col min="3078" max="3082" width="12.625" style="62" customWidth="1"/>
    <col min="3083" max="3083" width="5.625" style="62" customWidth="1"/>
    <col min="3084" max="3088" width="12.625" style="62" customWidth="1"/>
    <col min="3089" max="3089" width="4.5" style="62" customWidth="1"/>
    <col min="3090" max="3090" width="6.25" style="62" customWidth="1"/>
    <col min="3091" max="3092" width="5" style="62" customWidth="1"/>
    <col min="3093" max="3093" width="6.125" style="62" customWidth="1"/>
    <col min="3094" max="3332" width="12.875" style="62"/>
    <col min="3333" max="3333" width="2.625" style="62" customWidth="1"/>
    <col min="3334" max="3338" width="12.625" style="62" customWidth="1"/>
    <col min="3339" max="3339" width="5.625" style="62" customWidth="1"/>
    <col min="3340" max="3344" width="12.625" style="62" customWidth="1"/>
    <col min="3345" max="3345" width="4.5" style="62" customWidth="1"/>
    <col min="3346" max="3346" width="6.25" style="62" customWidth="1"/>
    <col min="3347" max="3348" width="5" style="62" customWidth="1"/>
    <col min="3349" max="3349" width="6.125" style="62" customWidth="1"/>
    <col min="3350" max="3588" width="12.875" style="62"/>
    <col min="3589" max="3589" width="2.625" style="62" customWidth="1"/>
    <col min="3590" max="3594" width="12.625" style="62" customWidth="1"/>
    <col min="3595" max="3595" width="5.625" style="62" customWidth="1"/>
    <col min="3596" max="3600" width="12.625" style="62" customWidth="1"/>
    <col min="3601" max="3601" width="4.5" style="62" customWidth="1"/>
    <col min="3602" max="3602" width="6.25" style="62" customWidth="1"/>
    <col min="3603" max="3604" width="5" style="62" customWidth="1"/>
    <col min="3605" max="3605" width="6.125" style="62" customWidth="1"/>
    <col min="3606" max="3844" width="12.875" style="62"/>
    <col min="3845" max="3845" width="2.625" style="62" customWidth="1"/>
    <col min="3846" max="3850" width="12.625" style="62" customWidth="1"/>
    <col min="3851" max="3851" width="5.625" style="62" customWidth="1"/>
    <col min="3852" max="3856" width="12.625" style="62" customWidth="1"/>
    <col min="3857" max="3857" width="4.5" style="62" customWidth="1"/>
    <col min="3858" max="3858" width="6.25" style="62" customWidth="1"/>
    <col min="3859" max="3860" width="5" style="62" customWidth="1"/>
    <col min="3861" max="3861" width="6.125" style="62" customWidth="1"/>
    <col min="3862" max="4100" width="12.875" style="62"/>
    <col min="4101" max="4101" width="2.625" style="62" customWidth="1"/>
    <col min="4102" max="4106" width="12.625" style="62" customWidth="1"/>
    <col min="4107" max="4107" width="5.625" style="62" customWidth="1"/>
    <col min="4108" max="4112" width="12.625" style="62" customWidth="1"/>
    <col min="4113" max="4113" width="4.5" style="62" customWidth="1"/>
    <col min="4114" max="4114" width="6.25" style="62" customWidth="1"/>
    <col min="4115" max="4116" width="5" style="62" customWidth="1"/>
    <col min="4117" max="4117" width="6.125" style="62" customWidth="1"/>
    <col min="4118" max="4356" width="12.875" style="62"/>
    <col min="4357" max="4357" width="2.625" style="62" customWidth="1"/>
    <col min="4358" max="4362" width="12.625" style="62" customWidth="1"/>
    <col min="4363" max="4363" width="5.625" style="62" customWidth="1"/>
    <col min="4364" max="4368" width="12.625" style="62" customWidth="1"/>
    <col min="4369" max="4369" width="4.5" style="62" customWidth="1"/>
    <col min="4370" max="4370" width="6.25" style="62" customWidth="1"/>
    <col min="4371" max="4372" width="5" style="62" customWidth="1"/>
    <col min="4373" max="4373" width="6.125" style="62" customWidth="1"/>
    <col min="4374" max="4612" width="12.875" style="62"/>
    <col min="4613" max="4613" width="2.625" style="62" customWidth="1"/>
    <col min="4614" max="4618" width="12.625" style="62" customWidth="1"/>
    <col min="4619" max="4619" width="5.625" style="62" customWidth="1"/>
    <col min="4620" max="4624" width="12.625" style="62" customWidth="1"/>
    <col min="4625" max="4625" width="4.5" style="62" customWidth="1"/>
    <col min="4626" max="4626" width="6.25" style="62" customWidth="1"/>
    <col min="4627" max="4628" width="5" style="62" customWidth="1"/>
    <col min="4629" max="4629" width="6.125" style="62" customWidth="1"/>
    <col min="4630" max="4868" width="12.875" style="62"/>
    <col min="4869" max="4869" width="2.625" style="62" customWidth="1"/>
    <col min="4870" max="4874" width="12.625" style="62" customWidth="1"/>
    <col min="4875" max="4875" width="5.625" style="62" customWidth="1"/>
    <col min="4876" max="4880" width="12.625" style="62" customWidth="1"/>
    <col min="4881" max="4881" width="4.5" style="62" customWidth="1"/>
    <col min="4882" max="4882" width="6.25" style="62" customWidth="1"/>
    <col min="4883" max="4884" width="5" style="62" customWidth="1"/>
    <col min="4885" max="4885" width="6.125" style="62" customWidth="1"/>
    <col min="4886" max="5124" width="12.875" style="62"/>
    <col min="5125" max="5125" width="2.625" style="62" customWidth="1"/>
    <col min="5126" max="5130" width="12.625" style="62" customWidth="1"/>
    <col min="5131" max="5131" width="5.625" style="62" customWidth="1"/>
    <col min="5132" max="5136" width="12.625" style="62" customWidth="1"/>
    <col min="5137" max="5137" width="4.5" style="62" customWidth="1"/>
    <col min="5138" max="5138" width="6.25" style="62" customWidth="1"/>
    <col min="5139" max="5140" width="5" style="62" customWidth="1"/>
    <col min="5141" max="5141" width="6.125" style="62" customWidth="1"/>
    <col min="5142" max="5380" width="12.875" style="62"/>
    <col min="5381" max="5381" width="2.625" style="62" customWidth="1"/>
    <col min="5382" max="5386" width="12.625" style="62" customWidth="1"/>
    <col min="5387" max="5387" width="5.625" style="62" customWidth="1"/>
    <col min="5388" max="5392" width="12.625" style="62" customWidth="1"/>
    <col min="5393" max="5393" width="4.5" style="62" customWidth="1"/>
    <col min="5394" max="5394" width="6.25" style="62" customWidth="1"/>
    <col min="5395" max="5396" width="5" style="62" customWidth="1"/>
    <col min="5397" max="5397" width="6.125" style="62" customWidth="1"/>
    <col min="5398" max="5636" width="12.875" style="62"/>
    <col min="5637" max="5637" width="2.625" style="62" customWidth="1"/>
    <col min="5638" max="5642" width="12.625" style="62" customWidth="1"/>
    <col min="5643" max="5643" width="5.625" style="62" customWidth="1"/>
    <col min="5644" max="5648" width="12.625" style="62" customWidth="1"/>
    <col min="5649" max="5649" width="4.5" style="62" customWidth="1"/>
    <col min="5650" max="5650" width="6.25" style="62" customWidth="1"/>
    <col min="5651" max="5652" width="5" style="62" customWidth="1"/>
    <col min="5653" max="5653" width="6.125" style="62" customWidth="1"/>
    <col min="5654" max="5892" width="12.875" style="62"/>
    <col min="5893" max="5893" width="2.625" style="62" customWidth="1"/>
    <col min="5894" max="5898" width="12.625" style="62" customWidth="1"/>
    <col min="5899" max="5899" width="5.625" style="62" customWidth="1"/>
    <col min="5900" max="5904" width="12.625" style="62" customWidth="1"/>
    <col min="5905" max="5905" width="4.5" style="62" customWidth="1"/>
    <col min="5906" max="5906" width="6.25" style="62" customWidth="1"/>
    <col min="5907" max="5908" width="5" style="62" customWidth="1"/>
    <col min="5909" max="5909" width="6.125" style="62" customWidth="1"/>
    <col min="5910" max="6148" width="12.875" style="62"/>
    <col min="6149" max="6149" width="2.625" style="62" customWidth="1"/>
    <col min="6150" max="6154" width="12.625" style="62" customWidth="1"/>
    <col min="6155" max="6155" width="5.625" style="62" customWidth="1"/>
    <col min="6156" max="6160" width="12.625" style="62" customWidth="1"/>
    <col min="6161" max="6161" width="4.5" style="62" customWidth="1"/>
    <col min="6162" max="6162" width="6.25" style="62" customWidth="1"/>
    <col min="6163" max="6164" width="5" style="62" customWidth="1"/>
    <col min="6165" max="6165" width="6.125" style="62" customWidth="1"/>
    <col min="6166" max="6404" width="12.875" style="62"/>
    <col min="6405" max="6405" width="2.625" style="62" customWidth="1"/>
    <col min="6406" max="6410" width="12.625" style="62" customWidth="1"/>
    <col min="6411" max="6411" width="5.625" style="62" customWidth="1"/>
    <col min="6412" max="6416" width="12.625" style="62" customWidth="1"/>
    <col min="6417" max="6417" width="4.5" style="62" customWidth="1"/>
    <col min="6418" max="6418" width="6.25" style="62" customWidth="1"/>
    <col min="6419" max="6420" width="5" style="62" customWidth="1"/>
    <col min="6421" max="6421" width="6.125" style="62" customWidth="1"/>
    <col min="6422" max="6660" width="12.875" style="62"/>
    <col min="6661" max="6661" width="2.625" style="62" customWidth="1"/>
    <col min="6662" max="6666" width="12.625" style="62" customWidth="1"/>
    <col min="6667" max="6667" width="5.625" style="62" customWidth="1"/>
    <col min="6668" max="6672" width="12.625" style="62" customWidth="1"/>
    <col min="6673" max="6673" width="4.5" style="62" customWidth="1"/>
    <col min="6674" max="6674" width="6.25" style="62" customWidth="1"/>
    <col min="6675" max="6676" width="5" style="62" customWidth="1"/>
    <col min="6677" max="6677" width="6.125" style="62" customWidth="1"/>
    <col min="6678" max="6916" width="12.875" style="62"/>
    <col min="6917" max="6917" width="2.625" style="62" customWidth="1"/>
    <col min="6918" max="6922" width="12.625" style="62" customWidth="1"/>
    <col min="6923" max="6923" width="5.625" style="62" customWidth="1"/>
    <col min="6924" max="6928" width="12.625" style="62" customWidth="1"/>
    <col min="6929" max="6929" width="4.5" style="62" customWidth="1"/>
    <col min="6930" max="6930" width="6.25" style="62" customWidth="1"/>
    <col min="6931" max="6932" width="5" style="62" customWidth="1"/>
    <col min="6933" max="6933" width="6.125" style="62" customWidth="1"/>
    <col min="6934" max="7172" width="12.875" style="62"/>
    <col min="7173" max="7173" width="2.625" style="62" customWidth="1"/>
    <col min="7174" max="7178" width="12.625" style="62" customWidth="1"/>
    <col min="7179" max="7179" width="5.625" style="62" customWidth="1"/>
    <col min="7180" max="7184" width="12.625" style="62" customWidth="1"/>
    <col min="7185" max="7185" width="4.5" style="62" customWidth="1"/>
    <col min="7186" max="7186" width="6.25" style="62" customWidth="1"/>
    <col min="7187" max="7188" width="5" style="62" customWidth="1"/>
    <col min="7189" max="7189" width="6.125" style="62" customWidth="1"/>
    <col min="7190" max="7428" width="12.875" style="62"/>
    <col min="7429" max="7429" width="2.625" style="62" customWidth="1"/>
    <col min="7430" max="7434" width="12.625" style="62" customWidth="1"/>
    <col min="7435" max="7435" width="5.625" style="62" customWidth="1"/>
    <col min="7436" max="7440" width="12.625" style="62" customWidth="1"/>
    <col min="7441" max="7441" width="4.5" style="62" customWidth="1"/>
    <col min="7442" max="7442" width="6.25" style="62" customWidth="1"/>
    <col min="7443" max="7444" width="5" style="62" customWidth="1"/>
    <col min="7445" max="7445" width="6.125" style="62" customWidth="1"/>
    <col min="7446" max="7684" width="12.875" style="62"/>
    <col min="7685" max="7685" width="2.625" style="62" customWidth="1"/>
    <col min="7686" max="7690" width="12.625" style="62" customWidth="1"/>
    <col min="7691" max="7691" width="5.625" style="62" customWidth="1"/>
    <col min="7692" max="7696" width="12.625" style="62" customWidth="1"/>
    <col min="7697" max="7697" width="4.5" style="62" customWidth="1"/>
    <col min="7698" max="7698" width="6.25" style="62" customWidth="1"/>
    <col min="7699" max="7700" width="5" style="62" customWidth="1"/>
    <col min="7701" max="7701" width="6.125" style="62" customWidth="1"/>
    <col min="7702" max="7940" width="12.875" style="62"/>
    <col min="7941" max="7941" width="2.625" style="62" customWidth="1"/>
    <col min="7942" max="7946" width="12.625" style="62" customWidth="1"/>
    <col min="7947" max="7947" width="5.625" style="62" customWidth="1"/>
    <col min="7948" max="7952" width="12.625" style="62" customWidth="1"/>
    <col min="7953" max="7953" width="4.5" style="62" customWidth="1"/>
    <col min="7954" max="7954" width="6.25" style="62" customWidth="1"/>
    <col min="7955" max="7956" width="5" style="62" customWidth="1"/>
    <col min="7957" max="7957" width="6.125" style="62" customWidth="1"/>
    <col min="7958" max="8196" width="12.875" style="62"/>
    <col min="8197" max="8197" width="2.625" style="62" customWidth="1"/>
    <col min="8198" max="8202" width="12.625" style="62" customWidth="1"/>
    <col min="8203" max="8203" width="5.625" style="62" customWidth="1"/>
    <col min="8204" max="8208" width="12.625" style="62" customWidth="1"/>
    <col min="8209" max="8209" width="4.5" style="62" customWidth="1"/>
    <col min="8210" max="8210" width="6.25" style="62" customWidth="1"/>
    <col min="8211" max="8212" width="5" style="62" customWidth="1"/>
    <col min="8213" max="8213" width="6.125" style="62" customWidth="1"/>
    <col min="8214" max="8452" width="12.875" style="62"/>
    <col min="8453" max="8453" width="2.625" style="62" customWidth="1"/>
    <col min="8454" max="8458" width="12.625" style="62" customWidth="1"/>
    <col min="8459" max="8459" width="5.625" style="62" customWidth="1"/>
    <col min="8460" max="8464" width="12.625" style="62" customWidth="1"/>
    <col min="8465" max="8465" width="4.5" style="62" customWidth="1"/>
    <col min="8466" max="8466" width="6.25" style="62" customWidth="1"/>
    <col min="8467" max="8468" width="5" style="62" customWidth="1"/>
    <col min="8469" max="8469" width="6.125" style="62" customWidth="1"/>
    <col min="8470" max="8708" width="12.875" style="62"/>
    <col min="8709" max="8709" width="2.625" style="62" customWidth="1"/>
    <col min="8710" max="8714" width="12.625" style="62" customWidth="1"/>
    <col min="8715" max="8715" width="5.625" style="62" customWidth="1"/>
    <col min="8716" max="8720" width="12.625" style="62" customWidth="1"/>
    <col min="8721" max="8721" width="4.5" style="62" customWidth="1"/>
    <col min="8722" max="8722" width="6.25" style="62" customWidth="1"/>
    <col min="8723" max="8724" width="5" style="62" customWidth="1"/>
    <col min="8725" max="8725" width="6.125" style="62" customWidth="1"/>
    <col min="8726" max="8964" width="12.875" style="62"/>
    <col min="8965" max="8965" width="2.625" style="62" customWidth="1"/>
    <col min="8966" max="8970" width="12.625" style="62" customWidth="1"/>
    <col min="8971" max="8971" width="5.625" style="62" customWidth="1"/>
    <col min="8972" max="8976" width="12.625" style="62" customWidth="1"/>
    <col min="8977" max="8977" width="4.5" style="62" customWidth="1"/>
    <col min="8978" max="8978" width="6.25" style="62" customWidth="1"/>
    <col min="8979" max="8980" width="5" style="62" customWidth="1"/>
    <col min="8981" max="8981" width="6.125" style="62" customWidth="1"/>
    <col min="8982" max="9220" width="12.875" style="62"/>
    <col min="9221" max="9221" width="2.625" style="62" customWidth="1"/>
    <col min="9222" max="9226" width="12.625" style="62" customWidth="1"/>
    <col min="9227" max="9227" width="5.625" style="62" customWidth="1"/>
    <col min="9228" max="9232" width="12.625" style="62" customWidth="1"/>
    <col min="9233" max="9233" width="4.5" style="62" customWidth="1"/>
    <col min="9234" max="9234" width="6.25" style="62" customWidth="1"/>
    <col min="9235" max="9236" width="5" style="62" customWidth="1"/>
    <col min="9237" max="9237" width="6.125" style="62" customWidth="1"/>
    <col min="9238" max="9476" width="12.875" style="62"/>
    <col min="9477" max="9477" width="2.625" style="62" customWidth="1"/>
    <col min="9478" max="9482" width="12.625" style="62" customWidth="1"/>
    <col min="9483" max="9483" width="5.625" style="62" customWidth="1"/>
    <col min="9484" max="9488" width="12.625" style="62" customWidth="1"/>
    <col min="9489" max="9489" width="4.5" style="62" customWidth="1"/>
    <col min="9490" max="9490" width="6.25" style="62" customWidth="1"/>
    <col min="9491" max="9492" width="5" style="62" customWidth="1"/>
    <col min="9493" max="9493" width="6.125" style="62" customWidth="1"/>
    <col min="9494" max="9732" width="12.875" style="62"/>
    <col min="9733" max="9733" width="2.625" style="62" customWidth="1"/>
    <col min="9734" max="9738" width="12.625" style="62" customWidth="1"/>
    <col min="9739" max="9739" width="5.625" style="62" customWidth="1"/>
    <col min="9740" max="9744" width="12.625" style="62" customWidth="1"/>
    <col min="9745" max="9745" width="4.5" style="62" customWidth="1"/>
    <col min="9746" max="9746" width="6.25" style="62" customWidth="1"/>
    <col min="9747" max="9748" width="5" style="62" customWidth="1"/>
    <col min="9749" max="9749" width="6.125" style="62" customWidth="1"/>
    <col min="9750" max="9988" width="12.875" style="62"/>
    <col min="9989" max="9989" width="2.625" style="62" customWidth="1"/>
    <col min="9990" max="9994" width="12.625" style="62" customWidth="1"/>
    <col min="9995" max="9995" width="5.625" style="62" customWidth="1"/>
    <col min="9996" max="10000" width="12.625" style="62" customWidth="1"/>
    <col min="10001" max="10001" width="4.5" style="62" customWidth="1"/>
    <col min="10002" max="10002" width="6.25" style="62" customWidth="1"/>
    <col min="10003" max="10004" width="5" style="62" customWidth="1"/>
    <col min="10005" max="10005" width="6.125" style="62" customWidth="1"/>
    <col min="10006" max="10244" width="12.875" style="62"/>
    <col min="10245" max="10245" width="2.625" style="62" customWidth="1"/>
    <col min="10246" max="10250" width="12.625" style="62" customWidth="1"/>
    <col min="10251" max="10251" width="5.625" style="62" customWidth="1"/>
    <col min="10252" max="10256" width="12.625" style="62" customWidth="1"/>
    <col min="10257" max="10257" width="4.5" style="62" customWidth="1"/>
    <col min="10258" max="10258" width="6.25" style="62" customWidth="1"/>
    <col min="10259" max="10260" width="5" style="62" customWidth="1"/>
    <col min="10261" max="10261" width="6.125" style="62" customWidth="1"/>
    <col min="10262" max="10500" width="12.875" style="62"/>
    <col min="10501" max="10501" width="2.625" style="62" customWidth="1"/>
    <col min="10502" max="10506" width="12.625" style="62" customWidth="1"/>
    <col min="10507" max="10507" width="5.625" style="62" customWidth="1"/>
    <col min="10508" max="10512" width="12.625" style="62" customWidth="1"/>
    <col min="10513" max="10513" width="4.5" style="62" customWidth="1"/>
    <col min="10514" max="10514" width="6.25" style="62" customWidth="1"/>
    <col min="10515" max="10516" width="5" style="62" customWidth="1"/>
    <col min="10517" max="10517" width="6.125" style="62" customWidth="1"/>
    <col min="10518" max="10756" width="12.875" style="62"/>
    <col min="10757" max="10757" width="2.625" style="62" customWidth="1"/>
    <col min="10758" max="10762" width="12.625" style="62" customWidth="1"/>
    <col min="10763" max="10763" width="5.625" style="62" customWidth="1"/>
    <col min="10764" max="10768" width="12.625" style="62" customWidth="1"/>
    <col min="10769" max="10769" width="4.5" style="62" customWidth="1"/>
    <col min="10770" max="10770" width="6.25" style="62" customWidth="1"/>
    <col min="10771" max="10772" width="5" style="62" customWidth="1"/>
    <col min="10773" max="10773" width="6.125" style="62" customWidth="1"/>
    <col min="10774" max="11012" width="12.875" style="62"/>
    <col min="11013" max="11013" width="2.625" style="62" customWidth="1"/>
    <col min="11014" max="11018" width="12.625" style="62" customWidth="1"/>
    <col min="11019" max="11019" width="5.625" style="62" customWidth="1"/>
    <col min="11020" max="11024" width="12.625" style="62" customWidth="1"/>
    <col min="11025" max="11025" width="4.5" style="62" customWidth="1"/>
    <col min="11026" max="11026" width="6.25" style="62" customWidth="1"/>
    <col min="11027" max="11028" width="5" style="62" customWidth="1"/>
    <col min="11029" max="11029" width="6.125" style="62" customWidth="1"/>
    <col min="11030" max="11268" width="12.875" style="62"/>
    <col min="11269" max="11269" width="2.625" style="62" customWidth="1"/>
    <col min="11270" max="11274" width="12.625" style="62" customWidth="1"/>
    <col min="11275" max="11275" width="5.625" style="62" customWidth="1"/>
    <col min="11276" max="11280" width="12.625" style="62" customWidth="1"/>
    <col min="11281" max="11281" width="4.5" style="62" customWidth="1"/>
    <col min="11282" max="11282" width="6.25" style="62" customWidth="1"/>
    <col min="11283" max="11284" width="5" style="62" customWidth="1"/>
    <col min="11285" max="11285" width="6.125" style="62" customWidth="1"/>
    <col min="11286" max="11524" width="12.875" style="62"/>
    <col min="11525" max="11525" width="2.625" style="62" customWidth="1"/>
    <col min="11526" max="11530" width="12.625" style="62" customWidth="1"/>
    <col min="11531" max="11531" width="5.625" style="62" customWidth="1"/>
    <col min="11532" max="11536" width="12.625" style="62" customWidth="1"/>
    <col min="11537" max="11537" width="4.5" style="62" customWidth="1"/>
    <col min="11538" max="11538" width="6.25" style="62" customWidth="1"/>
    <col min="11539" max="11540" width="5" style="62" customWidth="1"/>
    <col min="11541" max="11541" width="6.125" style="62" customWidth="1"/>
    <col min="11542" max="11780" width="12.875" style="62"/>
    <col min="11781" max="11781" width="2.625" style="62" customWidth="1"/>
    <col min="11782" max="11786" width="12.625" style="62" customWidth="1"/>
    <col min="11787" max="11787" width="5.625" style="62" customWidth="1"/>
    <col min="11788" max="11792" width="12.625" style="62" customWidth="1"/>
    <col min="11793" max="11793" width="4.5" style="62" customWidth="1"/>
    <col min="11794" max="11794" width="6.25" style="62" customWidth="1"/>
    <col min="11795" max="11796" width="5" style="62" customWidth="1"/>
    <col min="11797" max="11797" width="6.125" style="62" customWidth="1"/>
    <col min="11798" max="12036" width="12.875" style="62"/>
    <col min="12037" max="12037" width="2.625" style="62" customWidth="1"/>
    <col min="12038" max="12042" width="12.625" style="62" customWidth="1"/>
    <col min="12043" max="12043" width="5.625" style="62" customWidth="1"/>
    <col min="12044" max="12048" width="12.625" style="62" customWidth="1"/>
    <col min="12049" max="12049" width="4.5" style="62" customWidth="1"/>
    <col min="12050" max="12050" width="6.25" style="62" customWidth="1"/>
    <col min="12051" max="12052" width="5" style="62" customWidth="1"/>
    <col min="12053" max="12053" width="6.125" style="62" customWidth="1"/>
    <col min="12054" max="12292" width="12.875" style="62"/>
    <col min="12293" max="12293" width="2.625" style="62" customWidth="1"/>
    <col min="12294" max="12298" width="12.625" style="62" customWidth="1"/>
    <col min="12299" max="12299" width="5.625" style="62" customWidth="1"/>
    <col min="12300" max="12304" width="12.625" style="62" customWidth="1"/>
    <col min="12305" max="12305" width="4.5" style="62" customWidth="1"/>
    <col min="12306" max="12306" width="6.25" style="62" customWidth="1"/>
    <col min="12307" max="12308" width="5" style="62" customWidth="1"/>
    <col min="12309" max="12309" width="6.125" style="62" customWidth="1"/>
    <col min="12310" max="12548" width="12.875" style="62"/>
    <col min="12549" max="12549" width="2.625" style="62" customWidth="1"/>
    <col min="12550" max="12554" width="12.625" style="62" customWidth="1"/>
    <col min="12555" max="12555" width="5.625" style="62" customWidth="1"/>
    <col min="12556" max="12560" width="12.625" style="62" customWidth="1"/>
    <col min="12561" max="12561" width="4.5" style="62" customWidth="1"/>
    <col min="12562" max="12562" width="6.25" style="62" customWidth="1"/>
    <col min="12563" max="12564" width="5" style="62" customWidth="1"/>
    <col min="12565" max="12565" width="6.125" style="62" customWidth="1"/>
    <col min="12566" max="12804" width="12.875" style="62"/>
    <col min="12805" max="12805" width="2.625" style="62" customWidth="1"/>
    <col min="12806" max="12810" width="12.625" style="62" customWidth="1"/>
    <col min="12811" max="12811" width="5.625" style="62" customWidth="1"/>
    <col min="12812" max="12816" width="12.625" style="62" customWidth="1"/>
    <col min="12817" max="12817" width="4.5" style="62" customWidth="1"/>
    <col min="12818" max="12818" width="6.25" style="62" customWidth="1"/>
    <col min="12819" max="12820" width="5" style="62" customWidth="1"/>
    <col min="12821" max="12821" width="6.125" style="62" customWidth="1"/>
    <col min="12822" max="13060" width="12.875" style="62"/>
    <col min="13061" max="13061" width="2.625" style="62" customWidth="1"/>
    <col min="13062" max="13066" width="12.625" style="62" customWidth="1"/>
    <col min="13067" max="13067" width="5.625" style="62" customWidth="1"/>
    <col min="13068" max="13072" width="12.625" style="62" customWidth="1"/>
    <col min="13073" max="13073" width="4.5" style="62" customWidth="1"/>
    <col min="13074" max="13074" width="6.25" style="62" customWidth="1"/>
    <col min="13075" max="13076" width="5" style="62" customWidth="1"/>
    <col min="13077" max="13077" width="6.125" style="62" customWidth="1"/>
    <col min="13078" max="13316" width="12.875" style="62"/>
    <col min="13317" max="13317" width="2.625" style="62" customWidth="1"/>
    <col min="13318" max="13322" width="12.625" style="62" customWidth="1"/>
    <col min="13323" max="13323" width="5.625" style="62" customWidth="1"/>
    <col min="13324" max="13328" width="12.625" style="62" customWidth="1"/>
    <col min="13329" max="13329" width="4.5" style="62" customWidth="1"/>
    <col min="13330" max="13330" width="6.25" style="62" customWidth="1"/>
    <col min="13331" max="13332" width="5" style="62" customWidth="1"/>
    <col min="13333" max="13333" width="6.125" style="62" customWidth="1"/>
    <col min="13334" max="13572" width="12.875" style="62"/>
    <col min="13573" max="13573" width="2.625" style="62" customWidth="1"/>
    <col min="13574" max="13578" width="12.625" style="62" customWidth="1"/>
    <col min="13579" max="13579" width="5.625" style="62" customWidth="1"/>
    <col min="13580" max="13584" width="12.625" style="62" customWidth="1"/>
    <col min="13585" max="13585" width="4.5" style="62" customWidth="1"/>
    <col min="13586" max="13586" width="6.25" style="62" customWidth="1"/>
    <col min="13587" max="13588" width="5" style="62" customWidth="1"/>
    <col min="13589" max="13589" width="6.125" style="62" customWidth="1"/>
    <col min="13590" max="13828" width="12.875" style="62"/>
    <col min="13829" max="13829" width="2.625" style="62" customWidth="1"/>
    <col min="13830" max="13834" width="12.625" style="62" customWidth="1"/>
    <col min="13835" max="13835" width="5.625" style="62" customWidth="1"/>
    <col min="13836" max="13840" width="12.625" style="62" customWidth="1"/>
    <col min="13841" max="13841" width="4.5" style="62" customWidth="1"/>
    <col min="13842" max="13842" width="6.25" style="62" customWidth="1"/>
    <col min="13843" max="13844" width="5" style="62" customWidth="1"/>
    <col min="13845" max="13845" width="6.125" style="62" customWidth="1"/>
    <col min="13846" max="14084" width="12.875" style="62"/>
    <col min="14085" max="14085" width="2.625" style="62" customWidth="1"/>
    <col min="14086" max="14090" width="12.625" style="62" customWidth="1"/>
    <col min="14091" max="14091" width="5.625" style="62" customWidth="1"/>
    <col min="14092" max="14096" width="12.625" style="62" customWidth="1"/>
    <col min="14097" max="14097" width="4.5" style="62" customWidth="1"/>
    <col min="14098" max="14098" width="6.25" style="62" customWidth="1"/>
    <col min="14099" max="14100" width="5" style="62" customWidth="1"/>
    <col min="14101" max="14101" width="6.125" style="62" customWidth="1"/>
    <col min="14102" max="14340" width="12.875" style="62"/>
    <col min="14341" max="14341" width="2.625" style="62" customWidth="1"/>
    <col min="14342" max="14346" width="12.625" style="62" customWidth="1"/>
    <col min="14347" max="14347" width="5.625" style="62" customWidth="1"/>
    <col min="14348" max="14352" width="12.625" style="62" customWidth="1"/>
    <col min="14353" max="14353" width="4.5" style="62" customWidth="1"/>
    <col min="14354" max="14354" width="6.25" style="62" customWidth="1"/>
    <col min="14355" max="14356" width="5" style="62" customWidth="1"/>
    <col min="14357" max="14357" width="6.125" style="62" customWidth="1"/>
    <col min="14358" max="14596" width="12.875" style="62"/>
    <col min="14597" max="14597" width="2.625" style="62" customWidth="1"/>
    <col min="14598" max="14602" width="12.625" style="62" customWidth="1"/>
    <col min="14603" max="14603" width="5.625" style="62" customWidth="1"/>
    <col min="14604" max="14608" width="12.625" style="62" customWidth="1"/>
    <col min="14609" max="14609" width="4.5" style="62" customWidth="1"/>
    <col min="14610" max="14610" width="6.25" style="62" customWidth="1"/>
    <col min="14611" max="14612" width="5" style="62" customWidth="1"/>
    <col min="14613" max="14613" width="6.125" style="62" customWidth="1"/>
    <col min="14614" max="14852" width="12.875" style="62"/>
    <col min="14853" max="14853" width="2.625" style="62" customWidth="1"/>
    <col min="14854" max="14858" width="12.625" style="62" customWidth="1"/>
    <col min="14859" max="14859" width="5.625" style="62" customWidth="1"/>
    <col min="14860" max="14864" width="12.625" style="62" customWidth="1"/>
    <col min="14865" max="14865" width="4.5" style="62" customWidth="1"/>
    <col min="14866" max="14866" width="6.25" style="62" customWidth="1"/>
    <col min="14867" max="14868" width="5" style="62" customWidth="1"/>
    <col min="14869" max="14869" width="6.125" style="62" customWidth="1"/>
    <col min="14870" max="15108" width="12.875" style="62"/>
    <col min="15109" max="15109" width="2.625" style="62" customWidth="1"/>
    <col min="15110" max="15114" width="12.625" style="62" customWidth="1"/>
    <col min="15115" max="15115" width="5.625" style="62" customWidth="1"/>
    <col min="15116" max="15120" width="12.625" style="62" customWidth="1"/>
    <col min="15121" max="15121" width="4.5" style="62" customWidth="1"/>
    <col min="15122" max="15122" width="6.25" style="62" customWidth="1"/>
    <col min="15123" max="15124" width="5" style="62" customWidth="1"/>
    <col min="15125" max="15125" width="6.125" style="62" customWidth="1"/>
    <col min="15126" max="15364" width="12.875" style="62"/>
    <col min="15365" max="15365" width="2.625" style="62" customWidth="1"/>
    <col min="15366" max="15370" width="12.625" style="62" customWidth="1"/>
    <col min="15371" max="15371" width="5.625" style="62" customWidth="1"/>
    <col min="15372" max="15376" width="12.625" style="62" customWidth="1"/>
    <col min="15377" max="15377" width="4.5" style="62" customWidth="1"/>
    <col min="15378" max="15378" width="6.25" style="62" customWidth="1"/>
    <col min="15379" max="15380" width="5" style="62" customWidth="1"/>
    <col min="15381" max="15381" width="6.125" style="62" customWidth="1"/>
    <col min="15382" max="15620" width="12.875" style="62"/>
    <col min="15621" max="15621" width="2.625" style="62" customWidth="1"/>
    <col min="15622" max="15626" width="12.625" style="62" customWidth="1"/>
    <col min="15627" max="15627" width="5.625" style="62" customWidth="1"/>
    <col min="15628" max="15632" width="12.625" style="62" customWidth="1"/>
    <col min="15633" max="15633" width="4.5" style="62" customWidth="1"/>
    <col min="15634" max="15634" width="6.25" style="62" customWidth="1"/>
    <col min="15635" max="15636" width="5" style="62" customWidth="1"/>
    <col min="15637" max="15637" width="6.125" style="62" customWidth="1"/>
    <col min="15638" max="15876" width="12.875" style="62"/>
    <col min="15877" max="15877" width="2.625" style="62" customWidth="1"/>
    <col min="15878" max="15882" width="12.625" style="62" customWidth="1"/>
    <col min="15883" max="15883" width="5.625" style="62" customWidth="1"/>
    <col min="15884" max="15888" width="12.625" style="62" customWidth="1"/>
    <col min="15889" max="15889" width="4.5" style="62" customWidth="1"/>
    <col min="15890" max="15890" width="6.25" style="62" customWidth="1"/>
    <col min="15891" max="15892" width="5" style="62" customWidth="1"/>
    <col min="15893" max="15893" width="6.125" style="62" customWidth="1"/>
    <col min="15894" max="16132" width="12.875" style="62"/>
    <col min="16133" max="16133" width="2.625" style="62" customWidth="1"/>
    <col min="16134" max="16138" width="12.625" style="62" customWidth="1"/>
    <col min="16139" max="16139" width="5.625" style="62" customWidth="1"/>
    <col min="16140" max="16144" width="12.625" style="62" customWidth="1"/>
    <col min="16145" max="16145" width="4.5" style="62" customWidth="1"/>
    <col min="16146" max="16146" width="6.25" style="62" customWidth="1"/>
    <col min="16147" max="16148" width="5" style="62" customWidth="1"/>
    <col min="16149" max="16149" width="6.125" style="62" customWidth="1"/>
    <col min="16150" max="16384" width="12.875" style="62"/>
  </cols>
  <sheetData>
    <row r="1" spans="2:41" ht="27" customHeight="1" thickBot="1">
      <c r="B1" s="351" t="e">
        <f>#REF!&amp;"前期"</f>
        <v>#REF!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N1" s="193" t="s">
        <v>76</v>
      </c>
      <c r="V1" s="194" t="s">
        <v>5</v>
      </c>
      <c r="W1" s="194"/>
      <c r="X1" s="194"/>
      <c r="Y1" s="194"/>
      <c r="Z1" s="194"/>
      <c r="AA1" s="195" t="s">
        <v>3</v>
      </c>
      <c r="AB1" s="2" t="s">
        <v>2</v>
      </c>
      <c r="AC1" s="2" t="s">
        <v>4</v>
      </c>
      <c r="AD1" s="16" t="s">
        <v>0</v>
      </c>
      <c r="AE1" s="413" t="s">
        <v>1</v>
      </c>
      <c r="AF1" s="414"/>
      <c r="AG1" s="415"/>
      <c r="AH1" s="9" t="s">
        <v>4</v>
      </c>
      <c r="AI1" s="16" t="s">
        <v>0</v>
      </c>
    </row>
    <row r="2" spans="2:41" ht="12.75" customHeight="1" thickBot="1"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144"/>
      <c r="N2" s="76">
        <v>121</v>
      </c>
      <c r="O2" s="77" t="e">
        <f>VLOOKUP(N2,$Q$2:$T$108,3,FALSE)</f>
        <v>#REF!</v>
      </c>
      <c r="P2" s="78" t="e">
        <f>VLOOKUP(N2,$Q$2:$T$108,4,FALSE)</f>
        <v>#REF!</v>
      </c>
      <c r="Q2" s="64">
        <f>V2*100+R2</f>
        <v>121</v>
      </c>
      <c r="R2" s="3">
        <v>21</v>
      </c>
      <c r="S2" s="70" t="e">
        <f>AD2</f>
        <v>#REF!</v>
      </c>
      <c r="T2" s="70" t="e">
        <f>AI2</f>
        <v>#REF!</v>
      </c>
      <c r="V2" s="67">
        <v>1</v>
      </c>
      <c r="W2" s="61">
        <v>1</v>
      </c>
      <c r="X2" s="11">
        <v>1</v>
      </c>
      <c r="Y2" s="32" t="e">
        <f>MIN(AC2,AH2)</f>
        <v>#REF!</v>
      </c>
      <c r="Z2" s="32" t="e">
        <f>MAX(AC2,AH2)</f>
        <v>#REF!</v>
      </c>
      <c r="AA2" s="27" t="e">
        <f>IF(AB2="","",AB2*1000+Y2*100+Z2)</f>
        <v>#REF!</v>
      </c>
      <c r="AB2" s="56">
        <v>1</v>
      </c>
      <c r="AC2" s="51" t="e">
        <f>#REF!</f>
        <v>#REF!</v>
      </c>
      <c r="AD2" s="17" t="e">
        <f t="shared" ref="AD2:AD46" si="0">IF(AC2="","",VLOOKUP(AC2,参加チーム,2))</f>
        <v>#REF!</v>
      </c>
      <c r="AE2" s="30"/>
      <c r="AF2" s="31" t="s">
        <v>6</v>
      </c>
      <c r="AG2" s="32"/>
      <c r="AH2" s="53" t="e">
        <f>#REF!</f>
        <v>#REF!</v>
      </c>
      <c r="AI2" s="21" t="e">
        <f t="shared" ref="AI2:AI46" si="1">IF(AH2="","",VLOOKUP(AH2,参加チーム,2))</f>
        <v>#REF!</v>
      </c>
    </row>
    <row r="3" spans="2:41" ht="12.75" customHeight="1" thickBot="1">
      <c r="B3" s="410" t="s">
        <v>82</v>
      </c>
      <c r="C3" s="410"/>
      <c r="D3" s="410"/>
      <c r="E3" s="410"/>
      <c r="F3" s="410"/>
      <c r="G3" s="85"/>
      <c r="H3" s="85"/>
      <c r="I3" s="352" t="s">
        <v>35</v>
      </c>
      <c r="J3" s="352"/>
      <c r="K3" s="353"/>
      <c r="L3" s="153" t="s">
        <v>7</v>
      </c>
      <c r="M3" s="144"/>
      <c r="N3" s="79">
        <v>122</v>
      </c>
      <c r="O3" s="70" t="e">
        <f t="shared" ref="O3:O46" si="2">VLOOKUP(N3,$Q$2:$T$108,3,FALSE)</f>
        <v>#REF!</v>
      </c>
      <c r="P3" s="80" t="e">
        <f t="shared" ref="P3:P46" si="3">VLOOKUP(N3,$Q$2:$T$108,4,FALSE)</f>
        <v>#REF!</v>
      </c>
      <c r="Q3" s="64">
        <f t="shared" ref="Q3:Q74" si="4">V3*100+R3</f>
        <v>122</v>
      </c>
      <c r="R3" s="3">
        <v>22</v>
      </c>
      <c r="S3" s="70" t="e">
        <f t="shared" ref="S3:S74" si="5">AD3</f>
        <v>#REF!</v>
      </c>
      <c r="T3" s="70" t="e">
        <f t="shared" ref="T3:T74" si="6">AI3</f>
        <v>#REF!</v>
      </c>
      <c r="V3" s="68">
        <v>1</v>
      </c>
      <c r="W3" s="6">
        <v>2</v>
      </c>
      <c r="X3" s="13">
        <v>2</v>
      </c>
      <c r="Y3" s="7" t="e">
        <f t="shared" ref="Y3:Y46" si="7">MIN(AC3,AH3)</f>
        <v>#REF!</v>
      </c>
      <c r="Z3" s="7" t="e">
        <f t="shared" ref="Z3:Z46" si="8">MAX(AC3,AH3)</f>
        <v>#REF!</v>
      </c>
      <c r="AA3" s="5" t="e">
        <f t="shared" ref="AA3:AA46" si="9">IF(AB3="","",AB3*1000+Y3*100+Z3)</f>
        <v>#REF!</v>
      </c>
      <c r="AB3" s="57">
        <v>1</v>
      </c>
      <c r="AC3" s="51" t="e">
        <f>#REF!</f>
        <v>#REF!</v>
      </c>
      <c r="AD3" s="18" t="e">
        <f t="shared" si="0"/>
        <v>#REF!</v>
      </c>
      <c r="AE3" s="33"/>
      <c r="AF3" s="34" t="s">
        <v>6</v>
      </c>
      <c r="AG3" s="35"/>
      <c r="AH3" s="54" t="e">
        <f>#REF!</f>
        <v>#REF!</v>
      </c>
      <c r="AI3" s="22" t="e">
        <f t="shared" si="1"/>
        <v>#REF!</v>
      </c>
    </row>
    <row r="4" spans="2:41" ht="18" customHeight="1" thickBot="1">
      <c r="B4" s="203"/>
      <c r="C4" s="156" t="str">
        <f>"("&amp;TEXT(B4,"aaa")&amp;")"</f>
        <v>(金)</v>
      </c>
      <c r="D4" s="364" t="s">
        <v>83</v>
      </c>
      <c r="E4" s="364"/>
      <c r="F4" s="364"/>
      <c r="G4" s="156"/>
      <c r="H4" s="204"/>
      <c r="I4" s="156" t="str">
        <f>"("&amp;TEXT(H4,"aaa")&amp;")"</f>
        <v>(金)</v>
      </c>
      <c r="J4" s="364" t="s">
        <v>83</v>
      </c>
      <c r="K4" s="364"/>
      <c r="L4" s="364"/>
      <c r="M4" s="144"/>
      <c r="N4" s="79">
        <v>131</v>
      </c>
      <c r="O4" s="70" t="e">
        <f t="shared" si="2"/>
        <v>#REF!</v>
      </c>
      <c r="P4" s="80" t="e">
        <f t="shared" si="3"/>
        <v>#REF!</v>
      </c>
      <c r="Q4" s="64">
        <f t="shared" si="4"/>
        <v>131</v>
      </c>
      <c r="R4" s="3">
        <v>31</v>
      </c>
      <c r="S4" s="70" t="e">
        <f t="shared" si="5"/>
        <v>#REF!</v>
      </c>
      <c r="T4" s="70" t="e">
        <f t="shared" si="6"/>
        <v>#REF!</v>
      </c>
      <c r="U4" s="65"/>
      <c r="V4" s="68">
        <v>1</v>
      </c>
      <c r="W4" s="6">
        <v>3</v>
      </c>
      <c r="X4" s="13">
        <v>3</v>
      </c>
      <c r="Y4" s="7" t="e">
        <f t="shared" si="7"/>
        <v>#REF!</v>
      </c>
      <c r="Z4" s="7" t="e">
        <f t="shared" si="8"/>
        <v>#REF!</v>
      </c>
      <c r="AA4" s="5" t="e">
        <f t="shared" si="9"/>
        <v>#REF!</v>
      </c>
      <c r="AB4" s="57">
        <v>1</v>
      </c>
      <c r="AC4" s="51" t="e">
        <f>#REF!</f>
        <v>#REF!</v>
      </c>
      <c r="AD4" s="18" t="e">
        <f t="shared" si="0"/>
        <v>#REF!</v>
      </c>
      <c r="AE4" s="33"/>
      <c r="AF4" s="34" t="s">
        <v>6</v>
      </c>
      <c r="AG4" s="35"/>
      <c r="AH4" s="54" t="e">
        <f>#REF!</f>
        <v>#REF!</v>
      </c>
      <c r="AI4" s="22" t="e">
        <f t="shared" si="1"/>
        <v>#REF!</v>
      </c>
      <c r="AK4" s="62" t="s">
        <v>18</v>
      </c>
      <c r="AL4" s="62">
        <v>1</v>
      </c>
      <c r="AM4" s="62">
        <v>2</v>
      </c>
      <c r="AN4" s="62">
        <v>3</v>
      </c>
      <c r="AO4" s="62">
        <v>4</v>
      </c>
    </row>
    <row r="5" spans="2:41" ht="18" customHeight="1" thickBot="1">
      <c r="B5" s="402" t="s">
        <v>77</v>
      </c>
      <c r="C5" s="403"/>
      <c r="D5" s="403"/>
      <c r="E5" s="403"/>
      <c r="F5" s="404"/>
      <c r="G5" s="89"/>
      <c r="H5" s="408"/>
      <c r="I5" s="403"/>
      <c r="J5" s="403"/>
      <c r="K5" s="403"/>
      <c r="L5" s="409"/>
      <c r="M5" s="144"/>
      <c r="N5" s="79">
        <v>132</v>
      </c>
      <c r="O5" s="70" t="e">
        <f t="shared" si="2"/>
        <v>#REF!</v>
      </c>
      <c r="P5" s="80" t="e">
        <f t="shared" si="3"/>
        <v>#REF!</v>
      </c>
      <c r="Q5" s="64">
        <f t="shared" si="4"/>
        <v>132</v>
      </c>
      <c r="R5" s="3">
        <v>32</v>
      </c>
      <c r="S5" s="70" t="e">
        <f t="shared" si="5"/>
        <v>#REF!</v>
      </c>
      <c r="T5" s="70" t="e">
        <f t="shared" si="6"/>
        <v>#REF!</v>
      </c>
      <c r="U5" s="65"/>
      <c r="V5" s="68">
        <v>1</v>
      </c>
      <c r="W5" s="6">
        <v>4</v>
      </c>
      <c r="X5" s="13">
        <v>4</v>
      </c>
      <c r="Y5" s="7" t="e">
        <f t="shared" si="7"/>
        <v>#REF!</v>
      </c>
      <c r="Z5" s="7" t="e">
        <f t="shared" si="8"/>
        <v>#REF!</v>
      </c>
      <c r="AA5" s="5" t="e">
        <f t="shared" si="9"/>
        <v>#REF!</v>
      </c>
      <c r="AB5" s="57">
        <v>1</v>
      </c>
      <c r="AC5" s="51" t="e">
        <f>#REF!</f>
        <v>#REF!</v>
      </c>
      <c r="AD5" s="18" t="e">
        <f t="shared" si="0"/>
        <v>#REF!</v>
      </c>
      <c r="AE5" s="33"/>
      <c r="AF5" s="34" t="s">
        <v>6</v>
      </c>
      <c r="AG5" s="35"/>
      <c r="AH5" s="54" t="e">
        <f>#REF!</f>
        <v>#REF!</v>
      </c>
      <c r="AI5" s="22" t="e">
        <f t="shared" si="1"/>
        <v>#REF!</v>
      </c>
      <c r="AK5" s="62" t="s">
        <v>20</v>
      </c>
      <c r="AL5" s="62">
        <v>1</v>
      </c>
      <c r="AM5" s="62">
        <v>2</v>
      </c>
      <c r="AN5" s="62">
        <v>3</v>
      </c>
    </row>
    <row r="6" spans="2:41" ht="18" customHeight="1" thickBot="1">
      <c r="B6" s="158" t="s">
        <v>9</v>
      </c>
      <c r="C6" s="360" t="s">
        <v>10</v>
      </c>
      <c r="D6" s="360"/>
      <c r="E6" s="360" t="s">
        <v>11</v>
      </c>
      <c r="F6" s="360"/>
      <c r="G6" s="90"/>
      <c r="H6" s="199" t="s">
        <v>9</v>
      </c>
      <c r="I6" s="360" t="s">
        <v>10</v>
      </c>
      <c r="J6" s="360"/>
      <c r="K6" s="360" t="s">
        <v>11</v>
      </c>
      <c r="L6" s="361"/>
      <c r="M6" s="144"/>
      <c r="N6" s="81">
        <v>133</v>
      </c>
      <c r="O6" s="73" t="e">
        <f t="shared" si="2"/>
        <v>#REF!</v>
      </c>
      <c r="P6" s="82" t="e">
        <f t="shared" si="3"/>
        <v>#REF!</v>
      </c>
      <c r="Q6" s="64">
        <f t="shared" si="4"/>
        <v>133</v>
      </c>
      <c r="R6" s="74">
        <v>33</v>
      </c>
      <c r="S6" s="73" t="e">
        <f t="shared" si="5"/>
        <v>#REF!</v>
      </c>
      <c r="T6" s="73" t="e">
        <f t="shared" si="6"/>
        <v>#REF!</v>
      </c>
      <c r="U6" s="65"/>
      <c r="V6" s="69">
        <v>1</v>
      </c>
      <c r="W6" s="4">
        <v>5</v>
      </c>
      <c r="X6" s="14">
        <v>5</v>
      </c>
      <c r="Y6" s="15" t="e">
        <f t="shared" si="7"/>
        <v>#REF!</v>
      </c>
      <c r="Z6" s="15" t="e">
        <f t="shared" si="8"/>
        <v>#REF!</v>
      </c>
      <c r="AA6" s="28" t="e">
        <f t="shared" si="9"/>
        <v>#REF!</v>
      </c>
      <c r="AB6" s="58">
        <v>1</v>
      </c>
      <c r="AC6" s="51" t="e">
        <f>#REF!</f>
        <v>#REF!</v>
      </c>
      <c r="AD6" s="19" t="e">
        <f t="shared" si="0"/>
        <v>#REF!</v>
      </c>
      <c r="AE6" s="36"/>
      <c r="AF6" s="37" t="s">
        <v>6</v>
      </c>
      <c r="AG6" s="38"/>
      <c r="AH6" s="55" t="e">
        <f>#REF!</f>
        <v>#REF!</v>
      </c>
      <c r="AI6" s="23" t="e">
        <f t="shared" si="1"/>
        <v>#REF!</v>
      </c>
      <c r="AK6" s="62" t="s">
        <v>23</v>
      </c>
      <c r="AL6" s="62">
        <v>1</v>
      </c>
      <c r="AM6" s="62">
        <v>2</v>
      </c>
      <c r="AN6" s="62">
        <v>3</v>
      </c>
    </row>
    <row r="7" spans="2:41" ht="18" customHeight="1" thickBot="1">
      <c r="B7" s="159">
        <v>0.39583333333333331</v>
      </c>
      <c r="C7" s="102" t="e">
        <f>O4</f>
        <v>#REF!</v>
      </c>
      <c r="D7" s="117" t="e">
        <f>P4</f>
        <v>#REF!</v>
      </c>
      <c r="E7" s="196" t="e">
        <f>C8</f>
        <v>#REF!</v>
      </c>
      <c r="F7" s="92" t="e">
        <f>D8</f>
        <v>#REF!</v>
      </c>
      <c r="G7" s="90"/>
      <c r="H7" s="91">
        <v>0.41666666666666669</v>
      </c>
      <c r="I7" s="200" t="e">
        <f>O2</f>
        <v>#REF!</v>
      </c>
      <c r="J7" s="132" t="e">
        <f>P2</f>
        <v>#REF!</v>
      </c>
      <c r="K7" s="132" t="e">
        <f>I8</f>
        <v>#REF!</v>
      </c>
      <c r="L7" s="198" t="e">
        <f>J8</f>
        <v>#REF!</v>
      </c>
      <c r="N7" s="76">
        <v>221</v>
      </c>
      <c r="O7" s="77" t="e">
        <f t="shared" si="2"/>
        <v>#REF!</v>
      </c>
      <c r="P7" s="78" t="e">
        <f t="shared" si="3"/>
        <v>#REF!</v>
      </c>
      <c r="Q7" s="64">
        <f t="shared" si="4"/>
        <v>231</v>
      </c>
      <c r="R7" s="3">
        <v>31</v>
      </c>
      <c r="S7" s="71" t="e">
        <f t="shared" si="5"/>
        <v>#REF!</v>
      </c>
      <c r="T7" s="71" t="e">
        <f t="shared" si="6"/>
        <v>#REF!</v>
      </c>
      <c r="U7" s="65"/>
      <c r="V7" s="67">
        <v>2</v>
      </c>
      <c r="W7" s="61">
        <v>1</v>
      </c>
      <c r="X7" s="11">
        <v>6</v>
      </c>
      <c r="Y7" s="12" t="e">
        <f t="shared" si="7"/>
        <v>#REF!</v>
      </c>
      <c r="Z7" s="12" t="e">
        <f t="shared" si="8"/>
        <v>#REF!</v>
      </c>
      <c r="AA7" s="27" t="e">
        <f t="shared" si="9"/>
        <v>#REF!</v>
      </c>
      <c r="AB7" s="56">
        <v>1</v>
      </c>
      <c r="AC7" s="51" t="e">
        <f>#REF!</f>
        <v>#REF!</v>
      </c>
      <c r="AD7" s="17" t="e">
        <f t="shared" si="0"/>
        <v>#REF!</v>
      </c>
      <c r="AE7" s="30"/>
      <c r="AF7" s="31" t="s">
        <v>6</v>
      </c>
      <c r="AG7" s="32"/>
      <c r="AH7" s="51" t="e">
        <f>#REF!</f>
        <v>#REF!</v>
      </c>
      <c r="AI7" s="21" t="e">
        <f t="shared" si="1"/>
        <v>#REF!</v>
      </c>
      <c r="AK7" s="62" t="s">
        <v>25</v>
      </c>
      <c r="AL7" s="62">
        <v>1</v>
      </c>
      <c r="AM7" s="62">
        <v>2</v>
      </c>
      <c r="AN7" s="62">
        <v>3</v>
      </c>
      <c r="AO7" s="62">
        <v>4</v>
      </c>
    </row>
    <row r="8" spans="2:41" ht="18" customHeight="1" thickBot="1">
      <c r="B8" s="159">
        <v>0.47916666666666669</v>
      </c>
      <c r="C8" s="102" t="e">
        <f t="shared" ref="C8:D9" si="10">O5</f>
        <v>#REF!</v>
      </c>
      <c r="D8" s="117" t="e">
        <f t="shared" si="10"/>
        <v>#REF!</v>
      </c>
      <c r="E8" s="202" t="e">
        <f>C9</f>
        <v>#REF!</v>
      </c>
      <c r="F8" s="92" t="e">
        <f>D9</f>
        <v>#REF!</v>
      </c>
      <c r="G8" s="90"/>
      <c r="H8" s="91">
        <v>0.5</v>
      </c>
      <c r="I8" s="200" t="e">
        <f>O3</f>
        <v>#REF!</v>
      </c>
      <c r="J8" s="132" t="e">
        <f>P3</f>
        <v>#REF!</v>
      </c>
      <c r="K8" s="200" t="e">
        <f>I7</f>
        <v>#REF!</v>
      </c>
      <c r="L8" s="160" t="e">
        <f>J7</f>
        <v>#REF!</v>
      </c>
      <c r="N8" s="79">
        <v>222</v>
      </c>
      <c r="O8" s="70" t="e">
        <f t="shared" si="2"/>
        <v>#REF!</v>
      </c>
      <c r="P8" s="80" t="e">
        <f t="shared" si="3"/>
        <v>#REF!</v>
      </c>
      <c r="Q8" s="64">
        <f t="shared" si="4"/>
        <v>232</v>
      </c>
      <c r="R8" s="3">
        <v>32</v>
      </c>
      <c r="S8" s="70" t="e">
        <f t="shared" si="5"/>
        <v>#REF!</v>
      </c>
      <c r="T8" s="70" t="e">
        <f t="shared" si="6"/>
        <v>#REF!</v>
      </c>
      <c r="U8" s="65"/>
      <c r="V8" s="68">
        <v>2</v>
      </c>
      <c r="W8" s="6">
        <v>2</v>
      </c>
      <c r="X8" s="13">
        <v>7</v>
      </c>
      <c r="Y8" s="7" t="e">
        <f t="shared" si="7"/>
        <v>#REF!</v>
      </c>
      <c r="Z8" s="7" t="e">
        <f t="shared" si="8"/>
        <v>#REF!</v>
      </c>
      <c r="AA8" s="5" t="e">
        <f t="shared" si="9"/>
        <v>#REF!</v>
      </c>
      <c r="AB8" s="57">
        <v>1</v>
      </c>
      <c r="AC8" s="51" t="e">
        <f>#REF!</f>
        <v>#REF!</v>
      </c>
      <c r="AD8" s="18" t="e">
        <f t="shared" si="0"/>
        <v>#REF!</v>
      </c>
      <c r="AE8" s="33"/>
      <c r="AF8" s="34" t="s">
        <v>6</v>
      </c>
      <c r="AG8" s="35"/>
      <c r="AH8" s="29" t="e">
        <f>#REF!</f>
        <v>#REF!</v>
      </c>
      <c r="AI8" s="22" t="e">
        <f t="shared" si="1"/>
        <v>#REF!</v>
      </c>
      <c r="AK8" s="62" t="s">
        <v>27</v>
      </c>
      <c r="AL8" s="62">
        <v>1</v>
      </c>
      <c r="AM8" s="62">
        <v>2</v>
      </c>
      <c r="AN8" s="62">
        <v>3</v>
      </c>
    </row>
    <row r="9" spans="2:41" ht="18" customHeight="1" thickBot="1">
      <c r="B9" s="162">
        <v>0.5625</v>
      </c>
      <c r="C9" s="102" t="e">
        <f t="shared" si="10"/>
        <v>#REF!</v>
      </c>
      <c r="D9" s="117" t="e">
        <f t="shared" si="10"/>
        <v>#REF!</v>
      </c>
      <c r="E9" s="196" t="e">
        <f>C7</f>
        <v>#REF!</v>
      </c>
      <c r="F9" s="200" t="e">
        <f>D7</f>
        <v>#REF!</v>
      </c>
      <c r="G9" s="87"/>
      <c r="H9" s="95" t="s">
        <v>32</v>
      </c>
      <c r="I9" s="200" t="e">
        <f>I7</f>
        <v>#REF!</v>
      </c>
      <c r="J9" s="200" t="e">
        <f>J7</f>
        <v>#REF!</v>
      </c>
      <c r="K9" s="362" t="s">
        <v>80</v>
      </c>
      <c r="L9" s="370"/>
      <c r="N9" s="79">
        <v>231</v>
      </c>
      <c r="O9" s="70" t="e">
        <f t="shared" si="2"/>
        <v>#REF!</v>
      </c>
      <c r="P9" s="80" t="e">
        <f t="shared" si="3"/>
        <v>#REF!</v>
      </c>
      <c r="Q9" s="64">
        <f t="shared" si="4"/>
        <v>233</v>
      </c>
      <c r="R9" s="3">
        <v>33</v>
      </c>
      <c r="S9" s="70" t="e">
        <f t="shared" si="5"/>
        <v>#REF!</v>
      </c>
      <c r="T9" s="70" t="e">
        <f t="shared" si="6"/>
        <v>#REF!</v>
      </c>
      <c r="V9" s="68">
        <v>2</v>
      </c>
      <c r="W9" s="6">
        <v>3</v>
      </c>
      <c r="X9" s="13">
        <v>8</v>
      </c>
      <c r="Y9" s="7" t="e">
        <f t="shared" si="7"/>
        <v>#REF!</v>
      </c>
      <c r="Z9" s="7" t="e">
        <f t="shared" si="8"/>
        <v>#REF!</v>
      </c>
      <c r="AA9" s="5" t="e">
        <f t="shared" si="9"/>
        <v>#REF!</v>
      </c>
      <c r="AB9" s="57">
        <v>1</v>
      </c>
      <c r="AC9" s="51" t="e">
        <f>#REF!</f>
        <v>#REF!</v>
      </c>
      <c r="AD9" s="18" t="e">
        <f t="shared" si="0"/>
        <v>#REF!</v>
      </c>
      <c r="AE9" s="33"/>
      <c r="AF9" s="34" t="s">
        <v>6</v>
      </c>
      <c r="AG9" s="35"/>
      <c r="AH9" s="29" t="e">
        <f>#REF!</f>
        <v>#REF!</v>
      </c>
      <c r="AI9" s="22" t="e">
        <f t="shared" si="1"/>
        <v>#REF!</v>
      </c>
      <c r="AK9" s="62" t="s">
        <v>28</v>
      </c>
      <c r="AL9" s="62">
        <v>1</v>
      </c>
      <c r="AM9" s="62">
        <v>2</v>
      </c>
      <c r="AN9" s="62">
        <v>3</v>
      </c>
    </row>
    <row r="10" spans="2:41" ht="18" customHeight="1" thickBot="1">
      <c r="B10" s="164" t="s">
        <v>34</v>
      </c>
      <c r="C10" s="200" t="e">
        <f>C9</f>
        <v>#REF!</v>
      </c>
      <c r="D10" s="92" t="e">
        <f>D9</f>
        <v>#REF!</v>
      </c>
      <c r="E10" s="362" t="s">
        <v>80</v>
      </c>
      <c r="F10" s="363"/>
      <c r="G10" s="90"/>
      <c r="H10" s="98" t="s">
        <v>33</v>
      </c>
      <c r="I10" s="200" t="e">
        <f>I8</f>
        <v>#REF!</v>
      </c>
      <c r="J10" s="200" t="e">
        <f>J8</f>
        <v>#REF!</v>
      </c>
      <c r="K10" s="362" t="s">
        <v>80</v>
      </c>
      <c r="L10" s="370"/>
      <c r="N10" s="79">
        <v>232</v>
      </c>
      <c r="O10" s="70" t="e">
        <f t="shared" si="2"/>
        <v>#REF!</v>
      </c>
      <c r="P10" s="80" t="e">
        <f t="shared" si="3"/>
        <v>#REF!</v>
      </c>
      <c r="Q10" s="64">
        <f t="shared" si="4"/>
        <v>221</v>
      </c>
      <c r="R10" s="3">
        <v>21</v>
      </c>
      <c r="S10" s="70" t="e">
        <f t="shared" si="5"/>
        <v>#REF!</v>
      </c>
      <c r="T10" s="70" t="e">
        <f t="shared" si="6"/>
        <v>#REF!</v>
      </c>
      <c r="V10" s="68">
        <v>2</v>
      </c>
      <c r="W10" s="6">
        <v>4</v>
      </c>
      <c r="X10" s="13">
        <v>9</v>
      </c>
      <c r="Y10" s="7" t="e">
        <f t="shared" si="7"/>
        <v>#REF!</v>
      </c>
      <c r="Z10" s="7" t="e">
        <f t="shared" si="8"/>
        <v>#REF!</v>
      </c>
      <c r="AA10" s="5" t="e">
        <f t="shared" si="9"/>
        <v>#REF!</v>
      </c>
      <c r="AB10" s="57">
        <v>1</v>
      </c>
      <c r="AC10" s="51" t="e">
        <f>#REF!</f>
        <v>#REF!</v>
      </c>
      <c r="AD10" s="18" t="e">
        <f t="shared" si="0"/>
        <v>#REF!</v>
      </c>
      <c r="AE10" s="33"/>
      <c r="AF10" s="34" t="s">
        <v>6</v>
      </c>
      <c r="AG10" s="35"/>
      <c r="AH10" s="29" t="e">
        <f>#REF!</f>
        <v>#REF!</v>
      </c>
      <c r="AI10" s="22" t="e">
        <f t="shared" si="1"/>
        <v>#REF!</v>
      </c>
      <c r="AK10" s="62" t="s">
        <v>26</v>
      </c>
      <c r="AL10" s="62">
        <v>1</v>
      </c>
      <c r="AM10" s="62">
        <v>2</v>
      </c>
      <c r="AN10" s="62">
        <v>3</v>
      </c>
      <c r="AO10" s="62">
        <v>4</v>
      </c>
    </row>
    <row r="11" spans="2:41" ht="18" customHeight="1" thickBot="1">
      <c r="B11" s="396"/>
      <c r="C11" s="397"/>
      <c r="D11" s="397"/>
      <c r="E11" s="397"/>
      <c r="F11" s="397"/>
      <c r="G11" s="397"/>
      <c r="H11" s="397"/>
      <c r="I11" s="397"/>
      <c r="J11" s="397"/>
      <c r="K11" s="397"/>
      <c r="L11" s="398"/>
      <c r="N11" s="81">
        <v>233</v>
      </c>
      <c r="O11" s="73" t="e">
        <f t="shared" si="2"/>
        <v>#REF!</v>
      </c>
      <c r="P11" s="82" t="e">
        <f t="shared" si="3"/>
        <v>#REF!</v>
      </c>
      <c r="Q11" s="64">
        <f t="shared" si="4"/>
        <v>222</v>
      </c>
      <c r="R11" s="74">
        <v>22</v>
      </c>
      <c r="S11" s="73" t="e">
        <f t="shared" si="5"/>
        <v>#REF!</v>
      </c>
      <c r="T11" s="73" t="e">
        <f t="shared" si="6"/>
        <v>#REF!</v>
      </c>
      <c r="V11" s="69">
        <v>2</v>
      </c>
      <c r="W11" s="4">
        <v>5</v>
      </c>
      <c r="X11" s="14">
        <v>10</v>
      </c>
      <c r="Y11" s="15" t="e">
        <f t="shared" si="7"/>
        <v>#REF!</v>
      </c>
      <c r="Z11" s="15" t="e">
        <f t="shared" si="8"/>
        <v>#REF!</v>
      </c>
      <c r="AA11" s="28" t="e">
        <f t="shared" si="9"/>
        <v>#REF!</v>
      </c>
      <c r="AB11" s="58">
        <v>1</v>
      </c>
      <c r="AC11" s="51" t="e">
        <f>#REF!</f>
        <v>#REF!</v>
      </c>
      <c r="AD11" s="19" t="e">
        <f t="shared" si="0"/>
        <v>#REF!</v>
      </c>
      <c r="AE11" s="36"/>
      <c r="AF11" s="37" t="s">
        <v>6</v>
      </c>
      <c r="AG11" s="38"/>
      <c r="AH11" s="52" t="e">
        <f>#REF!</f>
        <v>#REF!</v>
      </c>
      <c r="AI11" s="23" t="e">
        <f t="shared" si="1"/>
        <v>#REF!</v>
      </c>
      <c r="AK11" s="62" t="s">
        <v>24</v>
      </c>
      <c r="AL11" s="62">
        <v>1</v>
      </c>
      <c r="AM11" s="62">
        <v>2</v>
      </c>
      <c r="AN11" s="62">
        <v>3</v>
      </c>
      <c r="AO11" s="62">
        <v>4</v>
      </c>
    </row>
    <row r="12" spans="2:41" ht="18" customHeight="1" thickBot="1">
      <c r="B12" s="168">
        <f>B4</f>
        <v>0</v>
      </c>
      <c r="C12" s="130" t="str">
        <f>"("&amp;TEXT(B12,"aaa")&amp;")"</f>
        <v>(金)</v>
      </c>
      <c r="D12" s="354" t="s">
        <v>81</v>
      </c>
      <c r="E12" s="354"/>
      <c r="F12" s="354"/>
      <c r="G12" s="130"/>
      <c r="H12" s="192"/>
      <c r="I12" s="130" t="str">
        <f>"("&amp;TEXT(H12,"aaa")&amp;")"</f>
        <v>(金)</v>
      </c>
      <c r="J12" s="354"/>
      <c r="K12" s="354"/>
      <c r="L12" s="399"/>
      <c r="N12" s="76">
        <v>321</v>
      </c>
      <c r="O12" s="77" t="e">
        <f t="shared" si="2"/>
        <v>#REF!</v>
      </c>
      <c r="P12" s="78" t="e">
        <f t="shared" si="3"/>
        <v>#REF!</v>
      </c>
      <c r="Q12" s="64">
        <f t="shared" si="4"/>
        <v>333</v>
      </c>
      <c r="R12" s="62">
        <v>33</v>
      </c>
      <c r="S12" s="71" t="e">
        <f t="shared" si="5"/>
        <v>#REF!</v>
      </c>
      <c r="T12" s="71" t="e">
        <f t="shared" si="6"/>
        <v>#REF!</v>
      </c>
      <c r="V12" s="67">
        <v>3</v>
      </c>
      <c r="W12" s="61">
        <v>1</v>
      </c>
      <c r="X12" s="11">
        <v>11</v>
      </c>
      <c r="Y12" s="12" t="e">
        <f t="shared" si="7"/>
        <v>#REF!</v>
      </c>
      <c r="Z12" s="12" t="e">
        <f t="shared" si="8"/>
        <v>#REF!</v>
      </c>
      <c r="AA12" s="27" t="e">
        <f t="shared" si="9"/>
        <v>#REF!</v>
      </c>
      <c r="AB12" s="56">
        <v>1</v>
      </c>
      <c r="AC12" s="51" t="e">
        <f>#REF!</f>
        <v>#REF!</v>
      </c>
      <c r="AD12" s="17" t="e">
        <f t="shared" si="0"/>
        <v>#REF!</v>
      </c>
      <c r="AE12" s="30"/>
      <c r="AF12" s="31" t="s">
        <v>6</v>
      </c>
      <c r="AG12" s="32"/>
      <c r="AH12" s="53" t="e">
        <f>#REF!</f>
        <v>#REF!</v>
      </c>
      <c r="AI12" s="21" t="e">
        <f t="shared" si="1"/>
        <v>#REF!</v>
      </c>
      <c r="AK12" s="62" t="s">
        <v>21</v>
      </c>
      <c r="AL12" s="62">
        <v>1</v>
      </c>
      <c r="AM12" s="62">
        <v>2</v>
      </c>
      <c r="AN12" s="62">
        <v>3</v>
      </c>
      <c r="AO12" s="62">
        <v>4</v>
      </c>
    </row>
    <row r="13" spans="2:41" ht="18" customHeight="1" thickBot="1">
      <c r="B13" s="402"/>
      <c r="C13" s="403"/>
      <c r="D13" s="403"/>
      <c r="E13" s="403"/>
      <c r="F13" s="404"/>
      <c r="G13" s="89"/>
      <c r="H13" s="405"/>
      <c r="I13" s="406"/>
      <c r="J13" s="406"/>
      <c r="K13" s="406"/>
      <c r="L13" s="407"/>
      <c r="N13" s="79">
        <v>322</v>
      </c>
      <c r="O13" s="70" t="e">
        <f t="shared" si="2"/>
        <v>#REF!</v>
      </c>
      <c r="P13" s="80" t="e">
        <f t="shared" si="3"/>
        <v>#REF!</v>
      </c>
      <c r="Q13" s="64">
        <f t="shared" si="4"/>
        <v>321</v>
      </c>
      <c r="R13" s="62">
        <v>21</v>
      </c>
      <c r="S13" s="70" t="e">
        <f t="shared" si="5"/>
        <v>#REF!</v>
      </c>
      <c r="T13" s="70" t="e">
        <f t="shared" si="6"/>
        <v>#REF!</v>
      </c>
      <c r="V13" s="68">
        <v>3</v>
      </c>
      <c r="W13" s="6">
        <v>2</v>
      </c>
      <c r="X13" s="13">
        <v>12</v>
      </c>
      <c r="Y13" s="7" t="e">
        <f t="shared" si="7"/>
        <v>#REF!</v>
      </c>
      <c r="Z13" s="7" t="e">
        <f t="shared" si="8"/>
        <v>#REF!</v>
      </c>
      <c r="AA13" s="5" t="e">
        <f t="shared" si="9"/>
        <v>#REF!</v>
      </c>
      <c r="AB13" s="57">
        <v>1</v>
      </c>
      <c r="AC13" s="51" t="e">
        <f>#REF!</f>
        <v>#REF!</v>
      </c>
      <c r="AD13" s="18" t="e">
        <f t="shared" si="0"/>
        <v>#REF!</v>
      </c>
      <c r="AE13" s="33"/>
      <c r="AF13" s="34" t="s">
        <v>6</v>
      </c>
      <c r="AG13" s="35"/>
      <c r="AH13" s="54" t="e">
        <f>#REF!</f>
        <v>#REF!</v>
      </c>
      <c r="AI13" s="22" t="e">
        <f t="shared" si="1"/>
        <v>#REF!</v>
      </c>
      <c r="AK13" s="62" t="s">
        <v>19</v>
      </c>
      <c r="AL13" s="62">
        <v>1</v>
      </c>
      <c r="AM13" s="62">
        <v>2</v>
      </c>
      <c r="AN13" s="62">
        <v>3</v>
      </c>
      <c r="AO13" s="62">
        <v>4</v>
      </c>
    </row>
    <row r="14" spans="2:41" ht="18" customHeight="1" thickBot="1">
      <c r="B14" s="158" t="s">
        <v>9</v>
      </c>
      <c r="C14" s="360" t="s">
        <v>10</v>
      </c>
      <c r="D14" s="360"/>
      <c r="E14" s="360" t="s">
        <v>11</v>
      </c>
      <c r="F14" s="360"/>
      <c r="G14" s="90"/>
      <c r="H14" s="199" t="s">
        <v>9</v>
      </c>
      <c r="I14" s="360" t="s">
        <v>10</v>
      </c>
      <c r="J14" s="360"/>
      <c r="K14" s="360" t="s">
        <v>11</v>
      </c>
      <c r="L14" s="361"/>
      <c r="N14" s="79">
        <v>331</v>
      </c>
      <c r="O14" s="70" t="e">
        <f t="shared" si="2"/>
        <v>#REF!</v>
      </c>
      <c r="P14" s="80" t="e">
        <f t="shared" si="3"/>
        <v>#REF!</v>
      </c>
      <c r="Q14" s="64">
        <f t="shared" si="4"/>
        <v>322</v>
      </c>
      <c r="R14" s="62">
        <v>22</v>
      </c>
      <c r="S14" s="70" t="e">
        <f t="shared" si="5"/>
        <v>#REF!</v>
      </c>
      <c r="T14" s="70" t="e">
        <f t="shared" si="6"/>
        <v>#REF!</v>
      </c>
      <c r="V14" s="68">
        <v>3</v>
      </c>
      <c r="W14" s="6">
        <v>3</v>
      </c>
      <c r="X14" s="13">
        <v>13</v>
      </c>
      <c r="Y14" s="7" t="e">
        <f t="shared" si="7"/>
        <v>#REF!</v>
      </c>
      <c r="Z14" s="7" t="e">
        <f t="shared" si="8"/>
        <v>#REF!</v>
      </c>
      <c r="AA14" s="5" t="e">
        <f t="shared" si="9"/>
        <v>#REF!</v>
      </c>
      <c r="AB14" s="57">
        <v>1</v>
      </c>
      <c r="AC14" s="51" t="e">
        <f>#REF!</f>
        <v>#REF!</v>
      </c>
      <c r="AD14" s="18" t="e">
        <f t="shared" si="0"/>
        <v>#REF!</v>
      </c>
      <c r="AE14" s="33"/>
      <c r="AF14" s="34" t="s">
        <v>6</v>
      </c>
      <c r="AG14" s="35"/>
      <c r="AH14" s="54" t="e">
        <f>#REF!</f>
        <v>#REF!</v>
      </c>
      <c r="AI14" s="22" t="e">
        <f t="shared" si="1"/>
        <v>#REF!</v>
      </c>
    </row>
    <row r="15" spans="2:41" ht="18" customHeight="1" thickBot="1">
      <c r="B15" s="189" t="s">
        <v>78</v>
      </c>
      <c r="C15" s="197" t="e">
        <f>C7</f>
        <v>#REF!</v>
      </c>
      <c r="D15" s="197" t="e">
        <f>D7</f>
        <v>#REF!</v>
      </c>
      <c r="E15" s="394" t="s">
        <v>80</v>
      </c>
      <c r="F15" s="395"/>
      <c r="G15" s="90"/>
      <c r="H15" s="91"/>
      <c r="I15" s="200"/>
      <c r="J15" s="200"/>
      <c r="K15" s="92"/>
      <c r="L15" s="201"/>
      <c r="N15" s="79">
        <v>332</v>
      </c>
      <c r="O15" s="70" t="e">
        <f t="shared" si="2"/>
        <v>#REF!</v>
      </c>
      <c r="P15" s="80" t="e">
        <f t="shared" si="3"/>
        <v>#REF!</v>
      </c>
      <c r="Q15" s="64">
        <f t="shared" si="4"/>
        <v>331</v>
      </c>
      <c r="R15" s="62">
        <v>31</v>
      </c>
      <c r="S15" s="70" t="e">
        <f t="shared" si="5"/>
        <v>#REF!</v>
      </c>
      <c r="T15" s="70" t="e">
        <f t="shared" si="6"/>
        <v>#REF!</v>
      </c>
      <c r="V15" s="68">
        <v>3</v>
      </c>
      <c r="W15" s="6">
        <v>4</v>
      </c>
      <c r="X15" s="13">
        <v>14</v>
      </c>
      <c r="Y15" s="7" t="e">
        <f t="shared" si="7"/>
        <v>#REF!</v>
      </c>
      <c r="Z15" s="7" t="e">
        <f t="shared" si="8"/>
        <v>#REF!</v>
      </c>
      <c r="AA15" s="5" t="e">
        <f t="shared" si="9"/>
        <v>#REF!</v>
      </c>
      <c r="AB15" s="57">
        <v>1</v>
      </c>
      <c r="AC15" s="51" t="e">
        <f>#REF!</f>
        <v>#REF!</v>
      </c>
      <c r="AD15" s="18" t="e">
        <f t="shared" si="0"/>
        <v>#REF!</v>
      </c>
      <c r="AE15" s="33"/>
      <c r="AF15" s="34" t="s">
        <v>6</v>
      </c>
      <c r="AG15" s="35"/>
      <c r="AH15" s="54" t="e">
        <f>#REF!</f>
        <v>#REF!</v>
      </c>
      <c r="AI15" s="22" t="e">
        <f t="shared" si="1"/>
        <v>#REF!</v>
      </c>
    </row>
    <row r="16" spans="2:41" ht="18" customHeight="1" thickBot="1">
      <c r="B16" s="205" t="s">
        <v>79</v>
      </c>
      <c r="C16" s="197" t="e">
        <f>C8</f>
        <v>#REF!</v>
      </c>
      <c r="D16" s="197" t="e">
        <f>D8</f>
        <v>#REF!</v>
      </c>
      <c r="E16" s="394" t="s">
        <v>80</v>
      </c>
      <c r="F16" s="395"/>
      <c r="G16" s="90"/>
      <c r="H16" s="91"/>
      <c r="I16" s="132"/>
      <c r="J16" s="200"/>
      <c r="K16" s="92"/>
      <c r="L16" s="160"/>
      <c r="N16" s="81">
        <v>333</v>
      </c>
      <c r="O16" s="73" t="e">
        <f t="shared" si="2"/>
        <v>#REF!</v>
      </c>
      <c r="P16" s="82" t="e">
        <f t="shared" si="3"/>
        <v>#REF!</v>
      </c>
      <c r="Q16" s="64">
        <f t="shared" si="4"/>
        <v>332</v>
      </c>
      <c r="R16" s="72">
        <v>32</v>
      </c>
      <c r="S16" s="73" t="e">
        <f t="shared" si="5"/>
        <v>#REF!</v>
      </c>
      <c r="T16" s="73" t="e">
        <f t="shared" si="6"/>
        <v>#REF!</v>
      </c>
      <c r="V16" s="69">
        <v>3</v>
      </c>
      <c r="W16" s="4">
        <v>5</v>
      </c>
      <c r="X16" s="14">
        <v>15</v>
      </c>
      <c r="Y16" s="15" t="e">
        <f t="shared" si="7"/>
        <v>#REF!</v>
      </c>
      <c r="Z16" s="15" t="e">
        <f t="shared" si="8"/>
        <v>#REF!</v>
      </c>
      <c r="AA16" s="28" t="e">
        <f t="shared" si="9"/>
        <v>#REF!</v>
      </c>
      <c r="AB16" s="58">
        <v>1</v>
      </c>
      <c r="AC16" s="51" t="e">
        <f>#REF!</f>
        <v>#REF!</v>
      </c>
      <c r="AD16" s="19" t="e">
        <f t="shared" si="0"/>
        <v>#REF!</v>
      </c>
      <c r="AE16" s="36"/>
      <c r="AF16" s="37" t="s">
        <v>6</v>
      </c>
      <c r="AG16" s="38"/>
      <c r="AH16" s="55" t="e">
        <f>#REF!</f>
        <v>#REF!</v>
      </c>
      <c r="AI16" s="23" t="e">
        <f t="shared" si="1"/>
        <v>#REF!</v>
      </c>
    </row>
    <row r="17" spans="2:35" ht="18" customHeight="1" thickBot="1">
      <c r="B17" s="189"/>
      <c r="C17" s="197"/>
      <c r="D17" s="132"/>
      <c r="E17" s="394"/>
      <c r="F17" s="395"/>
      <c r="G17" s="87"/>
      <c r="H17" s="103"/>
      <c r="I17" s="92"/>
      <c r="J17" s="92"/>
      <c r="K17" s="200"/>
      <c r="L17" s="201"/>
      <c r="N17" s="76">
        <v>421</v>
      </c>
      <c r="O17" s="77" t="e">
        <f t="shared" si="2"/>
        <v>#REF!</v>
      </c>
      <c r="P17" s="78" t="e">
        <f t="shared" si="3"/>
        <v>#REF!</v>
      </c>
      <c r="Q17" s="64">
        <f t="shared" si="4"/>
        <v>422</v>
      </c>
      <c r="R17" s="62">
        <v>22</v>
      </c>
      <c r="S17" s="71" t="e">
        <f t="shared" si="5"/>
        <v>#REF!</v>
      </c>
      <c r="T17" s="71" t="e">
        <f t="shared" si="6"/>
        <v>#REF!</v>
      </c>
      <c r="V17" s="67">
        <v>4</v>
      </c>
      <c r="W17" s="61">
        <v>1</v>
      </c>
      <c r="X17" s="11">
        <v>16</v>
      </c>
      <c r="Y17" s="12" t="e">
        <f t="shared" si="7"/>
        <v>#REF!</v>
      </c>
      <c r="Z17" s="12" t="e">
        <f t="shared" si="8"/>
        <v>#REF!</v>
      </c>
      <c r="AA17" s="27" t="e">
        <f t="shared" si="9"/>
        <v>#REF!</v>
      </c>
      <c r="AB17" s="56">
        <v>1</v>
      </c>
      <c r="AC17" s="51" t="e">
        <f>#REF!</f>
        <v>#REF!</v>
      </c>
      <c r="AD17" s="17" t="e">
        <f t="shared" si="0"/>
        <v>#REF!</v>
      </c>
      <c r="AE17" s="30"/>
      <c r="AF17" s="31" t="s">
        <v>6</v>
      </c>
      <c r="AG17" s="32"/>
      <c r="AH17" s="51" t="e">
        <f>#REF!</f>
        <v>#REF!</v>
      </c>
      <c r="AI17" s="21" t="e">
        <f t="shared" si="1"/>
        <v>#REF!</v>
      </c>
    </row>
    <row r="18" spans="2:35" ht="18" customHeight="1" thickBot="1">
      <c r="B18" s="190"/>
      <c r="C18" s="191"/>
      <c r="D18" s="191"/>
      <c r="E18" s="400"/>
      <c r="F18" s="401"/>
      <c r="G18" s="182"/>
      <c r="H18" s="185"/>
      <c r="I18" s="174"/>
      <c r="J18" s="174"/>
      <c r="K18" s="378"/>
      <c r="L18" s="380"/>
      <c r="N18" s="79">
        <v>422</v>
      </c>
      <c r="O18" s="70" t="e">
        <f t="shared" si="2"/>
        <v>#REF!</v>
      </c>
      <c r="P18" s="80" t="e">
        <f t="shared" si="3"/>
        <v>#REF!</v>
      </c>
      <c r="Q18" s="64">
        <f t="shared" si="4"/>
        <v>431</v>
      </c>
      <c r="R18" s="62">
        <v>31</v>
      </c>
      <c r="S18" s="70" t="e">
        <f t="shared" si="5"/>
        <v>#REF!</v>
      </c>
      <c r="T18" s="70" t="e">
        <f t="shared" si="6"/>
        <v>#REF!</v>
      </c>
      <c r="V18" s="68">
        <v>4</v>
      </c>
      <c r="W18" s="6">
        <v>2</v>
      </c>
      <c r="X18" s="13">
        <v>17</v>
      </c>
      <c r="Y18" s="7" t="e">
        <f t="shared" si="7"/>
        <v>#REF!</v>
      </c>
      <c r="Z18" s="7" t="e">
        <f t="shared" si="8"/>
        <v>#REF!</v>
      </c>
      <c r="AA18" s="5" t="e">
        <f t="shared" si="9"/>
        <v>#REF!</v>
      </c>
      <c r="AB18" s="57">
        <v>1</v>
      </c>
      <c r="AC18" s="51" t="e">
        <f>#REF!</f>
        <v>#REF!</v>
      </c>
      <c r="AD18" s="18" t="e">
        <f t="shared" si="0"/>
        <v>#REF!</v>
      </c>
      <c r="AE18" s="33"/>
      <c r="AF18" s="34" t="s">
        <v>6</v>
      </c>
      <c r="AG18" s="35"/>
      <c r="AH18" s="29" t="e">
        <f>#REF!</f>
        <v>#REF!</v>
      </c>
      <c r="AI18" s="22" t="e">
        <f t="shared" si="1"/>
        <v>#REF!</v>
      </c>
    </row>
    <row r="19" spans="2:35" ht="18" customHeight="1" thickBot="1"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412"/>
      <c r="N19" s="79">
        <v>431</v>
      </c>
      <c r="O19" s="70" t="e">
        <f t="shared" si="2"/>
        <v>#REF!</v>
      </c>
      <c r="P19" s="80" t="e">
        <f t="shared" si="3"/>
        <v>#REF!</v>
      </c>
      <c r="Q19" s="64">
        <f t="shared" si="4"/>
        <v>432</v>
      </c>
      <c r="R19" s="62">
        <v>32</v>
      </c>
      <c r="S19" s="70" t="e">
        <f t="shared" si="5"/>
        <v>#REF!</v>
      </c>
      <c r="T19" s="70" t="e">
        <f t="shared" si="6"/>
        <v>#REF!</v>
      </c>
      <c r="V19" s="68">
        <v>4</v>
      </c>
      <c r="W19" s="6">
        <v>3</v>
      </c>
      <c r="X19" s="13">
        <v>18</v>
      </c>
      <c r="Y19" s="7" t="e">
        <f t="shared" si="7"/>
        <v>#REF!</v>
      </c>
      <c r="Z19" s="7" t="e">
        <f t="shared" si="8"/>
        <v>#REF!</v>
      </c>
      <c r="AA19" s="5" t="e">
        <f t="shared" si="9"/>
        <v>#REF!</v>
      </c>
      <c r="AB19" s="57">
        <v>1</v>
      </c>
      <c r="AC19" s="51" t="e">
        <f>#REF!</f>
        <v>#REF!</v>
      </c>
      <c r="AD19" s="18" t="e">
        <f t="shared" si="0"/>
        <v>#REF!</v>
      </c>
      <c r="AE19" s="33"/>
      <c r="AF19" s="34" t="s">
        <v>6</v>
      </c>
      <c r="AG19" s="35"/>
      <c r="AH19" s="29" t="e">
        <f>#REF!</f>
        <v>#REF!</v>
      </c>
      <c r="AI19" s="22" t="e">
        <f t="shared" si="1"/>
        <v>#REF!</v>
      </c>
    </row>
    <row r="20" spans="2:35" ht="18" customHeight="1" thickBot="1">
      <c r="B20" s="203"/>
      <c r="C20" s="156" t="str">
        <f>"("&amp;TEXT(B20,"aaa")&amp;")"</f>
        <v>(金)</v>
      </c>
      <c r="D20" s="364" t="s">
        <v>91</v>
      </c>
      <c r="E20" s="364"/>
      <c r="F20" s="364"/>
      <c r="G20" s="156"/>
      <c r="H20" s="204"/>
      <c r="I20" s="156" t="str">
        <f>"("&amp;TEXT(H20,"aaa")&amp;")"</f>
        <v>(金)</v>
      </c>
      <c r="J20" s="364" t="s">
        <v>91</v>
      </c>
      <c r="K20" s="364"/>
      <c r="L20" s="364"/>
      <c r="N20" s="79">
        <v>432</v>
      </c>
      <c r="O20" s="70" t="e">
        <f t="shared" si="2"/>
        <v>#REF!</v>
      </c>
      <c r="P20" s="80" t="e">
        <f t="shared" si="3"/>
        <v>#REF!</v>
      </c>
      <c r="Q20" s="64">
        <f t="shared" si="4"/>
        <v>433</v>
      </c>
      <c r="R20" s="62">
        <v>33</v>
      </c>
      <c r="S20" s="70" t="e">
        <f t="shared" si="5"/>
        <v>#REF!</v>
      </c>
      <c r="T20" s="70" t="e">
        <f t="shared" si="6"/>
        <v>#REF!</v>
      </c>
      <c r="V20" s="68">
        <v>4</v>
      </c>
      <c r="W20" s="6">
        <v>4</v>
      </c>
      <c r="X20" s="13">
        <v>19</v>
      </c>
      <c r="Y20" s="7" t="e">
        <f t="shared" si="7"/>
        <v>#REF!</v>
      </c>
      <c r="Z20" s="7" t="e">
        <f t="shared" si="8"/>
        <v>#REF!</v>
      </c>
      <c r="AA20" s="5" t="e">
        <f t="shared" si="9"/>
        <v>#REF!</v>
      </c>
      <c r="AB20" s="57">
        <v>1</v>
      </c>
      <c r="AC20" s="51" t="e">
        <f>#REF!</f>
        <v>#REF!</v>
      </c>
      <c r="AD20" s="18" t="e">
        <f t="shared" si="0"/>
        <v>#REF!</v>
      </c>
      <c r="AE20" s="33"/>
      <c r="AF20" s="34" t="s">
        <v>6</v>
      </c>
      <c r="AG20" s="35"/>
      <c r="AH20" s="29" t="e">
        <f>#REF!</f>
        <v>#REF!</v>
      </c>
      <c r="AI20" s="22" t="e">
        <f t="shared" si="1"/>
        <v>#REF!</v>
      </c>
    </row>
    <row r="21" spans="2:35" ht="18" customHeight="1" thickBot="1">
      <c r="B21" s="402" t="s">
        <v>77</v>
      </c>
      <c r="C21" s="403"/>
      <c r="D21" s="403"/>
      <c r="E21" s="403"/>
      <c r="F21" s="404"/>
      <c r="G21" s="89"/>
      <c r="H21" s="408"/>
      <c r="I21" s="403"/>
      <c r="J21" s="403"/>
      <c r="K21" s="403"/>
      <c r="L21" s="409"/>
      <c r="N21" s="81">
        <v>433</v>
      </c>
      <c r="O21" s="73" t="e">
        <f t="shared" si="2"/>
        <v>#REF!</v>
      </c>
      <c r="P21" s="82" t="e">
        <f t="shared" si="3"/>
        <v>#REF!</v>
      </c>
      <c r="Q21" s="64">
        <f t="shared" si="4"/>
        <v>421</v>
      </c>
      <c r="R21" s="72">
        <v>21</v>
      </c>
      <c r="S21" s="73" t="e">
        <f t="shared" si="5"/>
        <v>#REF!</v>
      </c>
      <c r="T21" s="73" t="e">
        <f t="shared" si="6"/>
        <v>#REF!</v>
      </c>
      <c r="V21" s="69">
        <v>4</v>
      </c>
      <c r="W21" s="4">
        <v>5</v>
      </c>
      <c r="X21" s="14">
        <v>20</v>
      </c>
      <c r="Y21" s="15" t="e">
        <f t="shared" si="7"/>
        <v>#REF!</v>
      </c>
      <c r="Z21" s="15" t="e">
        <f t="shared" si="8"/>
        <v>#REF!</v>
      </c>
      <c r="AA21" s="28" t="e">
        <f t="shared" si="9"/>
        <v>#REF!</v>
      </c>
      <c r="AB21" s="58">
        <v>1</v>
      </c>
      <c r="AC21" s="51" t="e">
        <f>#REF!</f>
        <v>#REF!</v>
      </c>
      <c r="AD21" s="19" t="e">
        <f t="shared" si="0"/>
        <v>#REF!</v>
      </c>
      <c r="AE21" s="36"/>
      <c r="AF21" s="37" t="s">
        <v>6</v>
      </c>
      <c r="AG21" s="38"/>
      <c r="AH21" s="52" t="e">
        <f>#REF!</f>
        <v>#REF!</v>
      </c>
      <c r="AI21" s="23" t="e">
        <f t="shared" si="1"/>
        <v>#REF!</v>
      </c>
    </row>
    <row r="22" spans="2:35" ht="18" customHeight="1" thickBot="1">
      <c r="B22" s="158" t="s">
        <v>9</v>
      </c>
      <c r="C22" s="360" t="s">
        <v>10</v>
      </c>
      <c r="D22" s="360"/>
      <c r="E22" s="360" t="s">
        <v>11</v>
      </c>
      <c r="F22" s="360"/>
      <c r="G22" s="90"/>
      <c r="H22" s="199" t="s">
        <v>9</v>
      </c>
      <c r="I22" s="360" t="s">
        <v>10</v>
      </c>
      <c r="J22" s="360"/>
      <c r="K22" s="360" t="s">
        <v>11</v>
      </c>
      <c r="L22" s="361"/>
      <c r="N22" s="76">
        <v>521</v>
      </c>
      <c r="O22" s="77" t="e">
        <f t="shared" si="2"/>
        <v>#REF!</v>
      </c>
      <c r="P22" s="78" t="e">
        <f t="shared" si="3"/>
        <v>#REF!</v>
      </c>
      <c r="Q22" s="64">
        <f t="shared" si="4"/>
        <v>532</v>
      </c>
      <c r="R22" s="62">
        <v>32</v>
      </c>
      <c r="S22" s="71" t="e">
        <f t="shared" si="5"/>
        <v>#REF!</v>
      </c>
      <c r="T22" s="71" t="e">
        <f t="shared" si="6"/>
        <v>#REF!</v>
      </c>
      <c r="V22" s="67">
        <v>5</v>
      </c>
      <c r="W22" s="61">
        <v>1</v>
      </c>
      <c r="X22" s="11">
        <v>21</v>
      </c>
      <c r="Y22" s="12" t="e">
        <f t="shared" si="7"/>
        <v>#REF!</v>
      </c>
      <c r="Z22" s="12" t="e">
        <f t="shared" si="8"/>
        <v>#REF!</v>
      </c>
      <c r="AA22" s="27" t="e">
        <f t="shared" si="9"/>
        <v>#REF!</v>
      </c>
      <c r="AB22" s="56">
        <v>1</v>
      </c>
      <c r="AC22" s="51" t="e">
        <f>#REF!</f>
        <v>#REF!</v>
      </c>
      <c r="AD22" s="17" t="e">
        <f t="shared" si="0"/>
        <v>#REF!</v>
      </c>
      <c r="AE22" s="30"/>
      <c r="AF22" s="31" t="s">
        <v>6</v>
      </c>
      <c r="AG22" s="32"/>
      <c r="AH22" s="53" t="e">
        <f>#REF!</f>
        <v>#REF!</v>
      </c>
      <c r="AI22" s="21" t="e">
        <f t="shared" si="1"/>
        <v>#REF!</v>
      </c>
    </row>
    <row r="23" spans="2:35" ht="18" customHeight="1" thickBot="1">
      <c r="B23" s="159">
        <v>0.39583333333333331</v>
      </c>
      <c r="C23" s="102" t="e">
        <f>O9</f>
        <v>#REF!</v>
      </c>
      <c r="D23" s="102" t="e">
        <f>P9</f>
        <v>#REF!</v>
      </c>
      <c r="E23" s="196" t="e">
        <f>C24</f>
        <v>#REF!</v>
      </c>
      <c r="F23" s="92" t="e">
        <f>D24</f>
        <v>#REF!</v>
      </c>
      <c r="G23" s="90"/>
      <c r="H23" s="91">
        <v>0.41666666666666669</v>
      </c>
      <c r="I23" s="200" t="e">
        <f>O7</f>
        <v>#REF!</v>
      </c>
      <c r="J23" s="200" t="e">
        <f>P7</f>
        <v>#REF!</v>
      </c>
      <c r="K23" s="132" t="e">
        <f>I24</f>
        <v>#REF!</v>
      </c>
      <c r="L23" s="198" t="e">
        <f>J24</f>
        <v>#REF!</v>
      </c>
      <c r="N23" s="79">
        <v>522</v>
      </c>
      <c r="O23" s="70" t="e">
        <f t="shared" si="2"/>
        <v>#REF!</v>
      </c>
      <c r="P23" s="80" t="e">
        <f t="shared" si="3"/>
        <v>#REF!</v>
      </c>
      <c r="Q23" s="64">
        <f t="shared" si="4"/>
        <v>533</v>
      </c>
      <c r="R23" s="62">
        <v>33</v>
      </c>
      <c r="S23" s="70" t="e">
        <f t="shared" si="5"/>
        <v>#REF!</v>
      </c>
      <c r="T23" s="70" t="e">
        <f t="shared" si="6"/>
        <v>#REF!</v>
      </c>
      <c r="V23" s="68">
        <v>5</v>
      </c>
      <c r="W23" s="6">
        <v>2</v>
      </c>
      <c r="X23" s="13">
        <v>22</v>
      </c>
      <c r="Y23" s="7" t="e">
        <f t="shared" si="7"/>
        <v>#REF!</v>
      </c>
      <c r="Z23" s="7" t="e">
        <f t="shared" si="8"/>
        <v>#REF!</v>
      </c>
      <c r="AA23" s="5" t="e">
        <f t="shared" si="9"/>
        <v>#REF!</v>
      </c>
      <c r="AB23" s="57">
        <v>1</v>
      </c>
      <c r="AC23" s="51" t="e">
        <f>#REF!</f>
        <v>#REF!</v>
      </c>
      <c r="AD23" s="18" t="e">
        <f t="shared" si="0"/>
        <v>#REF!</v>
      </c>
      <c r="AE23" s="33"/>
      <c r="AF23" s="34" t="s">
        <v>6</v>
      </c>
      <c r="AG23" s="35"/>
      <c r="AH23" s="54" t="e">
        <f>#REF!</f>
        <v>#REF!</v>
      </c>
      <c r="AI23" s="22" t="e">
        <f t="shared" si="1"/>
        <v>#REF!</v>
      </c>
    </row>
    <row r="24" spans="2:35" ht="18" customHeight="1" thickBot="1">
      <c r="B24" s="159">
        <v>0.47916666666666669</v>
      </c>
      <c r="C24" s="102" t="e">
        <f t="shared" ref="C24:D25" si="11">O10</f>
        <v>#REF!</v>
      </c>
      <c r="D24" s="102" t="e">
        <f t="shared" si="11"/>
        <v>#REF!</v>
      </c>
      <c r="E24" s="202" t="e">
        <f>C25</f>
        <v>#REF!</v>
      </c>
      <c r="F24" s="92" t="e">
        <f>D25</f>
        <v>#REF!</v>
      </c>
      <c r="G24" s="90"/>
      <c r="H24" s="91">
        <v>0.5</v>
      </c>
      <c r="I24" s="200" t="e">
        <f>O8</f>
        <v>#REF!</v>
      </c>
      <c r="J24" s="200" t="e">
        <f>P8</f>
        <v>#REF!</v>
      </c>
      <c r="K24" s="200" t="e">
        <f>I23</f>
        <v>#REF!</v>
      </c>
      <c r="L24" s="160" t="e">
        <f>J23</f>
        <v>#REF!</v>
      </c>
      <c r="N24" s="79">
        <v>531</v>
      </c>
      <c r="O24" s="70" t="e">
        <f t="shared" si="2"/>
        <v>#REF!</v>
      </c>
      <c r="P24" s="80" t="e">
        <f t="shared" si="3"/>
        <v>#REF!</v>
      </c>
      <c r="Q24" s="64">
        <f t="shared" si="4"/>
        <v>521</v>
      </c>
      <c r="R24" s="62">
        <v>21</v>
      </c>
      <c r="S24" s="70" t="e">
        <f t="shared" si="5"/>
        <v>#REF!</v>
      </c>
      <c r="T24" s="70" t="e">
        <f t="shared" si="6"/>
        <v>#REF!</v>
      </c>
      <c r="V24" s="68">
        <v>5</v>
      </c>
      <c r="W24" s="6">
        <v>3</v>
      </c>
      <c r="X24" s="13">
        <v>23</v>
      </c>
      <c r="Y24" s="7" t="e">
        <f t="shared" si="7"/>
        <v>#REF!</v>
      </c>
      <c r="Z24" s="7" t="e">
        <f t="shared" si="8"/>
        <v>#REF!</v>
      </c>
      <c r="AA24" s="5" t="e">
        <f t="shared" si="9"/>
        <v>#REF!</v>
      </c>
      <c r="AB24" s="57">
        <v>1</v>
      </c>
      <c r="AC24" s="51" t="e">
        <f>#REF!</f>
        <v>#REF!</v>
      </c>
      <c r="AD24" s="18" t="e">
        <f t="shared" si="0"/>
        <v>#REF!</v>
      </c>
      <c r="AE24" s="33"/>
      <c r="AF24" s="34" t="s">
        <v>6</v>
      </c>
      <c r="AG24" s="35"/>
      <c r="AH24" s="54" t="e">
        <f>#REF!</f>
        <v>#REF!</v>
      </c>
      <c r="AI24" s="22" t="e">
        <f t="shared" si="1"/>
        <v>#REF!</v>
      </c>
    </row>
    <row r="25" spans="2:35" ht="18" customHeight="1" thickBot="1">
      <c r="B25" s="162">
        <v>0.5625</v>
      </c>
      <c r="C25" s="102" t="e">
        <f t="shared" si="11"/>
        <v>#REF!</v>
      </c>
      <c r="D25" s="102" t="e">
        <f t="shared" si="11"/>
        <v>#REF!</v>
      </c>
      <c r="E25" s="196" t="e">
        <f>C23</f>
        <v>#REF!</v>
      </c>
      <c r="F25" s="200" t="e">
        <f>D23</f>
        <v>#REF!</v>
      </c>
      <c r="G25" s="87"/>
      <c r="H25" s="95" t="s">
        <v>32</v>
      </c>
      <c r="I25" s="200" t="e">
        <f>I23</f>
        <v>#REF!</v>
      </c>
      <c r="J25" s="200" t="e">
        <f>J23</f>
        <v>#REF!</v>
      </c>
      <c r="K25" s="362" t="s">
        <v>80</v>
      </c>
      <c r="L25" s="370"/>
      <c r="N25" s="79">
        <v>532</v>
      </c>
      <c r="O25" s="70" t="e">
        <f t="shared" si="2"/>
        <v>#REF!</v>
      </c>
      <c r="P25" s="80" t="e">
        <f t="shared" si="3"/>
        <v>#REF!</v>
      </c>
      <c r="Q25" s="64">
        <f t="shared" si="4"/>
        <v>522</v>
      </c>
      <c r="R25" s="62">
        <v>22</v>
      </c>
      <c r="S25" s="70" t="e">
        <f t="shared" si="5"/>
        <v>#REF!</v>
      </c>
      <c r="T25" s="70" t="e">
        <f t="shared" si="6"/>
        <v>#REF!</v>
      </c>
      <c r="V25" s="68">
        <v>5</v>
      </c>
      <c r="W25" s="6">
        <v>4</v>
      </c>
      <c r="X25" s="13">
        <v>24</v>
      </c>
      <c r="Y25" s="7" t="e">
        <f t="shared" si="7"/>
        <v>#REF!</v>
      </c>
      <c r="Z25" s="7" t="e">
        <f t="shared" si="8"/>
        <v>#REF!</v>
      </c>
      <c r="AA25" s="5" t="e">
        <f t="shared" si="9"/>
        <v>#REF!</v>
      </c>
      <c r="AB25" s="57">
        <v>1</v>
      </c>
      <c r="AC25" s="51" t="e">
        <f>#REF!</f>
        <v>#REF!</v>
      </c>
      <c r="AD25" s="18" t="e">
        <f t="shared" si="0"/>
        <v>#REF!</v>
      </c>
      <c r="AE25" s="33"/>
      <c r="AF25" s="34" t="s">
        <v>6</v>
      </c>
      <c r="AG25" s="35"/>
      <c r="AH25" s="54" t="e">
        <f>#REF!</f>
        <v>#REF!</v>
      </c>
      <c r="AI25" s="22" t="e">
        <f t="shared" si="1"/>
        <v>#REF!</v>
      </c>
    </row>
    <row r="26" spans="2:35" ht="18" customHeight="1" thickBot="1">
      <c r="B26" s="164" t="s">
        <v>34</v>
      </c>
      <c r="C26" s="200" t="e">
        <f>C25</f>
        <v>#REF!</v>
      </c>
      <c r="D26" s="92" t="e">
        <f>D25</f>
        <v>#REF!</v>
      </c>
      <c r="E26" s="362" t="s">
        <v>80</v>
      </c>
      <c r="F26" s="363"/>
      <c r="G26" s="90"/>
      <c r="H26" s="98" t="s">
        <v>33</v>
      </c>
      <c r="I26" s="200" t="e">
        <f>I24</f>
        <v>#REF!</v>
      </c>
      <c r="J26" s="200" t="e">
        <f>J24</f>
        <v>#REF!</v>
      </c>
      <c r="K26" s="362" t="s">
        <v>80</v>
      </c>
      <c r="L26" s="370"/>
      <c r="N26" s="81">
        <v>533</v>
      </c>
      <c r="O26" s="73" t="e">
        <f t="shared" si="2"/>
        <v>#REF!</v>
      </c>
      <c r="P26" s="82" t="e">
        <f t="shared" si="3"/>
        <v>#REF!</v>
      </c>
      <c r="Q26" s="64">
        <f t="shared" si="4"/>
        <v>531</v>
      </c>
      <c r="R26" s="75">
        <v>31</v>
      </c>
      <c r="S26" s="73" t="e">
        <f t="shared" si="5"/>
        <v>#REF!</v>
      </c>
      <c r="T26" s="73" t="e">
        <f t="shared" si="6"/>
        <v>#REF!</v>
      </c>
      <c r="V26" s="69">
        <v>5</v>
      </c>
      <c r="W26" s="4">
        <v>5</v>
      </c>
      <c r="X26" s="14">
        <v>25</v>
      </c>
      <c r="Y26" s="15" t="e">
        <f t="shared" si="7"/>
        <v>#REF!</v>
      </c>
      <c r="Z26" s="15" t="e">
        <f t="shared" si="8"/>
        <v>#REF!</v>
      </c>
      <c r="AA26" s="28" t="e">
        <f t="shared" si="9"/>
        <v>#REF!</v>
      </c>
      <c r="AB26" s="58">
        <v>1</v>
      </c>
      <c r="AC26" s="51" t="e">
        <f>#REF!</f>
        <v>#REF!</v>
      </c>
      <c r="AD26" s="19" t="e">
        <f t="shared" si="0"/>
        <v>#REF!</v>
      </c>
      <c r="AE26" s="36"/>
      <c r="AF26" s="37" t="s">
        <v>6</v>
      </c>
      <c r="AG26" s="38"/>
      <c r="AH26" s="55" t="e">
        <f>#REF!</f>
        <v>#REF!</v>
      </c>
      <c r="AI26" s="23" t="e">
        <f t="shared" si="1"/>
        <v>#REF!</v>
      </c>
    </row>
    <row r="27" spans="2:35" ht="18" customHeight="1" thickBot="1">
      <c r="B27" s="396"/>
      <c r="C27" s="397"/>
      <c r="D27" s="397"/>
      <c r="E27" s="397"/>
      <c r="F27" s="397"/>
      <c r="G27" s="397"/>
      <c r="H27" s="397"/>
      <c r="I27" s="397"/>
      <c r="J27" s="397"/>
      <c r="K27" s="397"/>
      <c r="L27" s="398"/>
      <c r="N27" s="76">
        <v>621</v>
      </c>
      <c r="O27" s="77" t="e">
        <f t="shared" si="2"/>
        <v>#REF!</v>
      </c>
      <c r="P27" s="78" t="e">
        <f t="shared" si="3"/>
        <v>#REF!</v>
      </c>
      <c r="Q27" s="64">
        <f t="shared" si="4"/>
        <v>621</v>
      </c>
      <c r="R27" s="3">
        <v>21</v>
      </c>
      <c r="S27" s="71" t="e">
        <f t="shared" si="5"/>
        <v>#REF!</v>
      </c>
      <c r="T27" s="71" t="e">
        <f t="shared" si="6"/>
        <v>#REF!</v>
      </c>
      <c r="V27" s="67">
        <v>6</v>
      </c>
      <c r="W27" s="61">
        <v>1</v>
      </c>
      <c r="X27" s="11">
        <v>26</v>
      </c>
      <c r="Y27" s="12" t="e">
        <f t="shared" si="7"/>
        <v>#REF!</v>
      </c>
      <c r="Z27" s="12" t="e">
        <f t="shared" si="8"/>
        <v>#REF!</v>
      </c>
      <c r="AA27" s="27" t="e">
        <f t="shared" si="9"/>
        <v>#REF!</v>
      </c>
      <c r="AB27" s="56">
        <v>1</v>
      </c>
      <c r="AC27" s="51" t="e">
        <f>#REF!</f>
        <v>#REF!</v>
      </c>
      <c r="AD27" s="17" t="e">
        <f t="shared" si="0"/>
        <v>#REF!</v>
      </c>
      <c r="AE27" s="30"/>
      <c r="AF27" s="31" t="s">
        <v>6</v>
      </c>
      <c r="AG27" s="32"/>
      <c r="AH27" s="51" t="e">
        <f>#REF!</f>
        <v>#REF!</v>
      </c>
      <c r="AI27" s="21" t="e">
        <f t="shared" si="1"/>
        <v>#REF!</v>
      </c>
    </row>
    <row r="28" spans="2:35" ht="18" customHeight="1" thickBot="1">
      <c r="B28" s="168">
        <f>B20</f>
        <v>0</v>
      </c>
      <c r="C28" s="130" t="str">
        <f>"("&amp;TEXT(B28,"aaa")&amp;")"</f>
        <v>(金)</v>
      </c>
      <c r="D28" s="354" t="s">
        <v>81</v>
      </c>
      <c r="E28" s="354"/>
      <c r="F28" s="354"/>
      <c r="G28" s="130"/>
      <c r="H28" s="192"/>
      <c r="I28" s="130" t="str">
        <f>"("&amp;TEXT(H28,"aaa")&amp;")"</f>
        <v>(金)</v>
      </c>
      <c r="J28" s="354"/>
      <c r="K28" s="354"/>
      <c r="L28" s="399"/>
      <c r="N28" s="79">
        <v>622</v>
      </c>
      <c r="O28" s="70" t="e">
        <f t="shared" si="2"/>
        <v>#REF!</v>
      </c>
      <c r="P28" s="80" t="e">
        <f t="shared" si="3"/>
        <v>#REF!</v>
      </c>
      <c r="Q28" s="64">
        <f t="shared" si="4"/>
        <v>622</v>
      </c>
      <c r="R28" s="3">
        <v>22</v>
      </c>
      <c r="S28" s="70" t="e">
        <f t="shared" si="5"/>
        <v>#REF!</v>
      </c>
      <c r="T28" s="70" t="e">
        <f t="shared" si="6"/>
        <v>#REF!</v>
      </c>
      <c r="V28" s="68">
        <v>6</v>
      </c>
      <c r="W28" s="6">
        <v>2</v>
      </c>
      <c r="X28" s="13">
        <v>27</v>
      </c>
      <c r="Y28" s="7" t="e">
        <f t="shared" si="7"/>
        <v>#REF!</v>
      </c>
      <c r="Z28" s="7" t="e">
        <f t="shared" si="8"/>
        <v>#REF!</v>
      </c>
      <c r="AA28" s="5" t="e">
        <f t="shared" si="9"/>
        <v>#REF!</v>
      </c>
      <c r="AB28" s="57">
        <v>1</v>
      </c>
      <c r="AC28" s="51" t="e">
        <f>#REF!</f>
        <v>#REF!</v>
      </c>
      <c r="AD28" s="18" t="e">
        <f t="shared" si="0"/>
        <v>#REF!</v>
      </c>
      <c r="AE28" s="33"/>
      <c r="AF28" s="34" t="s">
        <v>6</v>
      </c>
      <c r="AG28" s="35"/>
      <c r="AH28" s="29" t="e">
        <f>#REF!</f>
        <v>#REF!</v>
      </c>
      <c r="AI28" s="22" t="e">
        <f t="shared" si="1"/>
        <v>#REF!</v>
      </c>
    </row>
    <row r="29" spans="2:35" ht="18" customHeight="1" thickBot="1">
      <c r="B29" s="402"/>
      <c r="C29" s="403"/>
      <c r="D29" s="403"/>
      <c r="E29" s="403"/>
      <c r="F29" s="404"/>
      <c r="G29" s="89"/>
      <c r="H29" s="405"/>
      <c r="I29" s="406"/>
      <c r="J29" s="406"/>
      <c r="K29" s="406"/>
      <c r="L29" s="407"/>
      <c r="N29" s="79">
        <v>631</v>
      </c>
      <c r="O29" s="70" t="e">
        <f t="shared" si="2"/>
        <v>#REF!</v>
      </c>
      <c r="P29" s="80" t="e">
        <f t="shared" si="3"/>
        <v>#REF!</v>
      </c>
      <c r="Q29" s="64">
        <f t="shared" si="4"/>
        <v>631</v>
      </c>
      <c r="R29" s="3">
        <v>31</v>
      </c>
      <c r="S29" s="70" t="e">
        <f t="shared" si="5"/>
        <v>#REF!</v>
      </c>
      <c r="T29" s="70" t="e">
        <f t="shared" si="6"/>
        <v>#REF!</v>
      </c>
      <c r="V29" s="68">
        <v>6</v>
      </c>
      <c r="W29" s="6">
        <v>3</v>
      </c>
      <c r="X29" s="13">
        <v>28</v>
      </c>
      <c r="Y29" s="7" t="e">
        <f t="shared" si="7"/>
        <v>#REF!</v>
      </c>
      <c r="Z29" s="7" t="e">
        <f t="shared" si="8"/>
        <v>#REF!</v>
      </c>
      <c r="AA29" s="5" t="e">
        <f t="shared" si="9"/>
        <v>#REF!</v>
      </c>
      <c r="AB29" s="57">
        <v>1</v>
      </c>
      <c r="AC29" s="51" t="e">
        <f>#REF!</f>
        <v>#REF!</v>
      </c>
      <c r="AD29" s="18" t="e">
        <f t="shared" si="0"/>
        <v>#REF!</v>
      </c>
      <c r="AE29" s="33"/>
      <c r="AF29" s="34" t="s">
        <v>6</v>
      </c>
      <c r="AG29" s="35"/>
      <c r="AH29" s="29" t="e">
        <f>#REF!</f>
        <v>#REF!</v>
      </c>
      <c r="AI29" s="22" t="e">
        <f t="shared" si="1"/>
        <v>#REF!</v>
      </c>
    </row>
    <row r="30" spans="2:35" ht="18" customHeight="1" thickBot="1">
      <c r="B30" s="158" t="s">
        <v>9</v>
      </c>
      <c r="C30" s="360" t="s">
        <v>10</v>
      </c>
      <c r="D30" s="360"/>
      <c r="E30" s="360" t="s">
        <v>11</v>
      </c>
      <c r="F30" s="360"/>
      <c r="G30" s="90"/>
      <c r="H30" s="199" t="s">
        <v>9</v>
      </c>
      <c r="I30" s="360" t="s">
        <v>10</v>
      </c>
      <c r="J30" s="360"/>
      <c r="K30" s="360" t="s">
        <v>11</v>
      </c>
      <c r="L30" s="361"/>
      <c r="N30" s="79">
        <v>632</v>
      </c>
      <c r="O30" s="70" t="e">
        <f t="shared" si="2"/>
        <v>#REF!</v>
      </c>
      <c r="P30" s="80" t="e">
        <f t="shared" si="3"/>
        <v>#REF!</v>
      </c>
      <c r="Q30" s="64">
        <f t="shared" si="4"/>
        <v>632</v>
      </c>
      <c r="R30" s="3">
        <v>32</v>
      </c>
      <c r="S30" s="70" t="e">
        <f t="shared" si="5"/>
        <v>#REF!</v>
      </c>
      <c r="T30" s="70" t="e">
        <f t="shared" si="6"/>
        <v>#REF!</v>
      </c>
      <c r="V30" s="68">
        <v>6</v>
      </c>
      <c r="W30" s="6">
        <v>4</v>
      </c>
      <c r="X30" s="13">
        <v>29</v>
      </c>
      <c r="Y30" s="7" t="e">
        <f t="shared" si="7"/>
        <v>#REF!</v>
      </c>
      <c r="Z30" s="7" t="e">
        <f t="shared" si="8"/>
        <v>#REF!</v>
      </c>
      <c r="AA30" s="5" t="e">
        <f t="shared" si="9"/>
        <v>#REF!</v>
      </c>
      <c r="AB30" s="57">
        <v>1</v>
      </c>
      <c r="AC30" s="51" t="e">
        <f>#REF!</f>
        <v>#REF!</v>
      </c>
      <c r="AD30" s="18" t="e">
        <f t="shared" si="0"/>
        <v>#REF!</v>
      </c>
      <c r="AE30" s="33"/>
      <c r="AF30" s="34" t="s">
        <v>6</v>
      </c>
      <c r="AG30" s="35"/>
      <c r="AH30" s="29" t="e">
        <f>#REF!</f>
        <v>#REF!</v>
      </c>
      <c r="AI30" s="22" t="e">
        <f t="shared" si="1"/>
        <v>#REF!</v>
      </c>
    </row>
    <row r="31" spans="2:35" ht="18" customHeight="1" thickBot="1">
      <c r="B31" s="189" t="s">
        <v>78</v>
      </c>
      <c r="C31" s="197" t="e">
        <f>C23</f>
        <v>#REF!</v>
      </c>
      <c r="D31" s="197" t="e">
        <f>D23</f>
        <v>#REF!</v>
      </c>
      <c r="E31" s="394" t="s">
        <v>80</v>
      </c>
      <c r="F31" s="395"/>
      <c r="G31" s="90"/>
      <c r="H31" s="91"/>
      <c r="I31" s="200"/>
      <c r="J31" s="200"/>
      <c r="K31" s="92"/>
      <c r="L31" s="201"/>
      <c r="N31" s="81">
        <v>633</v>
      </c>
      <c r="O31" s="73" t="e">
        <f t="shared" si="2"/>
        <v>#REF!</v>
      </c>
      <c r="P31" s="82" t="e">
        <f t="shared" si="3"/>
        <v>#REF!</v>
      </c>
      <c r="Q31" s="64">
        <f t="shared" si="4"/>
        <v>633</v>
      </c>
      <c r="R31" s="74">
        <v>33</v>
      </c>
      <c r="S31" s="70" t="e">
        <f t="shared" si="5"/>
        <v>#REF!</v>
      </c>
      <c r="T31" s="70" t="e">
        <f t="shared" si="6"/>
        <v>#REF!</v>
      </c>
      <c r="V31" s="69">
        <v>6</v>
      </c>
      <c r="W31" s="4">
        <v>5</v>
      </c>
      <c r="X31" s="14">
        <v>30</v>
      </c>
      <c r="Y31" s="15" t="e">
        <f t="shared" si="7"/>
        <v>#REF!</v>
      </c>
      <c r="Z31" s="15" t="e">
        <f t="shared" si="8"/>
        <v>#REF!</v>
      </c>
      <c r="AA31" s="28" t="e">
        <f t="shared" si="9"/>
        <v>#REF!</v>
      </c>
      <c r="AB31" s="58">
        <v>1</v>
      </c>
      <c r="AC31" s="51" t="e">
        <f>#REF!</f>
        <v>#REF!</v>
      </c>
      <c r="AD31" s="19" t="e">
        <f t="shared" si="0"/>
        <v>#REF!</v>
      </c>
      <c r="AE31" s="36"/>
      <c r="AF31" s="37" t="s">
        <v>6</v>
      </c>
      <c r="AG31" s="38"/>
      <c r="AH31" s="52" t="e">
        <f>#REF!</f>
        <v>#REF!</v>
      </c>
      <c r="AI31" s="23" t="e">
        <f t="shared" si="1"/>
        <v>#REF!</v>
      </c>
    </row>
    <row r="32" spans="2:35" ht="18" customHeight="1" thickBot="1">
      <c r="B32" s="205" t="s">
        <v>79</v>
      </c>
      <c r="C32" s="197" t="e">
        <f>C24</f>
        <v>#REF!</v>
      </c>
      <c r="D32" s="197" t="e">
        <f>D24</f>
        <v>#REF!</v>
      </c>
      <c r="E32" s="394" t="s">
        <v>80</v>
      </c>
      <c r="F32" s="395"/>
      <c r="G32" s="90"/>
      <c r="H32" s="91"/>
      <c r="I32" s="132"/>
      <c r="J32" s="200"/>
      <c r="K32" s="92"/>
      <c r="L32" s="160"/>
      <c r="N32" s="76">
        <v>721</v>
      </c>
      <c r="O32" s="77" t="e">
        <f t="shared" si="2"/>
        <v>#REF!</v>
      </c>
      <c r="P32" s="78" t="e">
        <f t="shared" si="3"/>
        <v>#REF!</v>
      </c>
      <c r="Q32" s="64">
        <f t="shared" si="4"/>
        <v>731</v>
      </c>
      <c r="R32" s="3">
        <v>31</v>
      </c>
      <c r="S32" s="70" t="e">
        <f t="shared" si="5"/>
        <v>#REF!</v>
      </c>
      <c r="T32" s="70" t="e">
        <f t="shared" si="6"/>
        <v>#REF!</v>
      </c>
      <c r="V32" s="67">
        <v>7</v>
      </c>
      <c r="W32" s="61">
        <v>1</v>
      </c>
      <c r="X32" s="11">
        <v>31</v>
      </c>
      <c r="Y32" s="12" t="e">
        <f t="shared" si="7"/>
        <v>#REF!</v>
      </c>
      <c r="Z32" s="12" t="e">
        <f t="shared" si="8"/>
        <v>#REF!</v>
      </c>
      <c r="AA32" s="27" t="e">
        <f t="shared" si="9"/>
        <v>#REF!</v>
      </c>
      <c r="AB32" s="56">
        <v>1</v>
      </c>
      <c r="AC32" s="51" t="e">
        <f>#REF!</f>
        <v>#REF!</v>
      </c>
      <c r="AD32" s="17" t="e">
        <f t="shared" si="0"/>
        <v>#REF!</v>
      </c>
      <c r="AE32" s="30"/>
      <c r="AF32" s="31" t="s">
        <v>6</v>
      </c>
      <c r="AG32" s="32"/>
      <c r="AH32" s="53" t="e">
        <f>#REF!</f>
        <v>#REF!</v>
      </c>
      <c r="AI32" s="21" t="e">
        <f t="shared" si="1"/>
        <v>#REF!</v>
      </c>
    </row>
    <row r="33" spans="2:35" ht="18" customHeight="1" thickBot="1">
      <c r="B33" s="189"/>
      <c r="C33" s="197"/>
      <c r="D33" s="132"/>
      <c r="E33" s="394"/>
      <c r="F33" s="395"/>
      <c r="G33" s="87"/>
      <c r="H33" s="103"/>
      <c r="I33" s="92"/>
      <c r="J33" s="92"/>
      <c r="K33" s="200"/>
      <c r="L33" s="201"/>
      <c r="N33" s="79">
        <v>722</v>
      </c>
      <c r="O33" s="70" t="e">
        <f t="shared" si="2"/>
        <v>#REF!</v>
      </c>
      <c r="P33" s="80" t="e">
        <f t="shared" si="3"/>
        <v>#REF!</v>
      </c>
      <c r="Q33" s="64">
        <f t="shared" si="4"/>
        <v>732</v>
      </c>
      <c r="R33" s="3">
        <v>32</v>
      </c>
      <c r="S33" s="70" t="e">
        <f t="shared" si="5"/>
        <v>#REF!</v>
      </c>
      <c r="T33" s="70" t="e">
        <f t="shared" si="6"/>
        <v>#REF!</v>
      </c>
      <c r="V33" s="68">
        <v>7</v>
      </c>
      <c r="W33" s="6">
        <v>2</v>
      </c>
      <c r="X33" s="13">
        <v>32</v>
      </c>
      <c r="Y33" s="7" t="e">
        <f t="shared" si="7"/>
        <v>#REF!</v>
      </c>
      <c r="Z33" s="7" t="e">
        <f t="shared" si="8"/>
        <v>#REF!</v>
      </c>
      <c r="AA33" s="5" t="e">
        <f t="shared" si="9"/>
        <v>#REF!</v>
      </c>
      <c r="AB33" s="57">
        <v>1</v>
      </c>
      <c r="AC33" s="51" t="e">
        <f>#REF!</f>
        <v>#REF!</v>
      </c>
      <c r="AD33" s="18" t="e">
        <f t="shared" si="0"/>
        <v>#REF!</v>
      </c>
      <c r="AE33" s="33"/>
      <c r="AF33" s="34" t="s">
        <v>6</v>
      </c>
      <c r="AG33" s="35"/>
      <c r="AH33" s="54" t="e">
        <f>#REF!</f>
        <v>#REF!</v>
      </c>
      <c r="AI33" s="22" t="e">
        <f t="shared" si="1"/>
        <v>#REF!</v>
      </c>
    </row>
    <row r="34" spans="2:35" ht="18" customHeight="1" thickBot="1">
      <c r="B34" s="190"/>
      <c r="C34" s="191"/>
      <c r="D34" s="191"/>
      <c r="E34" s="400"/>
      <c r="F34" s="401"/>
      <c r="G34" s="182"/>
      <c r="H34" s="185"/>
      <c r="I34" s="174"/>
      <c r="J34" s="174"/>
      <c r="K34" s="378"/>
      <c r="L34" s="380"/>
      <c r="N34" s="79">
        <v>731</v>
      </c>
      <c r="O34" s="70" t="e">
        <f t="shared" si="2"/>
        <v>#REF!</v>
      </c>
      <c r="P34" s="80" t="e">
        <f t="shared" si="3"/>
        <v>#REF!</v>
      </c>
      <c r="Q34" s="64">
        <f t="shared" si="4"/>
        <v>733</v>
      </c>
      <c r="R34" s="3">
        <v>33</v>
      </c>
      <c r="S34" s="70" t="e">
        <f t="shared" si="5"/>
        <v>#REF!</v>
      </c>
      <c r="T34" s="70" t="e">
        <f t="shared" si="6"/>
        <v>#REF!</v>
      </c>
      <c r="V34" s="68">
        <v>7</v>
      </c>
      <c r="W34" s="6">
        <v>3</v>
      </c>
      <c r="X34" s="13">
        <v>33</v>
      </c>
      <c r="Y34" s="7" t="e">
        <f t="shared" si="7"/>
        <v>#REF!</v>
      </c>
      <c r="Z34" s="7" t="e">
        <f t="shared" si="8"/>
        <v>#REF!</v>
      </c>
      <c r="AA34" s="5" t="e">
        <f t="shared" si="9"/>
        <v>#REF!</v>
      </c>
      <c r="AB34" s="57">
        <v>1</v>
      </c>
      <c r="AC34" s="51" t="e">
        <f>#REF!</f>
        <v>#REF!</v>
      </c>
      <c r="AD34" s="18" t="e">
        <f t="shared" si="0"/>
        <v>#REF!</v>
      </c>
      <c r="AE34" s="33"/>
      <c r="AF34" s="34" t="s">
        <v>6</v>
      </c>
      <c r="AG34" s="35"/>
      <c r="AH34" s="54" t="e">
        <f>#REF!</f>
        <v>#REF!</v>
      </c>
      <c r="AI34" s="22" t="e">
        <f t="shared" si="1"/>
        <v>#REF!</v>
      </c>
    </row>
    <row r="35" spans="2:35" ht="18" customHeight="1" thickBot="1"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N35" s="79">
        <v>732</v>
      </c>
      <c r="O35" s="70" t="e">
        <f t="shared" si="2"/>
        <v>#REF!</v>
      </c>
      <c r="P35" s="80" t="e">
        <f t="shared" si="3"/>
        <v>#REF!</v>
      </c>
      <c r="Q35" s="64">
        <f t="shared" si="4"/>
        <v>721</v>
      </c>
      <c r="R35" s="3">
        <v>21</v>
      </c>
      <c r="S35" s="70" t="e">
        <f t="shared" si="5"/>
        <v>#REF!</v>
      </c>
      <c r="T35" s="70" t="e">
        <f t="shared" si="6"/>
        <v>#REF!</v>
      </c>
      <c r="V35" s="68">
        <v>7</v>
      </c>
      <c r="W35" s="6">
        <v>4</v>
      </c>
      <c r="X35" s="13">
        <v>34</v>
      </c>
      <c r="Y35" s="7" t="e">
        <f t="shared" si="7"/>
        <v>#REF!</v>
      </c>
      <c r="Z35" s="7" t="e">
        <f t="shared" si="8"/>
        <v>#REF!</v>
      </c>
      <c r="AA35" s="5" t="e">
        <f t="shared" si="9"/>
        <v>#REF!</v>
      </c>
      <c r="AB35" s="57">
        <v>1</v>
      </c>
      <c r="AC35" s="51" t="e">
        <f>#REF!</f>
        <v>#REF!</v>
      </c>
      <c r="AD35" s="18" t="e">
        <f t="shared" si="0"/>
        <v>#REF!</v>
      </c>
      <c r="AE35" s="33"/>
      <c r="AF35" s="34" t="s">
        <v>6</v>
      </c>
      <c r="AG35" s="35"/>
      <c r="AH35" s="54" t="e">
        <f>#REF!</f>
        <v>#REF!</v>
      </c>
      <c r="AI35" s="22" t="e">
        <f t="shared" si="1"/>
        <v>#REF!</v>
      </c>
    </row>
    <row r="36" spans="2:35" ht="18" customHeight="1" thickBot="1">
      <c r="B36" s="203"/>
      <c r="C36" s="156" t="str">
        <f>"("&amp;TEXT(B36,"aaa")&amp;")"</f>
        <v>(金)</v>
      </c>
      <c r="D36" s="364" t="s">
        <v>90</v>
      </c>
      <c r="E36" s="364"/>
      <c r="F36" s="364"/>
      <c r="G36" s="156"/>
      <c r="H36" s="204"/>
      <c r="I36" s="156" t="str">
        <f>"("&amp;TEXT(H36,"aaa")&amp;")"</f>
        <v>(金)</v>
      </c>
      <c r="J36" s="364" t="s">
        <v>90</v>
      </c>
      <c r="K36" s="364"/>
      <c r="L36" s="364"/>
      <c r="N36" s="81">
        <v>733</v>
      </c>
      <c r="O36" s="73" t="e">
        <f t="shared" si="2"/>
        <v>#REF!</v>
      </c>
      <c r="P36" s="82" t="e">
        <f t="shared" si="3"/>
        <v>#REF!</v>
      </c>
      <c r="Q36" s="64">
        <f t="shared" si="4"/>
        <v>722</v>
      </c>
      <c r="R36" s="74">
        <v>22</v>
      </c>
      <c r="S36" s="70" t="e">
        <f t="shared" si="5"/>
        <v>#REF!</v>
      </c>
      <c r="T36" s="70" t="e">
        <f t="shared" si="6"/>
        <v>#REF!</v>
      </c>
      <c r="V36" s="69">
        <v>7</v>
      </c>
      <c r="W36" s="4">
        <v>5</v>
      </c>
      <c r="X36" s="14">
        <v>35</v>
      </c>
      <c r="Y36" s="15" t="e">
        <f t="shared" si="7"/>
        <v>#REF!</v>
      </c>
      <c r="Z36" s="15" t="e">
        <f t="shared" si="8"/>
        <v>#REF!</v>
      </c>
      <c r="AA36" s="28" t="e">
        <f t="shared" si="9"/>
        <v>#REF!</v>
      </c>
      <c r="AB36" s="58">
        <v>1</v>
      </c>
      <c r="AC36" s="51" t="e">
        <f>#REF!</f>
        <v>#REF!</v>
      </c>
      <c r="AD36" s="19" t="e">
        <f t="shared" si="0"/>
        <v>#REF!</v>
      </c>
      <c r="AE36" s="36"/>
      <c r="AF36" s="37" t="s">
        <v>6</v>
      </c>
      <c r="AG36" s="38"/>
      <c r="AH36" s="55" t="e">
        <f>#REF!</f>
        <v>#REF!</v>
      </c>
      <c r="AI36" s="23" t="e">
        <f t="shared" si="1"/>
        <v>#REF!</v>
      </c>
    </row>
    <row r="37" spans="2:35" ht="18" customHeight="1" thickBot="1">
      <c r="B37" s="402"/>
      <c r="C37" s="403"/>
      <c r="D37" s="403"/>
      <c r="E37" s="403"/>
      <c r="F37" s="404"/>
      <c r="G37" s="89"/>
      <c r="H37" s="408"/>
      <c r="I37" s="403"/>
      <c r="J37" s="403"/>
      <c r="K37" s="403"/>
      <c r="L37" s="409"/>
      <c r="N37" s="76">
        <v>821</v>
      </c>
      <c r="O37" s="77" t="e">
        <f t="shared" si="2"/>
        <v>#REF!</v>
      </c>
      <c r="P37" s="78" t="e">
        <f t="shared" si="3"/>
        <v>#REF!</v>
      </c>
      <c r="Q37" s="64">
        <f t="shared" si="4"/>
        <v>833</v>
      </c>
      <c r="R37" s="62">
        <v>33</v>
      </c>
      <c r="S37" s="70" t="e">
        <f t="shared" si="5"/>
        <v>#REF!</v>
      </c>
      <c r="T37" s="70" t="e">
        <f t="shared" si="6"/>
        <v>#REF!</v>
      </c>
      <c r="V37" s="67">
        <v>8</v>
      </c>
      <c r="W37" s="61">
        <v>1</v>
      </c>
      <c r="X37" s="11">
        <v>36</v>
      </c>
      <c r="Y37" s="12" t="e">
        <f t="shared" si="7"/>
        <v>#REF!</v>
      </c>
      <c r="Z37" s="12" t="e">
        <f t="shared" si="8"/>
        <v>#REF!</v>
      </c>
      <c r="AA37" s="27" t="e">
        <f t="shared" si="9"/>
        <v>#REF!</v>
      </c>
      <c r="AB37" s="56">
        <v>1</v>
      </c>
      <c r="AC37" s="51" t="e">
        <f>#REF!</f>
        <v>#REF!</v>
      </c>
      <c r="AD37" s="17" t="e">
        <f t="shared" si="0"/>
        <v>#REF!</v>
      </c>
      <c r="AE37" s="30"/>
      <c r="AF37" s="31" t="s">
        <v>6</v>
      </c>
      <c r="AG37" s="32"/>
      <c r="AH37" s="51" t="e">
        <f>#REF!</f>
        <v>#REF!</v>
      </c>
      <c r="AI37" s="21" t="e">
        <f t="shared" si="1"/>
        <v>#REF!</v>
      </c>
    </row>
    <row r="38" spans="2:35" ht="18" customHeight="1" thickBot="1">
      <c r="B38" s="158" t="s">
        <v>9</v>
      </c>
      <c r="C38" s="360" t="s">
        <v>10</v>
      </c>
      <c r="D38" s="360"/>
      <c r="E38" s="360" t="s">
        <v>11</v>
      </c>
      <c r="F38" s="360"/>
      <c r="G38" s="90"/>
      <c r="H38" s="199" t="s">
        <v>9</v>
      </c>
      <c r="I38" s="360" t="s">
        <v>10</v>
      </c>
      <c r="J38" s="360"/>
      <c r="K38" s="360" t="s">
        <v>11</v>
      </c>
      <c r="L38" s="361"/>
      <c r="N38" s="79">
        <v>822</v>
      </c>
      <c r="O38" s="70" t="e">
        <f t="shared" si="2"/>
        <v>#REF!</v>
      </c>
      <c r="P38" s="80" t="e">
        <f t="shared" si="3"/>
        <v>#REF!</v>
      </c>
      <c r="Q38" s="64">
        <f t="shared" si="4"/>
        <v>821</v>
      </c>
      <c r="R38" s="62">
        <v>21</v>
      </c>
      <c r="S38" s="70" t="e">
        <f t="shared" si="5"/>
        <v>#REF!</v>
      </c>
      <c r="T38" s="70" t="e">
        <f t="shared" si="6"/>
        <v>#REF!</v>
      </c>
      <c r="V38" s="68">
        <v>8</v>
      </c>
      <c r="W38" s="6">
        <v>2</v>
      </c>
      <c r="X38" s="13">
        <v>37</v>
      </c>
      <c r="Y38" s="7" t="e">
        <f t="shared" si="7"/>
        <v>#REF!</v>
      </c>
      <c r="Z38" s="7" t="e">
        <f t="shared" si="8"/>
        <v>#REF!</v>
      </c>
      <c r="AA38" s="5" t="e">
        <f t="shared" si="9"/>
        <v>#REF!</v>
      </c>
      <c r="AB38" s="57">
        <v>1</v>
      </c>
      <c r="AC38" s="51" t="e">
        <f>#REF!</f>
        <v>#REF!</v>
      </c>
      <c r="AD38" s="18" t="e">
        <f t="shared" si="0"/>
        <v>#REF!</v>
      </c>
      <c r="AE38" s="33"/>
      <c r="AF38" s="34" t="s">
        <v>6</v>
      </c>
      <c r="AG38" s="35"/>
      <c r="AH38" s="29" t="e">
        <f>#REF!</f>
        <v>#REF!</v>
      </c>
      <c r="AI38" s="22" t="e">
        <f t="shared" si="1"/>
        <v>#REF!</v>
      </c>
    </row>
    <row r="39" spans="2:35" ht="18" customHeight="1" thickBot="1">
      <c r="B39" s="159">
        <v>0.39583333333333331</v>
      </c>
      <c r="C39" s="102" t="e">
        <f>O14</f>
        <v>#REF!</v>
      </c>
      <c r="D39" s="102" t="e">
        <f>P14</f>
        <v>#REF!</v>
      </c>
      <c r="E39" s="196" t="e">
        <f>C40</f>
        <v>#REF!</v>
      </c>
      <c r="F39" s="92" t="e">
        <f>D40</f>
        <v>#REF!</v>
      </c>
      <c r="G39" s="90"/>
      <c r="H39" s="91">
        <v>0.41666666666666669</v>
      </c>
      <c r="I39" s="200" t="e">
        <f>O12</f>
        <v>#REF!</v>
      </c>
      <c r="J39" s="200" t="e">
        <f>P12</f>
        <v>#REF!</v>
      </c>
      <c r="K39" s="132" t="e">
        <f>I40</f>
        <v>#REF!</v>
      </c>
      <c r="L39" s="198" t="e">
        <f>J40</f>
        <v>#REF!</v>
      </c>
      <c r="N39" s="79">
        <v>831</v>
      </c>
      <c r="O39" s="70" t="e">
        <f t="shared" si="2"/>
        <v>#REF!</v>
      </c>
      <c r="P39" s="80" t="e">
        <f t="shared" si="3"/>
        <v>#REF!</v>
      </c>
      <c r="Q39" s="64">
        <f t="shared" si="4"/>
        <v>822</v>
      </c>
      <c r="R39" s="62">
        <v>22</v>
      </c>
      <c r="S39" s="70" t="e">
        <f t="shared" si="5"/>
        <v>#REF!</v>
      </c>
      <c r="T39" s="70" t="e">
        <f t="shared" si="6"/>
        <v>#REF!</v>
      </c>
      <c r="V39" s="68">
        <v>8</v>
      </c>
      <c r="W39" s="6">
        <v>3</v>
      </c>
      <c r="X39" s="13">
        <v>38</v>
      </c>
      <c r="Y39" s="7" t="e">
        <f t="shared" si="7"/>
        <v>#REF!</v>
      </c>
      <c r="Z39" s="7" t="e">
        <f t="shared" si="8"/>
        <v>#REF!</v>
      </c>
      <c r="AA39" s="5" t="e">
        <f t="shared" si="9"/>
        <v>#REF!</v>
      </c>
      <c r="AB39" s="57">
        <v>1</v>
      </c>
      <c r="AC39" s="51" t="e">
        <f>#REF!</f>
        <v>#REF!</v>
      </c>
      <c r="AD39" s="18" t="e">
        <f t="shared" si="0"/>
        <v>#REF!</v>
      </c>
      <c r="AE39" s="33"/>
      <c r="AF39" s="34" t="s">
        <v>6</v>
      </c>
      <c r="AG39" s="35"/>
      <c r="AH39" s="29" t="e">
        <f>#REF!</f>
        <v>#REF!</v>
      </c>
      <c r="AI39" s="22" t="e">
        <f t="shared" si="1"/>
        <v>#REF!</v>
      </c>
    </row>
    <row r="40" spans="2:35" ht="18" customHeight="1" thickBot="1">
      <c r="B40" s="159">
        <v>0.47916666666666669</v>
      </c>
      <c r="C40" s="102" t="e">
        <f t="shared" ref="C40:D41" si="12">O15</f>
        <v>#REF!</v>
      </c>
      <c r="D40" s="102" t="e">
        <f t="shared" si="12"/>
        <v>#REF!</v>
      </c>
      <c r="E40" s="202" t="e">
        <f>C41</f>
        <v>#REF!</v>
      </c>
      <c r="F40" s="92" t="e">
        <f>D41</f>
        <v>#REF!</v>
      </c>
      <c r="G40" s="90"/>
      <c r="H40" s="91">
        <v>0.5</v>
      </c>
      <c r="I40" s="200" t="e">
        <f>O13</f>
        <v>#REF!</v>
      </c>
      <c r="J40" s="200" t="e">
        <f>P13</f>
        <v>#REF!</v>
      </c>
      <c r="K40" s="200" t="e">
        <f>I39</f>
        <v>#REF!</v>
      </c>
      <c r="L40" s="160" t="e">
        <f>J39</f>
        <v>#REF!</v>
      </c>
      <c r="N40" s="79">
        <v>832</v>
      </c>
      <c r="O40" s="70" t="e">
        <f t="shared" si="2"/>
        <v>#REF!</v>
      </c>
      <c r="P40" s="80" t="e">
        <f t="shared" si="3"/>
        <v>#REF!</v>
      </c>
      <c r="Q40" s="64">
        <f t="shared" si="4"/>
        <v>831</v>
      </c>
      <c r="R40" s="62">
        <v>31</v>
      </c>
      <c r="S40" s="70" t="e">
        <f t="shared" si="5"/>
        <v>#REF!</v>
      </c>
      <c r="T40" s="70" t="e">
        <f t="shared" si="6"/>
        <v>#REF!</v>
      </c>
      <c r="V40" s="68">
        <v>8</v>
      </c>
      <c r="W40" s="6">
        <v>4</v>
      </c>
      <c r="X40" s="13">
        <v>39</v>
      </c>
      <c r="Y40" s="7" t="e">
        <f t="shared" si="7"/>
        <v>#REF!</v>
      </c>
      <c r="Z40" s="7" t="e">
        <f t="shared" si="8"/>
        <v>#REF!</v>
      </c>
      <c r="AA40" s="5" t="e">
        <f t="shared" si="9"/>
        <v>#REF!</v>
      </c>
      <c r="AB40" s="57">
        <v>1</v>
      </c>
      <c r="AC40" s="51" t="e">
        <f>#REF!</f>
        <v>#REF!</v>
      </c>
      <c r="AD40" s="18" t="e">
        <f t="shared" si="0"/>
        <v>#REF!</v>
      </c>
      <c r="AE40" s="33"/>
      <c r="AF40" s="34" t="s">
        <v>6</v>
      </c>
      <c r="AG40" s="35"/>
      <c r="AH40" s="29" t="e">
        <f>#REF!</f>
        <v>#REF!</v>
      </c>
      <c r="AI40" s="22" t="e">
        <f t="shared" si="1"/>
        <v>#REF!</v>
      </c>
    </row>
    <row r="41" spans="2:35" ht="18" customHeight="1" thickBot="1">
      <c r="B41" s="162">
        <v>0.5625</v>
      </c>
      <c r="C41" s="102" t="e">
        <f t="shared" si="12"/>
        <v>#REF!</v>
      </c>
      <c r="D41" s="102" t="e">
        <f t="shared" si="12"/>
        <v>#REF!</v>
      </c>
      <c r="E41" s="196" t="e">
        <f>C39</f>
        <v>#REF!</v>
      </c>
      <c r="F41" s="200" t="e">
        <f>D39</f>
        <v>#REF!</v>
      </c>
      <c r="G41" s="87"/>
      <c r="H41" s="95" t="s">
        <v>32</v>
      </c>
      <c r="I41" s="200" t="e">
        <f>I39</f>
        <v>#REF!</v>
      </c>
      <c r="J41" s="200" t="e">
        <f>J39</f>
        <v>#REF!</v>
      </c>
      <c r="K41" s="362" t="s">
        <v>80</v>
      </c>
      <c r="L41" s="370"/>
      <c r="N41" s="81">
        <v>833</v>
      </c>
      <c r="O41" s="73" t="e">
        <f t="shared" si="2"/>
        <v>#REF!</v>
      </c>
      <c r="P41" s="82" t="e">
        <f t="shared" si="3"/>
        <v>#REF!</v>
      </c>
      <c r="Q41" s="64">
        <f t="shared" si="4"/>
        <v>832</v>
      </c>
      <c r="R41" s="72">
        <v>32</v>
      </c>
      <c r="S41" s="70" t="e">
        <f t="shared" si="5"/>
        <v>#REF!</v>
      </c>
      <c r="T41" s="70" t="e">
        <f t="shared" si="6"/>
        <v>#REF!</v>
      </c>
      <c r="V41" s="69">
        <v>8</v>
      </c>
      <c r="W41" s="4">
        <v>5</v>
      </c>
      <c r="X41" s="14">
        <v>40</v>
      </c>
      <c r="Y41" s="15" t="e">
        <f t="shared" si="7"/>
        <v>#REF!</v>
      </c>
      <c r="Z41" s="15" t="e">
        <f t="shared" si="8"/>
        <v>#REF!</v>
      </c>
      <c r="AA41" s="28" t="e">
        <f t="shared" si="9"/>
        <v>#REF!</v>
      </c>
      <c r="AB41" s="58">
        <v>1</v>
      </c>
      <c r="AC41" s="51" t="e">
        <f>#REF!</f>
        <v>#REF!</v>
      </c>
      <c r="AD41" s="19" t="e">
        <f t="shared" si="0"/>
        <v>#REF!</v>
      </c>
      <c r="AE41" s="36"/>
      <c r="AF41" s="37" t="s">
        <v>6</v>
      </c>
      <c r="AG41" s="38"/>
      <c r="AH41" s="52" t="e">
        <f>#REF!</f>
        <v>#REF!</v>
      </c>
      <c r="AI41" s="23" t="e">
        <f t="shared" si="1"/>
        <v>#REF!</v>
      </c>
    </row>
    <row r="42" spans="2:35" ht="18" customHeight="1" thickBot="1">
      <c r="B42" s="164" t="s">
        <v>34</v>
      </c>
      <c r="C42" s="200" t="e">
        <f>C41</f>
        <v>#REF!</v>
      </c>
      <c r="D42" s="92" t="e">
        <f>D41</f>
        <v>#REF!</v>
      </c>
      <c r="E42" s="362" t="s">
        <v>80</v>
      </c>
      <c r="F42" s="363"/>
      <c r="G42" s="90"/>
      <c r="H42" s="98" t="s">
        <v>33</v>
      </c>
      <c r="I42" s="200" t="e">
        <f>I40</f>
        <v>#REF!</v>
      </c>
      <c r="J42" s="200" t="e">
        <f>J40</f>
        <v>#REF!</v>
      </c>
      <c r="K42" s="362" t="s">
        <v>80</v>
      </c>
      <c r="L42" s="370"/>
      <c r="N42" s="76">
        <v>921</v>
      </c>
      <c r="O42" s="77" t="e">
        <f t="shared" si="2"/>
        <v>#REF!</v>
      </c>
      <c r="P42" s="78" t="e">
        <f t="shared" si="3"/>
        <v>#REF!</v>
      </c>
      <c r="Q42" s="64">
        <f t="shared" si="4"/>
        <v>922</v>
      </c>
      <c r="R42" s="62">
        <v>22</v>
      </c>
      <c r="S42" s="70" t="e">
        <f t="shared" si="5"/>
        <v>#REF!</v>
      </c>
      <c r="T42" s="70" t="e">
        <f t="shared" si="6"/>
        <v>#REF!</v>
      </c>
      <c r="V42" s="67">
        <v>9</v>
      </c>
      <c r="W42" s="61">
        <v>1</v>
      </c>
      <c r="X42" s="11">
        <v>41</v>
      </c>
      <c r="Y42" s="12" t="e">
        <f t="shared" si="7"/>
        <v>#REF!</v>
      </c>
      <c r="Z42" s="12" t="e">
        <f t="shared" si="8"/>
        <v>#REF!</v>
      </c>
      <c r="AA42" s="27" t="e">
        <f t="shared" si="9"/>
        <v>#REF!</v>
      </c>
      <c r="AB42" s="56">
        <v>1</v>
      </c>
      <c r="AC42" s="51" t="e">
        <f>#REF!</f>
        <v>#REF!</v>
      </c>
      <c r="AD42" s="17" t="e">
        <f t="shared" si="0"/>
        <v>#REF!</v>
      </c>
      <c r="AE42" s="30"/>
      <c r="AF42" s="31" t="s">
        <v>6</v>
      </c>
      <c r="AG42" s="32"/>
      <c r="AH42" s="53" t="e">
        <f>#REF!</f>
        <v>#REF!</v>
      </c>
      <c r="AI42" s="21" t="e">
        <f t="shared" si="1"/>
        <v>#REF!</v>
      </c>
    </row>
    <row r="43" spans="2:35" ht="18" customHeight="1" thickBot="1">
      <c r="B43" s="396"/>
      <c r="C43" s="397"/>
      <c r="D43" s="397"/>
      <c r="E43" s="397"/>
      <c r="F43" s="397"/>
      <c r="G43" s="397"/>
      <c r="H43" s="397"/>
      <c r="I43" s="397"/>
      <c r="J43" s="397"/>
      <c r="K43" s="397"/>
      <c r="L43" s="398"/>
      <c r="N43" s="79">
        <v>922</v>
      </c>
      <c r="O43" s="70" t="e">
        <f t="shared" si="2"/>
        <v>#REF!</v>
      </c>
      <c r="P43" s="80" t="e">
        <f t="shared" si="3"/>
        <v>#REF!</v>
      </c>
      <c r="Q43" s="64">
        <f t="shared" si="4"/>
        <v>931</v>
      </c>
      <c r="R43" s="62">
        <v>31</v>
      </c>
      <c r="S43" s="70" t="e">
        <f t="shared" si="5"/>
        <v>#REF!</v>
      </c>
      <c r="T43" s="70" t="e">
        <f t="shared" si="6"/>
        <v>#REF!</v>
      </c>
      <c r="V43" s="68">
        <v>9</v>
      </c>
      <c r="W43" s="6">
        <v>2</v>
      </c>
      <c r="X43" s="13">
        <v>42</v>
      </c>
      <c r="Y43" s="7" t="e">
        <f t="shared" si="7"/>
        <v>#REF!</v>
      </c>
      <c r="Z43" s="7" t="e">
        <f t="shared" si="8"/>
        <v>#REF!</v>
      </c>
      <c r="AA43" s="5" t="e">
        <f t="shared" si="9"/>
        <v>#REF!</v>
      </c>
      <c r="AB43" s="57">
        <v>1</v>
      </c>
      <c r="AC43" s="51" t="e">
        <f>#REF!</f>
        <v>#REF!</v>
      </c>
      <c r="AD43" s="18" t="e">
        <f t="shared" si="0"/>
        <v>#REF!</v>
      </c>
      <c r="AE43" s="33"/>
      <c r="AF43" s="34" t="s">
        <v>6</v>
      </c>
      <c r="AG43" s="35"/>
      <c r="AH43" s="54" t="e">
        <f>#REF!</f>
        <v>#REF!</v>
      </c>
      <c r="AI43" s="22" t="e">
        <f t="shared" si="1"/>
        <v>#REF!</v>
      </c>
    </row>
    <row r="44" spans="2:35" ht="18" customHeight="1" thickBot="1">
      <c r="B44" s="168">
        <f>B36</f>
        <v>0</v>
      </c>
      <c r="C44" s="130" t="str">
        <f>"("&amp;TEXT(B44,"aaa")&amp;")"</f>
        <v>(金)</v>
      </c>
      <c r="D44" s="354" t="s">
        <v>81</v>
      </c>
      <c r="E44" s="354"/>
      <c r="F44" s="354"/>
      <c r="G44" s="130"/>
      <c r="H44" s="192"/>
      <c r="I44" s="130" t="str">
        <f>"("&amp;TEXT(H44,"aaa")&amp;")"</f>
        <v>(金)</v>
      </c>
      <c r="J44" s="354"/>
      <c r="K44" s="354"/>
      <c r="L44" s="399"/>
      <c r="N44" s="79">
        <v>931</v>
      </c>
      <c r="O44" s="70" t="e">
        <f t="shared" si="2"/>
        <v>#REF!</v>
      </c>
      <c r="P44" s="80" t="e">
        <f t="shared" si="3"/>
        <v>#REF!</v>
      </c>
      <c r="Q44" s="64">
        <f t="shared" si="4"/>
        <v>932</v>
      </c>
      <c r="R44" s="62">
        <v>32</v>
      </c>
      <c r="S44" s="70" t="e">
        <f t="shared" si="5"/>
        <v>#REF!</v>
      </c>
      <c r="T44" s="70" t="e">
        <f t="shared" si="6"/>
        <v>#REF!</v>
      </c>
      <c r="V44" s="68">
        <v>9</v>
      </c>
      <c r="W44" s="6">
        <v>3</v>
      </c>
      <c r="X44" s="13">
        <v>43</v>
      </c>
      <c r="Y44" s="7" t="e">
        <f t="shared" si="7"/>
        <v>#REF!</v>
      </c>
      <c r="Z44" s="7" t="e">
        <f t="shared" si="8"/>
        <v>#REF!</v>
      </c>
      <c r="AA44" s="5" t="e">
        <f t="shared" si="9"/>
        <v>#REF!</v>
      </c>
      <c r="AB44" s="57">
        <v>1</v>
      </c>
      <c r="AC44" s="51" t="e">
        <f>#REF!</f>
        <v>#REF!</v>
      </c>
      <c r="AD44" s="18" t="e">
        <f t="shared" si="0"/>
        <v>#REF!</v>
      </c>
      <c r="AE44" s="33"/>
      <c r="AF44" s="34" t="s">
        <v>6</v>
      </c>
      <c r="AG44" s="35"/>
      <c r="AH44" s="54" t="e">
        <f>#REF!</f>
        <v>#REF!</v>
      </c>
      <c r="AI44" s="22" t="e">
        <f t="shared" si="1"/>
        <v>#REF!</v>
      </c>
    </row>
    <row r="45" spans="2:35" ht="18" customHeight="1" thickBot="1">
      <c r="B45" s="402"/>
      <c r="C45" s="403"/>
      <c r="D45" s="403"/>
      <c r="E45" s="403"/>
      <c r="F45" s="404"/>
      <c r="G45" s="89"/>
      <c r="H45" s="405"/>
      <c r="I45" s="406"/>
      <c r="J45" s="406"/>
      <c r="K45" s="406"/>
      <c r="L45" s="407"/>
      <c r="N45" s="79">
        <v>932</v>
      </c>
      <c r="O45" s="70" t="e">
        <f t="shared" si="2"/>
        <v>#REF!</v>
      </c>
      <c r="P45" s="80" t="e">
        <f t="shared" si="3"/>
        <v>#REF!</v>
      </c>
      <c r="Q45" s="64">
        <f t="shared" si="4"/>
        <v>933</v>
      </c>
      <c r="R45" s="62">
        <v>33</v>
      </c>
      <c r="S45" s="70" t="e">
        <f t="shared" si="5"/>
        <v>#REF!</v>
      </c>
      <c r="T45" s="70" t="e">
        <f t="shared" si="6"/>
        <v>#REF!</v>
      </c>
      <c r="V45" s="68">
        <v>9</v>
      </c>
      <c r="W45" s="6">
        <v>4</v>
      </c>
      <c r="X45" s="13">
        <v>44</v>
      </c>
      <c r="Y45" s="7" t="e">
        <f t="shared" si="7"/>
        <v>#REF!</v>
      </c>
      <c r="Z45" s="7" t="e">
        <f t="shared" si="8"/>
        <v>#REF!</v>
      </c>
      <c r="AA45" s="5" t="e">
        <f t="shared" si="9"/>
        <v>#REF!</v>
      </c>
      <c r="AB45" s="57">
        <v>1</v>
      </c>
      <c r="AC45" s="51" t="e">
        <f>#REF!</f>
        <v>#REF!</v>
      </c>
      <c r="AD45" s="18" t="e">
        <f t="shared" si="0"/>
        <v>#REF!</v>
      </c>
      <c r="AE45" s="33"/>
      <c r="AF45" s="34" t="s">
        <v>6</v>
      </c>
      <c r="AG45" s="35"/>
      <c r="AH45" s="54" t="e">
        <f>#REF!</f>
        <v>#REF!</v>
      </c>
      <c r="AI45" s="22" t="e">
        <f t="shared" si="1"/>
        <v>#REF!</v>
      </c>
    </row>
    <row r="46" spans="2:35" ht="18" customHeight="1" thickBot="1">
      <c r="B46" s="158" t="s">
        <v>9</v>
      </c>
      <c r="C46" s="360" t="s">
        <v>10</v>
      </c>
      <c r="D46" s="360"/>
      <c r="E46" s="360" t="s">
        <v>11</v>
      </c>
      <c r="F46" s="360"/>
      <c r="G46" s="90"/>
      <c r="H46" s="199" t="s">
        <v>9</v>
      </c>
      <c r="I46" s="360" t="s">
        <v>10</v>
      </c>
      <c r="J46" s="360"/>
      <c r="K46" s="360" t="s">
        <v>11</v>
      </c>
      <c r="L46" s="361"/>
      <c r="N46" s="81">
        <v>933</v>
      </c>
      <c r="O46" s="73" t="e">
        <f t="shared" si="2"/>
        <v>#REF!</v>
      </c>
      <c r="P46" s="82" t="e">
        <f t="shared" si="3"/>
        <v>#REF!</v>
      </c>
      <c r="Q46" s="64">
        <f t="shared" si="4"/>
        <v>921</v>
      </c>
      <c r="R46" s="72">
        <v>21</v>
      </c>
      <c r="S46" s="70" t="e">
        <f t="shared" si="5"/>
        <v>#REF!</v>
      </c>
      <c r="T46" s="70" t="e">
        <f t="shared" si="6"/>
        <v>#REF!</v>
      </c>
      <c r="V46" s="69">
        <v>9</v>
      </c>
      <c r="W46" s="4">
        <v>5</v>
      </c>
      <c r="X46" s="14">
        <v>45</v>
      </c>
      <c r="Y46" s="15" t="e">
        <f t="shared" si="7"/>
        <v>#REF!</v>
      </c>
      <c r="Z46" s="15" t="e">
        <f t="shared" si="8"/>
        <v>#REF!</v>
      </c>
      <c r="AA46" s="28" t="e">
        <f t="shared" si="9"/>
        <v>#REF!</v>
      </c>
      <c r="AB46" s="58">
        <v>1</v>
      </c>
      <c r="AC46" s="51" t="e">
        <f>#REF!</f>
        <v>#REF!</v>
      </c>
      <c r="AD46" s="19" t="e">
        <f t="shared" si="0"/>
        <v>#REF!</v>
      </c>
      <c r="AE46" s="36"/>
      <c r="AF46" s="37" t="s">
        <v>6</v>
      </c>
      <c r="AG46" s="38"/>
      <c r="AH46" s="55" t="e">
        <f>#REF!</f>
        <v>#REF!</v>
      </c>
      <c r="AI46" s="23" t="e">
        <f t="shared" si="1"/>
        <v>#REF!</v>
      </c>
    </row>
    <row r="47" spans="2:35" ht="18" customHeight="1" thickBot="1">
      <c r="B47" s="189" t="s">
        <v>78</v>
      </c>
      <c r="C47" s="197" t="e">
        <f>C39</f>
        <v>#REF!</v>
      </c>
      <c r="D47" s="197" t="e">
        <f>D39</f>
        <v>#REF!</v>
      </c>
      <c r="E47" s="394" t="s">
        <v>80</v>
      </c>
      <c r="F47" s="395"/>
      <c r="G47" s="90"/>
      <c r="H47" s="91"/>
      <c r="I47" s="200"/>
      <c r="J47" s="200"/>
      <c r="K47" s="92"/>
      <c r="L47" s="201"/>
      <c r="N47" s="76"/>
      <c r="O47" s="77"/>
      <c r="P47" s="78"/>
      <c r="Q47" s="64">
        <f t="shared" si="4"/>
        <v>32</v>
      </c>
      <c r="R47" s="62">
        <v>32</v>
      </c>
      <c r="S47" s="70">
        <f t="shared" si="5"/>
        <v>0</v>
      </c>
      <c r="T47" s="70">
        <f t="shared" si="6"/>
        <v>0</v>
      </c>
      <c r="V47" s="67"/>
      <c r="W47" s="61"/>
      <c r="X47" s="11"/>
      <c r="Y47" s="12"/>
      <c r="Z47" s="12"/>
      <c r="AA47" s="27"/>
      <c r="AB47" s="56"/>
      <c r="AC47" s="51"/>
      <c r="AD47" s="17"/>
      <c r="AE47" s="39"/>
      <c r="AF47" s="31"/>
      <c r="AG47" s="40"/>
      <c r="AH47" s="51"/>
      <c r="AI47" s="21"/>
    </row>
    <row r="48" spans="2:35" ht="18" customHeight="1" thickBot="1">
      <c r="B48" s="205" t="s">
        <v>79</v>
      </c>
      <c r="C48" s="197" t="e">
        <f>C40</f>
        <v>#REF!</v>
      </c>
      <c r="D48" s="197" t="e">
        <f>D40</f>
        <v>#REF!</v>
      </c>
      <c r="E48" s="394" t="s">
        <v>80</v>
      </c>
      <c r="F48" s="395"/>
      <c r="G48" s="90"/>
      <c r="H48" s="91"/>
      <c r="I48" s="132"/>
      <c r="J48" s="200"/>
      <c r="K48" s="92"/>
      <c r="L48" s="160"/>
      <c r="N48" s="79"/>
      <c r="O48" s="70"/>
      <c r="P48" s="80"/>
      <c r="Q48" s="64">
        <f t="shared" si="4"/>
        <v>33</v>
      </c>
      <c r="R48" s="62">
        <v>33</v>
      </c>
      <c r="S48" s="70">
        <f t="shared" si="5"/>
        <v>0</v>
      </c>
      <c r="T48" s="70">
        <f t="shared" si="6"/>
        <v>0</v>
      </c>
      <c r="V48" s="68"/>
      <c r="W48" s="6"/>
      <c r="X48" s="13"/>
      <c r="Y48" s="7"/>
      <c r="Z48" s="7"/>
      <c r="AA48" s="5"/>
      <c r="AB48" s="57"/>
      <c r="AC48" s="51"/>
      <c r="AD48" s="18"/>
      <c r="AE48" s="41"/>
      <c r="AF48" s="34"/>
      <c r="AG48" s="42"/>
      <c r="AH48" s="29"/>
      <c r="AI48" s="22"/>
    </row>
    <row r="49" spans="2:35" ht="18" customHeight="1" thickBot="1">
      <c r="B49" s="189"/>
      <c r="C49" s="197"/>
      <c r="D49" s="132"/>
      <c r="E49" s="394"/>
      <c r="F49" s="395"/>
      <c r="G49" s="87"/>
      <c r="H49" s="103"/>
      <c r="I49" s="92"/>
      <c r="J49" s="92"/>
      <c r="K49" s="200"/>
      <c r="L49" s="201"/>
      <c r="N49" s="79"/>
      <c r="O49" s="70"/>
      <c r="P49" s="80"/>
      <c r="Q49" s="64">
        <f t="shared" si="4"/>
        <v>21</v>
      </c>
      <c r="R49" s="62">
        <v>21</v>
      </c>
      <c r="S49" s="70">
        <f t="shared" si="5"/>
        <v>0</v>
      </c>
      <c r="T49" s="70">
        <f t="shared" si="6"/>
        <v>0</v>
      </c>
      <c r="V49" s="68"/>
      <c r="W49" s="6"/>
      <c r="X49" s="13"/>
      <c r="Y49" s="7"/>
      <c r="Z49" s="7"/>
      <c r="AA49" s="5"/>
      <c r="AB49" s="57"/>
      <c r="AC49" s="51"/>
      <c r="AD49" s="18"/>
      <c r="AE49" s="41"/>
      <c r="AF49" s="34"/>
      <c r="AG49" s="42"/>
      <c r="AH49" s="29"/>
      <c r="AI49" s="22"/>
    </row>
    <row r="50" spans="2:35" ht="18" customHeight="1" thickBot="1">
      <c r="B50" s="190"/>
      <c r="C50" s="191"/>
      <c r="D50" s="191"/>
      <c r="E50" s="400"/>
      <c r="F50" s="401"/>
      <c r="G50" s="182"/>
      <c r="H50" s="185"/>
      <c r="I50" s="174"/>
      <c r="J50" s="174"/>
      <c r="K50" s="378"/>
      <c r="L50" s="380"/>
      <c r="N50" s="79"/>
      <c r="O50" s="70"/>
      <c r="P50" s="80"/>
      <c r="Q50" s="64">
        <f t="shared" si="4"/>
        <v>22</v>
      </c>
      <c r="R50" s="62">
        <v>22</v>
      </c>
      <c r="S50" s="70">
        <f t="shared" si="5"/>
        <v>0</v>
      </c>
      <c r="T50" s="70">
        <f t="shared" si="6"/>
        <v>0</v>
      </c>
      <c r="V50" s="68"/>
      <c r="W50" s="6"/>
      <c r="X50" s="13"/>
      <c r="Y50" s="7"/>
      <c r="Z50" s="7"/>
      <c r="AA50" s="5"/>
      <c r="AB50" s="57"/>
      <c r="AC50" s="51"/>
      <c r="AD50" s="18"/>
      <c r="AE50" s="41"/>
      <c r="AF50" s="34"/>
      <c r="AG50" s="42"/>
      <c r="AH50" s="29"/>
      <c r="AI50" s="22"/>
    </row>
    <row r="51" spans="2:35" ht="18" customHeight="1" thickBot="1"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N51" s="81"/>
      <c r="O51" s="73"/>
      <c r="P51" s="82"/>
      <c r="Q51" s="64">
        <f t="shared" si="4"/>
        <v>31</v>
      </c>
      <c r="R51" s="75">
        <v>31</v>
      </c>
      <c r="S51" s="70">
        <f t="shared" si="5"/>
        <v>0</v>
      </c>
      <c r="T51" s="70">
        <f t="shared" si="6"/>
        <v>0</v>
      </c>
      <c r="V51" s="69"/>
      <c r="W51" s="4"/>
      <c r="X51" s="14"/>
      <c r="Y51" s="15"/>
      <c r="Z51" s="15"/>
      <c r="AA51" s="28"/>
      <c r="AB51" s="58"/>
      <c r="AC51" s="51"/>
      <c r="AD51" s="19"/>
      <c r="AE51" s="43"/>
      <c r="AF51" s="37"/>
      <c r="AG51" s="44"/>
      <c r="AH51" s="52"/>
      <c r="AI51" s="23"/>
    </row>
    <row r="52" spans="2:35" ht="18" customHeight="1" thickBot="1">
      <c r="B52" s="203"/>
      <c r="C52" s="156" t="str">
        <f>"("&amp;TEXT(B52,"aaa")&amp;")"</f>
        <v>(金)</v>
      </c>
      <c r="D52" s="364" t="s">
        <v>89</v>
      </c>
      <c r="E52" s="364"/>
      <c r="F52" s="364"/>
      <c r="G52" s="156"/>
      <c r="H52" s="204"/>
      <c r="I52" s="156" t="str">
        <f>"("&amp;TEXT(H52,"aaa")&amp;")"</f>
        <v>(金)</v>
      </c>
      <c r="J52" s="364" t="s">
        <v>89</v>
      </c>
      <c r="K52" s="364"/>
      <c r="L52" s="364"/>
      <c r="N52" s="76"/>
      <c r="O52" s="77"/>
      <c r="P52" s="78"/>
      <c r="Q52" s="64">
        <f t="shared" si="4"/>
        <v>21</v>
      </c>
      <c r="R52" s="3">
        <v>21</v>
      </c>
      <c r="S52" s="70">
        <f t="shared" si="5"/>
        <v>0</v>
      </c>
      <c r="T52" s="70">
        <f t="shared" si="6"/>
        <v>0</v>
      </c>
      <c r="V52" s="67"/>
      <c r="W52" s="61"/>
      <c r="X52" s="11"/>
      <c r="Y52" s="12"/>
      <c r="Z52" s="12"/>
      <c r="AA52" s="27"/>
      <c r="AB52" s="56"/>
      <c r="AC52" s="51"/>
      <c r="AD52" s="17"/>
      <c r="AE52" s="39"/>
      <c r="AF52" s="31"/>
      <c r="AG52" s="40"/>
      <c r="AH52" s="53"/>
      <c r="AI52" s="21"/>
    </row>
    <row r="53" spans="2:35" ht="18" customHeight="1" thickBot="1">
      <c r="B53" s="402"/>
      <c r="C53" s="403"/>
      <c r="D53" s="403"/>
      <c r="E53" s="403"/>
      <c r="F53" s="404"/>
      <c r="G53" s="89"/>
      <c r="H53" s="408"/>
      <c r="I53" s="403"/>
      <c r="J53" s="403"/>
      <c r="K53" s="403"/>
      <c r="L53" s="409"/>
      <c r="N53" s="79"/>
      <c r="O53" s="70"/>
      <c r="P53" s="80"/>
      <c r="Q53" s="64">
        <f t="shared" si="4"/>
        <v>22</v>
      </c>
      <c r="R53" s="3">
        <v>22</v>
      </c>
      <c r="S53" s="70">
        <f t="shared" si="5"/>
        <v>0</v>
      </c>
      <c r="T53" s="70">
        <f t="shared" si="6"/>
        <v>0</v>
      </c>
      <c r="V53" s="68"/>
      <c r="W53" s="6"/>
      <c r="X53" s="13"/>
      <c r="Y53" s="7"/>
      <c r="Z53" s="7"/>
      <c r="AA53" s="5"/>
      <c r="AB53" s="57"/>
      <c r="AC53" s="51"/>
      <c r="AD53" s="18"/>
      <c r="AE53" s="41"/>
      <c r="AF53" s="34"/>
      <c r="AG53" s="42"/>
      <c r="AH53" s="54"/>
      <c r="AI53" s="22"/>
    </row>
    <row r="54" spans="2:35" ht="18" customHeight="1" thickBot="1">
      <c r="B54" s="158" t="s">
        <v>9</v>
      </c>
      <c r="C54" s="360" t="s">
        <v>10</v>
      </c>
      <c r="D54" s="360"/>
      <c r="E54" s="360" t="s">
        <v>11</v>
      </c>
      <c r="F54" s="360"/>
      <c r="G54" s="90"/>
      <c r="H54" s="199" t="s">
        <v>9</v>
      </c>
      <c r="I54" s="360" t="s">
        <v>10</v>
      </c>
      <c r="J54" s="360"/>
      <c r="K54" s="360" t="s">
        <v>11</v>
      </c>
      <c r="L54" s="361"/>
      <c r="N54" s="79"/>
      <c r="O54" s="70"/>
      <c r="P54" s="80"/>
      <c r="Q54" s="64">
        <f t="shared" si="4"/>
        <v>31</v>
      </c>
      <c r="R54" s="3">
        <v>31</v>
      </c>
      <c r="S54" s="70">
        <f t="shared" si="5"/>
        <v>0</v>
      </c>
      <c r="T54" s="70">
        <f t="shared" si="6"/>
        <v>0</v>
      </c>
      <c r="V54" s="68"/>
      <c r="W54" s="6"/>
      <c r="X54" s="13"/>
      <c r="Y54" s="7"/>
      <c r="Z54" s="7"/>
      <c r="AA54" s="5"/>
      <c r="AB54" s="57"/>
      <c r="AC54" s="51"/>
      <c r="AD54" s="18"/>
      <c r="AE54" s="41"/>
      <c r="AF54" s="34"/>
      <c r="AG54" s="42"/>
      <c r="AH54" s="54"/>
      <c r="AI54" s="22"/>
    </row>
    <row r="55" spans="2:35" ht="18" customHeight="1" thickBot="1">
      <c r="B55" s="159">
        <v>0.39583333333333331</v>
      </c>
      <c r="C55" s="102" t="e">
        <f>O19</f>
        <v>#REF!</v>
      </c>
      <c r="D55" s="102" t="e">
        <f>P19</f>
        <v>#REF!</v>
      </c>
      <c r="E55" s="196" t="e">
        <f>C56</f>
        <v>#REF!</v>
      </c>
      <c r="F55" s="92" t="e">
        <f>D56</f>
        <v>#REF!</v>
      </c>
      <c r="G55" s="90"/>
      <c r="H55" s="91">
        <v>0.41666666666666669</v>
      </c>
      <c r="I55" s="200" t="e">
        <f>O17</f>
        <v>#REF!</v>
      </c>
      <c r="J55" s="200" t="e">
        <f>P17</f>
        <v>#REF!</v>
      </c>
      <c r="K55" s="132" t="e">
        <f>I56</f>
        <v>#REF!</v>
      </c>
      <c r="L55" s="198" t="e">
        <f>J56</f>
        <v>#REF!</v>
      </c>
      <c r="N55" s="79"/>
      <c r="O55" s="70"/>
      <c r="P55" s="80"/>
      <c r="Q55" s="64">
        <f t="shared" si="4"/>
        <v>32</v>
      </c>
      <c r="R55" s="3">
        <v>32</v>
      </c>
      <c r="S55" s="70">
        <f t="shared" si="5"/>
        <v>0</v>
      </c>
      <c r="T55" s="70">
        <f t="shared" si="6"/>
        <v>0</v>
      </c>
      <c r="V55" s="68"/>
      <c r="W55" s="6"/>
      <c r="X55" s="13"/>
      <c r="Y55" s="7"/>
      <c r="Z55" s="7"/>
      <c r="AA55" s="5"/>
      <c r="AB55" s="57"/>
      <c r="AC55" s="51"/>
      <c r="AD55" s="18"/>
      <c r="AE55" s="41"/>
      <c r="AF55" s="34"/>
      <c r="AG55" s="42"/>
      <c r="AH55" s="54"/>
      <c r="AI55" s="22"/>
    </row>
    <row r="56" spans="2:35" ht="18" customHeight="1" thickBot="1">
      <c r="B56" s="159">
        <v>0.47916666666666669</v>
      </c>
      <c r="C56" s="102" t="e">
        <f t="shared" ref="C56:D57" si="13">O20</f>
        <v>#REF!</v>
      </c>
      <c r="D56" s="102" t="e">
        <f t="shared" si="13"/>
        <v>#REF!</v>
      </c>
      <c r="E56" s="202" t="e">
        <f>C57</f>
        <v>#REF!</v>
      </c>
      <c r="F56" s="92" t="e">
        <f>D57</f>
        <v>#REF!</v>
      </c>
      <c r="G56" s="90"/>
      <c r="H56" s="91">
        <v>0.5</v>
      </c>
      <c r="I56" s="200" t="e">
        <f>O18</f>
        <v>#REF!</v>
      </c>
      <c r="J56" s="200" t="e">
        <f>P18</f>
        <v>#REF!</v>
      </c>
      <c r="K56" s="200" t="e">
        <f>I55</f>
        <v>#REF!</v>
      </c>
      <c r="L56" s="160" t="e">
        <f>J55</f>
        <v>#REF!</v>
      </c>
      <c r="N56" s="81"/>
      <c r="O56" s="73"/>
      <c r="P56" s="82"/>
      <c r="Q56" s="64">
        <f t="shared" si="4"/>
        <v>33</v>
      </c>
      <c r="R56" s="74">
        <v>33</v>
      </c>
      <c r="S56" s="70">
        <f t="shared" si="5"/>
        <v>0</v>
      </c>
      <c r="T56" s="70">
        <f t="shared" si="6"/>
        <v>0</v>
      </c>
      <c r="V56" s="69"/>
      <c r="W56" s="4"/>
      <c r="X56" s="14"/>
      <c r="Y56" s="15"/>
      <c r="Z56" s="15"/>
      <c r="AA56" s="28"/>
      <c r="AB56" s="58"/>
      <c r="AC56" s="51"/>
      <c r="AD56" s="19"/>
      <c r="AE56" s="43"/>
      <c r="AF56" s="37"/>
      <c r="AG56" s="44"/>
      <c r="AH56" s="55"/>
      <c r="AI56" s="23"/>
    </row>
    <row r="57" spans="2:35" ht="16.5" customHeight="1" thickBot="1">
      <c r="B57" s="162">
        <v>0.5625</v>
      </c>
      <c r="C57" s="102" t="e">
        <f t="shared" si="13"/>
        <v>#REF!</v>
      </c>
      <c r="D57" s="102" t="e">
        <f t="shared" si="13"/>
        <v>#REF!</v>
      </c>
      <c r="E57" s="196" t="e">
        <f>C55</f>
        <v>#REF!</v>
      </c>
      <c r="F57" s="200" t="e">
        <f>D55</f>
        <v>#REF!</v>
      </c>
      <c r="G57" s="87"/>
      <c r="H57" s="95" t="s">
        <v>32</v>
      </c>
      <c r="I57" s="200" t="e">
        <f>I55</f>
        <v>#REF!</v>
      </c>
      <c r="J57" s="200" t="e">
        <f>J55</f>
        <v>#REF!</v>
      </c>
      <c r="K57" s="362" t="s">
        <v>80</v>
      </c>
      <c r="L57" s="370"/>
      <c r="N57" s="76"/>
      <c r="O57" s="77"/>
      <c r="P57" s="78"/>
      <c r="Q57" s="64">
        <f t="shared" si="4"/>
        <v>31</v>
      </c>
      <c r="R57" s="3">
        <v>31</v>
      </c>
      <c r="S57" s="70">
        <f t="shared" si="5"/>
        <v>0</v>
      </c>
      <c r="T57" s="70">
        <f t="shared" si="6"/>
        <v>0</v>
      </c>
      <c r="V57" s="67"/>
      <c r="W57" s="61"/>
      <c r="X57" s="11"/>
      <c r="Y57" s="12"/>
      <c r="Z57" s="12"/>
      <c r="AA57" s="27"/>
      <c r="AB57" s="56"/>
      <c r="AC57" s="51"/>
      <c r="AD57" s="17"/>
      <c r="AE57" s="39"/>
      <c r="AF57" s="31"/>
      <c r="AG57" s="40"/>
      <c r="AH57" s="51"/>
      <c r="AI57" s="21"/>
    </row>
    <row r="58" spans="2:35" ht="18" customHeight="1" thickBot="1">
      <c r="B58" s="164" t="s">
        <v>34</v>
      </c>
      <c r="C58" s="200" t="e">
        <f>C57</f>
        <v>#REF!</v>
      </c>
      <c r="D58" s="92" t="e">
        <f>D57</f>
        <v>#REF!</v>
      </c>
      <c r="E58" s="362" t="s">
        <v>80</v>
      </c>
      <c r="F58" s="363"/>
      <c r="G58" s="90"/>
      <c r="H58" s="98" t="s">
        <v>33</v>
      </c>
      <c r="I58" s="200" t="e">
        <f>I56</f>
        <v>#REF!</v>
      </c>
      <c r="J58" s="200" t="e">
        <f>J56</f>
        <v>#REF!</v>
      </c>
      <c r="K58" s="362" t="s">
        <v>80</v>
      </c>
      <c r="L58" s="370"/>
      <c r="N58" s="79"/>
      <c r="O58" s="70"/>
      <c r="P58" s="80"/>
      <c r="Q58" s="64">
        <f t="shared" si="4"/>
        <v>32</v>
      </c>
      <c r="R58" s="3">
        <v>32</v>
      </c>
      <c r="S58" s="70">
        <f t="shared" si="5"/>
        <v>0</v>
      </c>
      <c r="T58" s="70">
        <f t="shared" si="6"/>
        <v>0</v>
      </c>
      <c r="V58" s="68"/>
      <c r="W58" s="6"/>
      <c r="X58" s="13"/>
      <c r="Y58" s="7"/>
      <c r="Z58" s="7"/>
      <c r="AA58" s="5"/>
      <c r="AB58" s="57"/>
      <c r="AC58" s="51"/>
      <c r="AD58" s="18"/>
      <c r="AE58" s="41"/>
      <c r="AF58" s="34"/>
      <c r="AG58" s="42"/>
      <c r="AH58" s="29"/>
      <c r="AI58" s="22"/>
    </row>
    <row r="59" spans="2:35" ht="18" customHeight="1" thickBot="1">
      <c r="B59" s="396"/>
      <c r="C59" s="397"/>
      <c r="D59" s="397"/>
      <c r="E59" s="397"/>
      <c r="F59" s="397"/>
      <c r="G59" s="397"/>
      <c r="H59" s="397"/>
      <c r="I59" s="397"/>
      <c r="J59" s="397"/>
      <c r="K59" s="397"/>
      <c r="L59" s="398"/>
      <c r="N59" s="76"/>
      <c r="O59" s="77"/>
      <c r="P59" s="78"/>
      <c r="Q59" s="64">
        <f t="shared" si="4"/>
        <v>21</v>
      </c>
      <c r="R59" s="3">
        <v>21</v>
      </c>
      <c r="S59" s="71">
        <f t="shared" si="5"/>
        <v>0</v>
      </c>
      <c r="T59" s="71">
        <f t="shared" si="6"/>
        <v>0</v>
      </c>
      <c r="V59" s="67"/>
      <c r="W59" s="61"/>
      <c r="X59" s="11"/>
      <c r="Y59" s="12"/>
      <c r="Z59" s="12"/>
      <c r="AA59" s="27"/>
      <c r="AB59" s="56"/>
      <c r="AC59" s="51"/>
      <c r="AD59" s="17"/>
      <c r="AE59" s="30"/>
      <c r="AF59" s="31"/>
      <c r="AG59" s="32"/>
      <c r="AH59" s="51"/>
      <c r="AI59" s="21"/>
    </row>
    <row r="60" spans="2:35" ht="18" customHeight="1" thickBot="1">
      <c r="B60" s="168">
        <f>B52</f>
        <v>0</v>
      </c>
      <c r="C60" s="130" t="str">
        <f>"("&amp;TEXT(B60,"aaa")&amp;")"</f>
        <v>(金)</v>
      </c>
      <c r="D60" s="354" t="s">
        <v>81</v>
      </c>
      <c r="E60" s="354"/>
      <c r="F60" s="354"/>
      <c r="G60" s="130"/>
      <c r="H60" s="192"/>
      <c r="I60" s="130" t="str">
        <f>"("&amp;TEXT(H60,"aaa")&amp;")"</f>
        <v>(金)</v>
      </c>
      <c r="J60" s="354"/>
      <c r="K60" s="354"/>
      <c r="L60" s="399"/>
      <c r="N60" s="79"/>
      <c r="O60" s="70"/>
      <c r="P60" s="80"/>
      <c r="Q60" s="64">
        <f t="shared" si="4"/>
        <v>22</v>
      </c>
      <c r="R60" s="3">
        <v>22</v>
      </c>
      <c r="S60" s="70">
        <f t="shared" si="5"/>
        <v>0</v>
      </c>
      <c r="T60" s="70">
        <f t="shared" si="6"/>
        <v>0</v>
      </c>
      <c r="V60" s="68"/>
      <c r="W60" s="6"/>
      <c r="X60" s="13"/>
      <c r="Y60" s="7"/>
      <c r="Z60" s="7"/>
      <c r="AA60" s="5"/>
      <c r="AB60" s="57"/>
      <c r="AC60" s="51"/>
      <c r="AD60" s="18"/>
      <c r="AE60" s="33"/>
      <c r="AF60" s="34"/>
      <c r="AG60" s="35"/>
      <c r="AH60" s="29"/>
      <c r="AI60" s="22"/>
    </row>
    <row r="61" spans="2:35" ht="18" customHeight="1" thickBot="1">
      <c r="B61" s="402"/>
      <c r="C61" s="403"/>
      <c r="D61" s="403"/>
      <c r="E61" s="403"/>
      <c r="F61" s="404"/>
      <c r="G61" s="89"/>
      <c r="H61" s="405"/>
      <c r="I61" s="406"/>
      <c r="J61" s="406"/>
      <c r="K61" s="406"/>
      <c r="L61" s="407"/>
      <c r="N61" s="79"/>
      <c r="O61" s="70"/>
      <c r="P61" s="80"/>
      <c r="Q61" s="64">
        <f t="shared" si="4"/>
        <v>31</v>
      </c>
      <c r="R61" s="3">
        <v>31</v>
      </c>
      <c r="S61" s="70">
        <f t="shared" si="5"/>
        <v>0</v>
      </c>
      <c r="T61" s="70">
        <f t="shared" si="6"/>
        <v>0</v>
      </c>
      <c r="V61" s="68"/>
      <c r="W61" s="6"/>
      <c r="X61" s="13"/>
      <c r="Y61" s="7"/>
      <c r="Z61" s="7"/>
      <c r="AA61" s="5"/>
      <c r="AB61" s="57"/>
      <c r="AC61" s="51"/>
      <c r="AD61" s="18"/>
      <c r="AE61" s="33"/>
      <c r="AF61" s="34"/>
      <c r="AG61" s="35"/>
      <c r="AH61" s="29"/>
      <c r="AI61" s="22"/>
    </row>
    <row r="62" spans="2:35" ht="18" customHeight="1" thickBot="1">
      <c r="B62" s="158" t="s">
        <v>9</v>
      </c>
      <c r="C62" s="360" t="s">
        <v>10</v>
      </c>
      <c r="D62" s="360"/>
      <c r="E62" s="360" t="s">
        <v>11</v>
      </c>
      <c r="F62" s="360"/>
      <c r="G62" s="90"/>
      <c r="H62" s="199" t="s">
        <v>9</v>
      </c>
      <c r="I62" s="360" t="s">
        <v>10</v>
      </c>
      <c r="J62" s="360"/>
      <c r="K62" s="360" t="s">
        <v>11</v>
      </c>
      <c r="L62" s="361"/>
      <c r="N62" s="79"/>
      <c r="O62" s="70"/>
      <c r="P62" s="80"/>
      <c r="Q62" s="64">
        <f t="shared" si="4"/>
        <v>32</v>
      </c>
      <c r="R62" s="3">
        <v>32</v>
      </c>
      <c r="S62" s="70">
        <f t="shared" si="5"/>
        <v>0</v>
      </c>
      <c r="T62" s="70">
        <f t="shared" si="6"/>
        <v>0</v>
      </c>
      <c r="V62" s="68"/>
      <c r="W62" s="6"/>
      <c r="X62" s="13"/>
      <c r="Y62" s="7"/>
      <c r="Z62" s="7"/>
      <c r="AA62" s="5"/>
      <c r="AB62" s="57"/>
      <c r="AC62" s="51"/>
      <c r="AD62" s="18"/>
      <c r="AE62" s="33"/>
      <c r="AF62" s="34"/>
      <c r="AG62" s="35"/>
      <c r="AH62" s="29"/>
      <c r="AI62" s="22"/>
    </row>
    <row r="63" spans="2:35" ht="18" customHeight="1" thickBot="1">
      <c r="B63" s="189" t="s">
        <v>78</v>
      </c>
      <c r="C63" s="197" t="e">
        <f>C55</f>
        <v>#REF!</v>
      </c>
      <c r="D63" s="197" t="e">
        <f>D55</f>
        <v>#REF!</v>
      </c>
      <c r="E63" s="394" t="s">
        <v>80</v>
      </c>
      <c r="F63" s="395"/>
      <c r="G63" s="90"/>
      <c r="H63" s="91"/>
      <c r="I63" s="200"/>
      <c r="J63" s="200"/>
      <c r="K63" s="92"/>
      <c r="L63" s="201"/>
      <c r="N63" s="81"/>
      <c r="O63" s="73"/>
      <c r="P63" s="82"/>
      <c r="Q63" s="64">
        <f t="shared" si="4"/>
        <v>33</v>
      </c>
      <c r="R63" s="74">
        <v>33</v>
      </c>
      <c r="S63" s="70">
        <f t="shared" si="5"/>
        <v>0</v>
      </c>
      <c r="T63" s="70">
        <f t="shared" si="6"/>
        <v>0</v>
      </c>
      <c r="V63" s="69"/>
      <c r="W63" s="4"/>
      <c r="X63" s="14"/>
      <c r="Y63" s="15"/>
      <c r="Z63" s="15"/>
      <c r="AA63" s="28"/>
      <c r="AB63" s="58"/>
      <c r="AC63" s="51"/>
      <c r="AD63" s="19"/>
      <c r="AE63" s="36"/>
      <c r="AF63" s="37"/>
      <c r="AG63" s="38"/>
      <c r="AH63" s="52"/>
      <c r="AI63" s="23"/>
    </row>
    <row r="64" spans="2:35" ht="18" customHeight="1" thickBot="1">
      <c r="B64" s="205" t="s">
        <v>79</v>
      </c>
      <c r="C64" s="197" t="e">
        <f>C56</f>
        <v>#REF!</v>
      </c>
      <c r="D64" s="197" t="e">
        <f>D56</f>
        <v>#REF!</v>
      </c>
      <c r="E64" s="394" t="s">
        <v>80</v>
      </c>
      <c r="F64" s="395"/>
      <c r="G64" s="90"/>
      <c r="H64" s="91"/>
      <c r="I64" s="132"/>
      <c r="J64" s="200"/>
      <c r="K64" s="92"/>
      <c r="L64" s="160"/>
      <c r="N64" s="76"/>
      <c r="O64" s="77"/>
      <c r="P64" s="78"/>
      <c r="Q64" s="64">
        <f t="shared" si="4"/>
        <v>31</v>
      </c>
      <c r="R64" s="3">
        <v>31</v>
      </c>
      <c r="S64" s="70">
        <f t="shared" si="5"/>
        <v>0</v>
      </c>
      <c r="T64" s="70">
        <f t="shared" si="6"/>
        <v>0</v>
      </c>
      <c r="V64" s="67"/>
      <c r="W64" s="61"/>
      <c r="X64" s="11"/>
      <c r="Y64" s="12"/>
      <c r="Z64" s="12"/>
      <c r="AA64" s="27"/>
      <c r="AB64" s="56"/>
      <c r="AC64" s="51"/>
      <c r="AD64" s="17"/>
      <c r="AE64" s="30"/>
      <c r="AF64" s="31"/>
      <c r="AG64" s="32"/>
      <c r="AH64" s="53"/>
      <c r="AI64" s="21"/>
    </row>
    <row r="65" spans="1:35" ht="18" customHeight="1" thickBot="1">
      <c r="B65" s="189"/>
      <c r="C65" s="197"/>
      <c r="D65" s="132"/>
      <c r="E65" s="394"/>
      <c r="F65" s="395"/>
      <c r="G65" s="87"/>
      <c r="H65" s="103"/>
      <c r="I65" s="92"/>
      <c r="J65" s="92"/>
      <c r="K65" s="200"/>
      <c r="L65" s="201"/>
      <c r="N65" s="79"/>
      <c r="O65" s="70"/>
      <c r="P65" s="80"/>
      <c r="Q65" s="64">
        <f t="shared" si="4"/>
        <v>32</v>
      </c>
      <c r="R65" s="3">
        <v>32</v>
      </c>
      <c r="S65" s="70">
        <f t="shared" si="5"/>
        <v>0</v>
      </c>
      <c r="T65" s="70">
        <f t="shared" si="6"/>
        <v>0</v>
      </c>
      <c r="V65" s="68"/>
      <c r="W65" s="6"/>
      <c r="X65" s="13"/>
      <c r="Y65" s="7"/>
      <c r="Z65" s="7"/>
      <c r="AA65" s="5"/>
      <c r="AB65" s="57"/>
      <c r="AC65" s="51"/>
      <c r="AD65" s="18"/>
      <c r="AE65" s="33"/>
      <c r="AF65" s="34"/>
      <c r="AG65" s="35"/>
      <c r="AH65" s="54"/>
      <c r="AI65" s="22"/>
    </row>
    <row r="66" spans="1:35" ht="18" customHeight="1" thickBot="1">
      <c r="B66" s="190"/>
      <c r="C66" s="191"/>
      <c r="D66" s="191"/>
      <c r="E66" s="400"/>
      <c r="F66" s="401"/>
      <c r="G66" s="182"/>
      <c r="H66" s="185"/>
      <c r="I66" s="174"/>
      <c r="J66" s="174"/>
      <c r="K66" s="378"/>
      <c r="L66" s="380"/>
      <c r="N66" s="79"/>
      <c r="O66" s="70"/>
      <c r="P66" s="80"/>
      <c r="Q66" s="64">
        <f t="shared" si="4"/>
        <v>33</v>
      </c>
      <c r="R66" s="3">
        <v>33</v>
      </c>
      <c r="S66" s="70">
        <f t="shared" si="5"/>
        <v>0</v>
      </c>
      <c r="T66" s="70">
        <f t="shared" si="6"/>
        <v>0</v>
      </c>
      <c r="V66" s="68"/>
      <c r="W66" s="6"/>
      <c r="X66" s="13"/>
      <c r="Y66" s="7"/>
      <c r="Z66" s="7"/>
      <c r="AA66" s="5"/>
      <c r="AB66" s="57"/>
      <c r="AC66" s="51"/>
      <c r="AD66" s="18"/>
      <c r="AE66" s="33"/>
      <c r="AF66" s="34"/>
      <c r="AG66" s="35"/>
      <c r="AH66" s="54"/>
      <c r="AI66" s="22"/>
    </row>
    <row r="67" spans="1:35" ht="19.5" customHeight="1" thickBot="1">
      <c r="A67" s="66"/>
      <c r="B67" s="411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N67" s="79"/>
      <c r="O67" s="70"/>
      <c r="P67" s="80"/>
      <c r="Q67" s="64">
        <f t="shared" si="4"/>
        <v>33</v>
      </c>
      <c r="R67" s="3">
        <v>33</v>
      </c>
      <c r="S67" s="70">
        <f t="shared" si="5"/>
        <v>0</v>
      </c>
      <c r="T67" s="70">
        <f t="shared" si="6"/>
        <v>0</v>
      </c>
      <c r="V67" s="68"/>
      <c r="W67" s="6"/>
      <c r="X67" s="13"/>
      <c r="Y67" s="7"/>
      <c r="Z67" s="7"/>
      <c r="AA67" s="5"/>
      <c r="AB67" s="57"/>
      <c r="AC67" s="51"/>
      <c r="AD67" s="18"/>
      <c r="AE67" s="41"/>
      <c r="AF67" s="34"/>
      <c r="AG67" s="42"/>
      <c r="AH67" s="29"/>
      <c r="AI67" s="22"/>
    </row>
    <row r="68" spans="1:35" ht="18" customHeight="1" thickBot="1">
      <c r="B68" s="203"/>
      <c r="C68" s="156" t="str">
        <f>"("&amp;TEXT(B68,"aaa")&amp;")"</f>
        <v>(金)</v>
      </c>
      <c r="D68" s="364" t="s">
        <v>88</v>
      </c>
      <c r="E68" s="364"/>
      <c r="F68" s="364"/>
      <c r="G68" s="156"/>
      <c r="H68" s="204"/>
      <c r="I68" s="156" t="str">
        <f>"("&amp;TEXT(H68,"aaa")&amp;")"</f>
        <v>(金)</v>
      </c>
      <c r="J68" s="364" t="s">
        <v>88</v>
      </c>
      <c r="K68" s="364"/>
      <c r="L68" s="364"/>
      <c r="N68" s="79"/>
      <c r="O68" s="70"/>
      <c r="P68" s="80"/>
      <c r="Q68" s="64">
        <f t="shared" si="4"/>
        <v>21</v>
      </c>
      <c r="R68" s="3">
        <v>21</v>
      </c>
      <c r="S68" s="70">
        <f t="shared" si="5"/>
        <v>0</v>
      </c>
      <c r="T68" s="70">
        <f t="shared" si="6"/>
        <v>0</v>
      </c>
      <c r="V68" s="68"/>
      <c r="W68" s="6"/>
      <c r="X68" s="13"/>
      <c r="Y68" s="7"/>
      <c r="Z68" s="7"/>
      <c r="AA68" s="5"/>
      <c r="AB68" s="57"/>
      <c r="AC68" s="51"/>
      <c r="AD68" s="18"/>
      <c r="AE68" s="41"/>
      <c r="AF68" s="34"/>
      <c r="AG68" s="42"/>
      <c r="AH68" s="29"/>
      <c r="AI68" s="22"/>
    </row>
    <row r="69" spans="1:35" ht="18" customHeight="1" thickBot="1">
      <c r="B69" s="402"/>
      <c r="C69" s="403"/>
      <c r="D69" s="403"/>
      <c r="E69" s="403"/>
      <c r="F69" s="404"/>
      <c r="G69" s="89"/>
      <c r="H69" s="408"/>
      <c r="I69" s="403"/>
      <c r="J69" s="403"/>
      <c r="K69" s="403"/>
      <c r="L69" s="409"/>
      <c r="N69" s="81"/>
      <c r="O69" s="73"/>
      <c r="P69" s="82"/>
      <c r="Q69" s="64">
        <f t="shared" si="4"/>
        <v>22</v>
      </c>
      <c r="R69" s="74">
        <v>22</v>
      </c>
      <c r="S69" s="70">
        <f t="shared" si="5"/>
        <v>0</v>
      </c>
      <c r="T69" s="70">
        <f t="shared" si="6"/>
        <v>0</v>
      </c>
      <c r="V69" s="69"/>
      <c r="W69" s="4"/>
      <c r="X69" s="14"/>
      <c r="Y69" s="15"/>
      <c r="Z69" s="15"/>
      <c r="AA69" s="28"/>
      <c r="AB69" s="58"/>
      <c r="AC69" s="51"/>
      <c r="AD69" s="19"/>
      <c r="AE69" s="43"/>
      <c r="AF69" s="37"/>
      <c r="AG69" s="44"/>
      <c r="AH69" s="52"/>
      <c r="AI69" s="23"/>
    </row>
    <row r="70" spans="1:35" ht="18" customHeight="1" thickBot="1">
      <c r="B70" s="158" t="s">
        <v>9</v>
      </c>
      <c r="C70" s="360" t="s">
        <v>10</v>
      </c>
      <c r="D70" s="360"/>
      <c r="E70" s="360" t="s">
        <v>11</v>
      </c>
      <c r="F70" s="360"/>
      <c r="G70" s="90"/>
      <c r="H70" s="199" t="s">
        <v>9</v>
      </c>
      <c r="I70" s="360" t="s">
        <v>10</v>
      </c>
      <c r="J70" s="360"/>
      <c r="K70" s="360" t="s">
        <v>11</v>
      </c>
      <c r="L70" s="361"/>
      <c r="N70" s="76"/>
      <c r="O70" s="77"/>
      <c r="P70" s="78"/>
      <c r="Q70" s="64">
        <f t="shared" si="4"/>
        <v>33</v>
      </c>
      <c r="R70" s="62">
        <v>33</v>
      </c>
      <c r="S70" s="70">
        <f t="shared" si="5"/>
        <v>0</v>
      </c>
      <c r="T70" s="70">
        <f t="shared" si="6"/>
        <v>0</v>
      </c>
      <c r="V70" s="67"/>
      <c r="W70" s="61"/>
      <c r="X70" s="10"/>
      <c r="Y70" s="10"/>
      <c r="Z70" s="10"/>
      <c r="AA70" s="24"/>
      <c r="AB70" s="59"/>
      <c r="AC70" s="51"/>
      <c r="AD70" s="20"/>
      <c r="AE70" s="45"/>
      <c r="AF70" s="46"/>
      <c r="AG70" s="47"/>
      <c r="AH70" s="53"/>
      <c r="AI70" s="20"/>
    </row>
    <row r="71" spans="1:35" ht="18" customHeight="1" thickBot="1">
      <c r="B71" s="159">
        <v>0.39583333333333331</v>
      </c>
      <c r="C71" s="102" t="e">
        <f>O24</f>
        <v>#REF!</v>
      </c>
      <c r="D71" s="102" t="e">
        <f>P24</f>
        <v>#REF!</v>
      </c>
      <c r="E71" s="196" t="e">
        <f>C72</f>
        <v>#REF!</v>
      </c>
      <c r="F71" s="92" t="e">
        <f>D72</f>
        <v>#REF!</v>
      </c>
      <c r="G71" s="90"/>
      <c r="H71" s="91">
        <v>0.41666666666666669</v>
      </c>
      <c r="I71" s="200" t="e">
        <f>O22</f>
        <v>#REF!</v>
      </c>
      <c r="J71" s="200" t="e">
        <f>P22</f>
        <v>#REF!</v>
      </c>
      <c r="K71" s="132" t="e">
        <f>I72</f>
        <v>#REF!</v>
      </c>
      <c r="L71" s="198" t="e">
        <f>J72</f>
        <v>#REF!</v>
      </c>
      <c r="N71" s="79"/>
      <c r="O71" s="70"/>
      <c r="P71" s="80"/>
      <c r="Q71" s="64">
        <f t="shared" si="4"/>
        <v>21</v>
      </c>
      <c r="R71" s="62">
        <v>21</v>
      </c>
      <c r="S71" s="70">
        <f t="shared" si="5"/>
        <v>0</v>
      </c>
      <c r="T71" s="70">
        <f t="shared" si="6"/>
        <v>0</v>
      </c>
      <c r="V71" s="68"/>
      <c r="W71" s="6"/>
      <c r="X71" s="1"/>
      <c r="Y71" s="1"/>
      <c r="Z71" s="1"/>
      <c r="AA71" s="5"/>
      <c r="AB71" s="57"/>
      <c r="AC71" s="51"/>
      <c r="AD71" s="18"/>
      <c r="AE71" s="41"/>
      <c r="AF71" s="34"/>
      <c r="AG71" s="42"/>
      <c r="AH71" s="54"/>
      <c r="AI71" s="18"/>
    </row>
    <row r="72" spans="1:35" ht="18" customHeight="1" thickBot="1">
      <c r="B72" s="159">
        <v>0.47916666666666669</v>
      </c>
      <c r="C72" s="102" t="e">
        <f t="shared" ref="C72:D73" si="14">O25</f>
        <v>#REF!</v>
      </c>
      <c r="D72" s="102" t="e">
        <f t="shared" si="14"/>
        <v>#REF!</v>
      </c>
      <c r="E72" s="202" t="e">
        <f>C73</f>
        <v>#REF!</v>
      </c>
      <c r="F72" s="92" t="e">
        <f>D73</f>
        <v>#REF!</v>
      </c>
      <c r="G72" s="90"/>
      <c r="H72" s="91">
        <v>0.5</v>
      </c>
      <c r="I72" s="200" t="e">
        <f>O23</f>
        <v>#REF!</v>
      </c>
      <c r="J72" s="200" t="e">
        <f>P23</f>
        <v>#REF!</v>
      </c>
      <c r="K72" s="200" t="e">
        <f>I71</f>
        <v>#REF!</v>
      </c>
      <c r="L72" s="160" t="e">
        <f>J71</f>
        <v>#REF!</v>
      </c>
      <c r="N72" s="79"/>
      <c r="O72" s="70"/>
      <c r="P72" s="80"/>
      <c r="Q72" s="64">
        <f t="shared" si="4"/>
        <v>22</v>
      </c>
      <c r="R72" s="62">
        <v>22</v>
      </c>
      <c r="S72" s="70">
        <f t="shared" si="5"/>
        <v>0</v>
      </c>
      <c r="T72" s="70">
        <f t="shared" si="6"/>
        <v>0</v>
      </c>
      <c r="V72" s="68"/>
      <c r="W72" s="6"/>
      <c r="X72" s="1"/>
      <c r="Y72" s="1"/>
      <c r="Z72" s="1"/>
      <c r="AA72" s="5"/>
      <c r="AB72" s="57"/>
      <c r="AC72" s="51"/>
      <c r="AD72" s="18"/>
      <c r="AE72" s="41"/>
      <c r="AF72" s="34"/>
      <c r="AG72" s="42"/>
      <c r="AH72" s="54"/>
      <c r="AI72" s="18"/>
    </row>
    <row r="73" spans="1:35" ht="18" customHeight="1" thickBot="1">
      <c r="B73" s="162">
        <v>0.5625</v>
      </c>
      <c r="C73" s="102" t="e">
        <f t="shared" si="14"/>
        <v>#REF!</v>
      </c>
      <c r="D73" s="102" t="e">
        <f t="shared" si="14"/>
        <v>#REF!</v>
      </c>
      <c r="E73" s="196" t="e">
        <f>C71</f>
        <v>#REF!</v>
      </c>
      <c r="F73" s="200" t="e">
        <f>D71</f>
        <v>#REF!</v>
      </c>
      <c r="G73" s="87"/>
      <c r="H73" s="95" t="s">
        <v>32</v>
      </c>
      <c r="I73" s="200" t="e">
        <f>I71</f>
        <v>#REF!</v>
      </c>
      <c r="J73" s="200" t="e">
        <f>J71</f>
        <v>#REF!</v>
      </c>
      <c r="K73" s="362" t="s">
        <v>80</v>
      </c>
      <c r="L73" s="370"/>
      <c r="N73" s="79"/>
      <c r="O73" s="70"/>
      <c r="P73" s="80"/>
      <c r="Q73" s="64">
        <f t="shared" si="4"/>
        <v>31</v>
      </c>
      <c r="R73" s="62">
        <v>31</v>
      </c>
      <c r="S73" s="70">
        <f t="shared" si="5"/>
        <v>0</v>
      </c>
      <c r="T73" s="70">
        <f t="shared" si="6"/>
        <v>0</v>
      </c>
      <c r="V73" s="68"/>
      <c r="W73" s="6"/>
      <c r="X73" s="1"/>
      <c r="Y73" s="1"/>
      <c r="Z73" s="1"/>
      <c r="AA73" s="5"/>
      <c r="AB73" s="57"/>
      <c r="AC73" s="51"/>
      <c r="AD73" s="18"/>
      <c r="AE73" s="41"/>
      <c r="AF73" s="34"/>
      <c r="AG73" s="42"/>
      <c r="AH73" s="54"/>
      <c r="AI73" s="18"/>
    </row>
    <row r="74" spans="1:35" ht="18" customHeight="1" thickBot="1">
      <c r="B74" s="164" t="s">
        <v>34</v>
      </c>
      <c r="C74" s="200" t="e">
        <f>C73</f>
        <v>#REF!</v>
      </c>
      <c r="D74" s="92" t="e">
        <f>D73</f>
        <v>#REF!</v>
      </c>
      <c r="E74" s="362" t="s">
        <v>80</v>
      </c>
      <c r="F74" s="363"/>
      <c r="G74" s="90"/>
      <c r="H74" s="98" t="s">
        <v>33</v>
      </c>
      <c r="I74" s="200" t="e">
        <f>I72</f>
        <v>#REF!</v>
      </c>
      <c r="J74" s="200" t="e">
        <f>J72</f>
        <v>#REF!</v>
      </c>
      <c r="K74" s="362" t="s">
        <v>80</v>
      </c>
      <c r="L74" s="370"/>
      <c r="N74" s="81"/>
      <c r="O74" s="73"/>
      <c r="P74" s="82"/>
      <c r="Q74" s="64">
        <f t="shared" si="4"/>
        <v>32</v>
      </c>
      <c r="R74" s="72">
        <v>32</v>
      </c>
      <c r="S74" s="70">
        <f t="shared" si="5"/>
        <v>0</v>
      </c>
      <c r="T74" s="70">
        <f t="shared" si="6"/>
        <v>0</v>
      </c>
      <c r="V74" s="69"/>
      <c r="W74" s="4"/>
      <c r="X74" s="8"/>
      <c r="Y74" s="8"/>
      <c r="Z74" s="8"/>
      <c r="AA74" s="25"/>
      <c r="AB74" s="60"/>
      <c r="AC74" s="51"/>
      <c r="AD74" s="26"/>
      <c r="AE74" s="48"/>
      <c r="AF74" s="49"/>
      <c r="AG74" s="50"/>
      <c r="AH74" s="55"/>
      <c r="AI74" s="26"/>
    </row>
    <row r="75" spans="1:35" ht="18" customHeight="1" thickBot="1">
      <c r="B75" s="396"/>
      <c r="C75" s="397"/>
      <c r="D75" s="397"/>
      <c r="E75" s="397"/>
      <c r="F75" s="397"/>
      <c r="G75" s="397"/>
      <c r="H75" s="397"/>
      <c r="I75" s="397"/>
      <c r="J75" s="397"/>
      <c r="K75" s="397"/>
      <c r="L75" s="398"/>
      <c r="N75" s="76"/>
      <c r="O75" s="77"/>
      <c r="P75" s="78"/>
      <c r="Q75" s="64">
        <f t="shared" ref="Q75:Q108" si="15">V75*100+R75</f>
        <v>22</v>
      </c>
      <c r="R75" s="62">
        <v>22</v>
      </c>
      <c r="S75" s="70">
        <f t="shared" ref="S75:S108" si="16">AD75</f>
        <v>0</v>
      </c>
      <c r="T75" s="70">
        <f t="shared" ref="T75:T108" si="17">AI75</f>
        <v>0</v>
      </c>
      <c r="V75" s="67"/>
      <c r="W75" s="61"/>
      <c r="X75" s="11"/>
      <c r="Y75" s="12"/>
      <c r="Z75" s="12"/>
      <c r="AA75" s="27"/>
      <c r="AB75" s="56"/>
      <c r="AC75" s="51"/>
      <c r="AD75" s="17"/>
      <c r="AE75" s="39"/>
      <c r="AF75" s="31"/>
      <c r="AG75" s="40"/>
      <c r="AH75" s="51"/>
      <c r="AI75" s="21"/>
    </row>
    <row r="76" spans="1:35" ht="18" customHeight="1" thickBot="1">
      <c r="B76" s="168">
        <f>B68</f>
        <v>0</v>
      </c>
      <c r="C76" s="130" t="str">
        <f>"("&amp;TEXT(B76,"aaa")&amp;")"</f>
        <v>(金)</v>
      </c>
      <c r="D76" s="354" t="s">
        <v>81</v>
      </c>
      <c r="E76" s="354"/>
      <c r="F76" s="354"/>
      <c r="G76" s="130"/>
      <c r="H76" s="192"/>
      <c r="I76" s="130" t="str">
        <f>"("&amp;TEXT(H76,"aaa")&amp;")"</f>
        <v>(金)</v>
      </c>
      <c r="J76" s="354"/>
      <c r="K76" s="354"/>
      <c r="L76" s="399"/>
      <c r="N76" s="79"/>
      <c r="O76" s="70"/>
      <c r="P76" s="80"/>
      <c r="Q76" s="64">
        <f t="shared" si="15"/>
        <v>31</v>
      </c>
      <c r="R76" s="62">
        <v>31</v>
      </c>
      <c r="S76" s="70">
        <f t="shared" si="16"/>
        <v>0</v>
      </c>
      <c r="T76" s="70">
        <f t="shared" si="17"/>
        <v>0</v>
      </c>
      <c r="V76" s="68"/>
      <c r="W76" s="6"/>
      <c r="X76" s="13"/>
      <c r="Y76" s="7"/>
      <c r="Z76" s="7"/>
      <c r="AA76" s="5"/>
      <c r="AB76" s="57"/>
      <c r="AC76" s="51"/>
      <c r="AD76" s="18"/>
      <c r="AE76" s="41"/>
      <c r="AF76" s="34"/>
      <c r="AG76" s="42"/>
      <c r="AH76" s="29"/>
      <c r="AI76" s="22"/>
    </row>
    <row r="77" spans="1:35" ht="18" customHeight="1" thickBot="1">
      <c r="B77" s="402"/>
      <c r="C77" s="403"/>
      <c r="D77" s="403"/>
      <c r="E77" s="403"/>
      <c r="F77" s="404"/>
      <c r="G77" s="89"/>
      <c r="H77" s="405"/>
      <c r="I77" s="406"/>
      <c r="J77" s="406"/>
      <c r="K77" s="406"/>
      <c r="L77" s="407"/>
      <c r="N77" s="79"/>
      <c r="O77" s="70"/>
      <c r="P77" s="80"/>
      <c r="Q77" s="64">
        <f t="shared" si="15"/>
        <v>21</v>
      </c>
      <c r="R77" s="3">
        <v>21</v>
      </c>
      <c r="S77" s="70">
        <f t="shared" si="16"/>
        <v>0</v>
      </c>
      <c r="T77" s="70">
        <f t="shared" si="17"/>
        <v>0</v>
      </c>
      <c r="V77" s="68"/>
      <c r="W77" s="6"/>
      <c r="X77" s="13"/>
      <c r="Y77" s="7"/>
      <c r="Z77" s="7"/>
      <c r="AA77" s="5"/>
      <c r="AB77" s="57"/>
      <c r="AC77" s="51"/>
      <c r="AD77" s="18"/>
      <c r="AE77" s="41"/>
      <c r="AF77" s="34"/>
      <c r="AG77" s="42"/>
      <c r="AH77" s="29"/>
      <c r="AI77" s="22"/>
    </row>
    <row r="78" spans="1:35" ht="18" customHeight="1" thickBot="1">
      <c r="B78" s="158" t="s">
        <v>9</v>
      </c>
      <c r="C78" s="360" t="s">
        <v>10</v>
      </c>
      <c r="D78" s="360"/>
      <c r="E78" s="360" t="s">
        <v>11</v>
      </c>
      <c r="F78" s="360"/>
      <c r="G78" s="90"/>
      <c r="H78" s="199" t="s">
        <v>9</v>
      </c>
      <c r="I78" s="360" t="s">
        <v>10</v>
      </c>
      <c r="J78" s="360"/>
      <c r="K78" s="360" t="s">
        <v>11</v>
      </c>
      <c r="L78" s="361"/>
      <c r="N78" s="81"/>
      <c r="O78" s="73"/>
      <c r="P78" s="82"/>
      <c r="Q78" s="64">
        <f t="shared" si="15"/>
        <v>22</v>
      </c>
      <c r="R78" s="74">
        <v>22</v>
      </c>
      <c r="S78" s="70">
        <f t="shared" si="16"/>
        <v>0</v>
      </c>
      <c r="T78" s="70">
        <f t="shared" si="17"/>
        <v>0</v>
      </c>
      <c r="V78" s="69"/>
      <c r="W78" s="4"/>
      <c r="X78" s="14"/>
      <c r="Y78" s="15"/>
      <c r="Z78" s="15"/>
      <c r="AA78" s="28"/>
      <c r="AB78" s="58"/>
      <c r="AC78" s="51"/>
      <c r="AD78" s="19"/>
      <c r="AE78" s="43"/>
      <c r="AF78" s="37"/>
      <c r="AG78" s="44"/>
      <c r="AH78" s="52"/>
      <c r="AI78" s="23"/>
    </row>
    <row r="79" spans="1:35" ht="18" customHeight="1" thickBot="1">
      <c r="B79" s="189" t="s">
        <v>78</v>
      </c>
      <c r="C79" s="197" t="e">
        <f>C71</f>
        <v>#REF!</v>
      </c>
      <c r="D79" s="197" t="e">
        <f>D71</f>
        <v>#REF!</v>
      </c>
      <c r="E79" s="394" t="s">
        <v>80</v>
      </c>
      <c r="F79" s="395"/>
      <c r="G79" s="90"/>
      <c r="H79" s="91"/>
      <c r="I79" s="200"/>
      <c r="J79" s="200"/>
      <c r="K79" s="92"/>
      <c r="L79" s="201"/>
      <c r="N79" s="76"/>
      <c r="O79" s="77"/>
      <c r="P79" s="78"/>
      <c r="Q79" s="64">
        <f t="shared" si="15"/>
        <v>33</v>
      </c>
      <c r="R79" s="62">
        <v>33</v>
      </c>
      <c r="S79" s="70">
        <f t="shared" si="16"/>
        <v>0</v>
      </c>
      <c r="T79" s="70">
        <f t="shared" si="17"/>
        <v>0</v>
      </c>
      <c r="V79" s="67"/>
      <c r="W79" s="61"/>
      <c r="X79" s="10"/>
      <c r="Y79" s="10"/>
      <c r="Z79" s="10"/>
      <c r="AA79" s="24"/>
      <c r="AB79" s="59"/>
      <c r="AC79" s="51"/>
      <c r="AD79" s="20"/>
      <c r="AE79" s="45"/>
      <c r="AF79" s="46"/>
      <c r="AG79" s="47"/>
      <c r="AH79" s="53"/>
      <c r="AI79" s="20"/>
    </row>
    <row r="80" spans="1:35" ht="18" customHeight="1" thickBot="1">
      <c r="B80" s="205" t="s">
        <v>79</v>
      </c>
      <c r="C80" s="197" t="e">
        <f>C72</f>
        <v>#REF!</v>
      </c>
      <c r="D80" s="197" t="e">
        <f>D72</f>
        <v>#REF!</v>
      </c>
      <c r="E80" s="394" t="s">
        <v>80</v>
      </c>
      <c r="F80" s="395"/>
      <c r="G80" s="90"/>
      <c r="H80" s="91"/>
      <c r="I80" s="132"/>
      <c r="J80" s="200"/>
      <c r="K80" s="92"/>
      <c r="L80" s="160"/>
      <c r="N80" s="79"/>
      <c r="O80" s="70"/>
      <c r="P80" s="80"/>
      <c r="Q80" s="64">
        <f t="shared" si="15"/>
        <v>21</v>
      </c>
      <c r="R80" s="62">
        <v>21</v>
      </c>
      <c r="S80" s="70">
        <f t="shared" si="16"/>
        <v>0</v>
      </c>
      <c r="T80" s="70">
        <f t="shared" si="17"/>
        <v>0</v>
      </c>
      <c r="V80" s="68"/>
      <c r="W80" s="6"/>
      <c r="X80" s="1"/>
      <c r="Y80" s="1"/>
      <c r="Z80" s="1"/>
      <c r="AA80" s="5"/>
      <c r="AB80" s="57"/>
      <c r="AC80" s="51"/>
      <c r="AD80" s="18"/>
      <c r="AE80" s="41"/>
      <c r="AF80" s="34"/>
      <c r="AG80" s="42"/>
      <c r="AH80" s="54"/>
      <c r="AI80" s="18"/>
    </row>
    <row r="81" spans="2:35" ht="18" customHeight="1" thickBot="1">
      <c r="B81" s="189"/>
      <c r="C81" s="197"/>
      <c r="D81" s="132"/>
      <c r="E81" s="394"/>
      <c r="F81" s="395"/>
      <c r="G81" s="87"/>
      <c r="H81" s="103"/>
      <c r="I81" s="92"/>
      <c r="J81" s="92"/>
      <c r="K81" s="200"/>
      <c r="L81" s="201"/>
      <c r="N81" s="79"/>
      <c r="O81" s="70"/>
      <c r="P81" s="80"/>
      <c r="Q81" s="64">
        <f t="shared" si="15"/>
        <v>22</v>
      </c>
      <c r="R81" s="62">
        <v>22</v>
      </c>
      <c r="S81" s="70">
        <f t="shared" si="16"/>
        <v>0</v>
      </c>
      <c r="T81" s="70">
        <f t="shared" si="17"/>
        <v>0</v>
      </c>
      <c r="V81" s="68"/>
      <c r="W81" s="6"/>
      <c r="X81" s="1"/>
      <c r="Y81" s="1"/>
      <c r="Z81" s="1"/>
      <c r="AA81" s="5"/>
      <c r="AB81" s="57"/>
      <c r="AC81" s="51"/>
      <c r="AD81" s="18"/>
      <c r="AE81" s="41"/>
      <c r="AF81" s="34"/>
      <c r="AG81" s="42"/>
      <c r="AH81" s="54"/>
      <c r="AI81" s="18"/>
    </row>
    <row r="82" spans="2:35" ht="18" customHeight="1" thickBot="1">
      <c r="B82" s="190"/>
      <c r="C82" s="191"/>
      <c r="D82" s="191"/>
      <c r="E82" s="400"/>
      <c r="F82" s="401"/>
      <c r="G82" s="182"/>
      <c r="H82" s="185"/>
      <c r="I82" s="174"/>
      <c r="J82" s="174"/>
      <c r="K82" s="378"/>
      <c r="L82" s="380"/>
      <c r="N82" s="79"/>
      <c r="O82" s="70"/>
      <c r="P82" s="80"/>
      <c r="Q82" s="64">
        <f t="shared" si="15"/>
        <v>31</v>
      </c>
      <c r="R82" s="62">
        <v>31</v>
      </c>
      <c r="S82" s="70">
        <f t="shared" si="16"/>
        <v>0</v>
      </c>
      <c r="T82" s="70">
        <f t="shared" si="17"/>
        <v>0</v>
      </c>
      <c r="V82" s="68"/>
      <c r="W82" s="6"/>
      <c r="X82" s="1"/>
      <c r="Y82" s="1"/>
      <c r="Z82" s="1"/>
      <c r="AA82" s="5"/>
      <c r="AB82" s="57"/>
      <c r="AC82" s="51"/>
      <c r="AD82" s="18"/>
      <c r="AE82" s="41"/>
      <c r="AF82" s="34"/>
      <c r="AG82" s="42"/>
      <c r="AH82" s="54"/>
      <c r="AI82" s="18"/>
    </row>
    <row r="83" spans="2:35" ht="18" customHeight="1" thickBot="1"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N83" s="81"/>
      <c r="O83" s="73"/>
      <c r="P83" s="82"/>
      <c r="Q83" s="64">
        <f t="shared" si="15"/>
        <v>32</v>
      </c>
      <c r="R83" s="72">
        <v>32</v>
      </c>
      <c r="S83" s="70">
        <f t="shared" si="16"/>
        <v>0</v>
      </c>
      <c r="T83" s="70">
        <f t="shared" si="17"/>
        <v>0</v>
      </c>
      <c r="V83" s="69"/>
      <c r="W83" s="4"/>
      <c r="X83" s="8"/>
      <c r="Y83" s="8"/>
      <c r="Z83" s="8"/>
      <c r="AA83" s="25"/>
      <c r="AB83" s="60"/>
      <c r="AC83" s="51"/>
      <c r="AD83" s="26"/>
      <c r="AE83" s="48"/>
      <c r="AF83" s="49"/>
      <c r="AG83" s="50"/>
      <c r="AH83" s="55"/>
      <c r="AI83" s="26"/>
    </row>
    <row r="84" spans="2:35" ht="18" customHeight="1" thickBot="1">
      <c r="B84" s="203"/>
      <c r="C84" s="156" t="str">
        <f>"("&amp;TEXT(B84,"aaa")&amp;")"</f>
        <v>(金)</v>
      </c>
      <c r="D84" s="364" t="s">
        <v>87</v>
      </c>
      <c r="E84" s="364"/>
      <c r="F84" s="364"/>
      <c r="G84" s="156"/>
      <c r="H84" s="204"/>
      <c r="I84" s="156" t="str">
        <f>"("&amp;TEXT(H84,"aaa")&amp;")"</f>
        <v>(金)</v>
      </c>
      <c r="J84" s="364" t="s">
        <v>87</v>
      </c>
      <c r="K84" s="364"/>
      <c r="L84" s="364"/>
      <c r="N84" s="76"/>
      <c r="O84" s="77"/>
      <c r="P84" s="78"/>
      <c r="Q84" s="64">
        <f t="shared" si="15"/>
        <v>22</v>
      </c>
      <c r="R84" s="62">
        <v>22</v>
      </c>
      <c r="S84" s="70">
        <f t="shared" si="16"/>
        <v>0</v>
      </c>
      <c r="T84" s="70">
        <f t="shared" si="17"/>
        <v>0</v>
      </c>
      <c r="V84" s="67"/>
      <c r="W84" s="61"/>
      <c r="X84" s="11"/>
      <c r="Y84" s="12"/>
      <c r="Z84" s="12"/>
      <c r="AA84" s="27"/>
      <c r="AB84" s="56"/>
      <c r="AC84" s="51"/>
      <c r="AD84" s="17"/>
      <c r="AE84" s="39"/>
      <c r="AF84" s="31"/>
      <c r="AG84" s="40"/>
      <c r="AH84" s="51"/>
      <c r="AI84" s="21"/>
    </row>
    <row r="85" spans="2:35" ht="18" customHeight="1" thickBot="1">
      <c r="B85" s="402"/>
      <c r="C85" s="403"/>
      <c r="D85" s="403"/>
      <c r="E85" s="403"/>
      <c r="F85" s="404"/>
      <c r="G85" s="89"/>
      <c r="H85" s="408"/>
      <c r="I85" s="403"/>
      <c r="J85" s="403"/>
      <c r="K85" s="403"/>
      <c r="L85" s="409"/>
      <c r="N85" s="79"/>
      <c r="O85" s="70"/>
      <c r="P85" s="80"/>
      <c r="Q85" s="64">
        <f t="shared" si="15"/>
        <v>31</v>
      </c>
      <c r="R85" s="62">
        <v>31</v>
      </c>
      <c r="S85" s="70">
        <f t="shared" si="16"/>
        <v>0</v>
      </c>
      <c r="T85" s="70">
        <f t="shared" si="17"/>
        <v>0</v>
      </c>
      <c r="V85" s="68"/>
      <c r="W85" s="6"/>
      <c r="X85" s="13"/>
      <c r="Y85" s="7"/>
      <c r="Z85" s="7"/>
      <c r="AA85" s="5"/>
      <c r="AB85" s="57"/>
      <c r="AC85" s="51"/>
      <c r="AD85" s="18"/>
      <c r="AE85" s="41"/>
      <c r="AF85" s="34"/>
      <c r="AG85" s="42"/>
      <c r="AH85" s="29"/>
      <c r="AI85" s="22"/>
    </row>
    <row r="86" spans="2:35" ht="18" customHeight="1" thickBot="1">
      <c r="B86" s="158" t="s">
        <v>9</v>
      </c>
      <c r="C86" s="360" t="s">
        <v>10</v>
      </c>
      <c r="D86" s="360"/>
      <c r="E86" s="360" t="s">
        <v>11</v>
      </c>
      <c r="F86" s="360"/>
      <c r="G86" s="90"/>
      <c r="H86" s="199" t="s">
        <v>9</v>
      </c>
      <c r="I86" s="360" t="s">
        <v>10</v>
      </c>
      <c r="J86" s="360"/>
      <c r="K86" s="360" t="s">
        <v>11</v>
      </c>
      <c r="L86" s="361"/>
      <c r="N86" s="79"/>
      <c r="O86" s="70"/>
      <c r="P86" s="80"/>
      <c r="Q86" s="64">
        <f t="shared" si="15"/>
        <v>32</v>
      </c>
      <c r="R86" s="62">
        <v>32</v>
      </c>
      <c r="S86" s="70">
        <f t="shared" si="16"/>
        <v>0</v>
      </c>
      <c r="T86" s="70">
        <f t="shared" si="17"/>
        <v>0</v>
      </c>
      <c r="V86" s="68"/>
      <c r="W86" s="6"/>
      <c r="X86" s="13"/>
      <c r="Y86" s="7"/>
      <c r="Z86" s="7"/>
      <c r="AA86" s="5"/>
      <c r="AB86" s="57"/>
      <c r="AC86" s="51"/>
      <c r="AD86" s="18"/>
      <c r="AE86" s="41"/>
      <c r="AF86" s="34"/>
      <c r="AG86" s="42"/>
      <c r="AH86" s="29"/>
      <c r="AI86" s="22"/>
    </row>
    <row r="87" spans="2:35" ht="18" customHeight="1" thickBot="1">
      <c r="B87" s="159">
        <v>0.39583333333333331</v>
      </c>
      <c r="C87" s="102" t="e">
        <f>O29</f>
        <v>#REF!</v>
      </c>
      <c r="D87" s="102" t="e">
        <f>P29</f>
        <v>#REF!</v>
      </c>
      <c r="E87" s="196" t="e">
        <f>C88</f>
        <v>#REF!</v>
      </c>
      <c r="F87" s="92" t="e">
        <f>D88</f>
        <v>#REF!</v>
      </c>
      <c r="G87" s="90"/>
      <c r="H87" s="91">
        <v>0.41666666666666669</v>
      </c>
      <c r="I87" s="200" t="e">
        <f>O27</f>
        <v>#REF!</v>
      </c>
      <c r="J87" s="200" t="e">
        <f>P27</f>
        <v>#REF!</v>
      </c>
      <c r="K87" s="132" t="e">
        <f>I88</f>
        <v>#REF!</v>
      </c>
      <c r="L87" s="198" t="e">
        <f>J88</f>
        <v>#REF!</v>
      </c>
      <c r="N87" s="79"/>
      <c r="O87" s="70"/>
      <c r="P87" s="80"/>
      <c r="Q87" s="64">
        <f t="shared" si="15"/>
        <v>33</v>
      </c>
      <c r="R87" s="62">
        <v>33</v>
      </c>
      <c r="S87" s="70">
        <f t="shared" si="16"/>
        <v>0</v>
      </c>
      <c r="T87" s="70">
        <f t="shared" si="17"/>
        <v>0</v>
      </c>
      <c r="V87" s="68"/>
      <c r="W87" s="6"/>
      <c r="X87" s="13"/>
      <c r="Y87" s="7"/>
      <c r="Z87" s="7"/>
      <c r="AA87" s="5"/>
      <c r="AB87" s="57"/>
      <c r="AC87" s="51"/>
      <c r="AD87" s="18"/>
      <c r="AE87" s="41"/>
      <c r="AF87" s="34"/>
      <c r="AG87" s="42"/>
      <c r="AH87" s="29"/>
      <c r="AI87" s="22"/>
    </row>
    <row r="88" spans="2:35" ht="18" customHeight="1" thickBot="1">
      <c r="B88" s="159">
        <v>0.47916666666666669</v>
      </c>
      <c r="C88" s="102" t="e">
        <f t="shared" ref="C88:D89" si="18">O30</f>
        <v>#REF!</v>
      </c>
      <c r="D88" s="102" t="e">
        <f t="shared" si="18"/>
        <v>#REF!</v>
      </c>
      <c r="E88" s="202" t="e">
        <f>C89</f>
        <v>#REF!</v>
      </c>
      <c r="F88" s="92" t="e">
        <f>D89</f>
        <v>#REF!</v>
      </c>
      <c r="G88" s="90"/>
      <c r="H88" s="91">
        <v>0.5</v>
      </c>
      <c r="I88" s="200" t="e">
        <f>O28</f>
        <v>#REF!</v>
      </c>
      <c r="J88" s="200" t="e">
        <f>P28</f>
        <v>#REF!</v>
      </c>
      <c r="K88" s="200" t="e">
        <f>I87</f>
        <v>#REF!</v>
      </c>
      <c r="L88" s="160" t="e">
        <f>J87</f>
        <v>#REF!</v>
      </c>
      <c r="N88" s="81"/>
      <c r="O88" s="73"/>
      <c r="P88" s="82"/>
      <c r="Q88" s="64">
        <f t="shared" si="15"/>
        <v>21</v>
      </c>
      <c r="R88" s="72">
        <v>21</v>
      </c>
      <c r="S88" s="70">
        <f t="shared" si="16"/>
        <v>0</v>
      </c>
      <c r="T88" s="70">
        <f t="shared" si="17"/>
        <v>0</v>
      </c>
      <c r="V88" s="69"/>
      <c r="W88" s="4"/>
      <c r="X88" s="14"/>
      <c r="Y88" s="15"/>
      <c r="Z88" s="15"/>
      <c r="AA88" s="28"/>
      <c r="AB88" s="58"/>
      <c r="AC88" s="51"/>
      <c r="AD88" s="19"/>
      <c r="AE88" s="43"/>
      <c r="AF88" s="37"/>
      <c r="AG88" s="44"/>
      <c r="AH88" s="52"/>
      <c r="AI88" s="23"/>
    </row>
    <row r="89" spans="2:35" ht="18" customHeight="1" thickBot="1">
      <c r="B89" s="162">
        <v>0.5625</v>
      </c>
      <c r="C89" s="102" t="e">
        <f t="shared" si="18"/>
        <v>#REF!</v>
      </c>
      <c r="D89" s="102" t="e">
        <f t="shared" si="18"/>
        <v>#REF!</v>
      </c>
      <c r="E89" s="196" t="e">
        <f>C87</f>
        <v>#REF!</v>
      </c>
      <c r="F89" s="200" t="e">
        <f>D87</f>
        <v>#REF!</v>
      </c>
      <c r="G89" s="87"/>
      <c r="H89" s="95" t="s">
        <v>32</v>
      </c>
      <c r="I89" s="200" t="e">
        <f>I87</f>
        <v>#REF!</v>
      </c>
      <c r="J89" s="200" t="e">
        <f>J87</f>
        <v>#REF!</v>
      </c>
      <c r="K89" s="362" t="s">
        <v>80</v>
      </c>
      <c r="L89" s="370"/>
      <c r="N89" s="76"/>
      <c r="O89" s="77"/>
      <c r="P89" s="78"/>
      <c r="Q89" s="64">
        <f t="shared" si="15"/>
        <v>32</v>
      </c>
      <c r="R89" s="62">
        <v>32</v>
      </c>
      <c r="S89" s="70">
        <f t="shared" si="16"/>
        <v>0</v>
      </c>
      <c r="T89" s="70">
        <f t="shared" si="17"/>
        <v>0</v>
      </c>
      <c r="V89" s="67"/>
      <c r="W89" s="61"/>
      <c r="X89" s="11"/>
      <c r="Y89" s="12"/>
      <c r="Z89" s="12"/>
      <c r="AA89" s="27"/>
      <c r="AB89" s="56"/>
      <c r="AC89" s="51"/>
      <c r="AD89" s="17"/>
      <c r="AE89" s="39"/>
      <c r="AF89" s="31"/>
      <c r="AG89" s="40"/>
      <c r="AH89" s="53"/>
      <c r="AI89" s="21"/>
    </row>
    <row r="90" spans="2:35" ht="18" customHeight="1" thickBot="1">
      <c r="B90" s="164" t="s">
        <v>34</v>
      </c>
      <c r="C90" s="200" t="e">
        <f>C89</f>
        <v>#REF!</v>
      </c>
      <c r="D90" s="92" t="e">
        <f>D89</f>
        <v>#REF!</v>
      </c>
      <c r="E90" s="362" t="s">
        <v>80</v>
      </c>
      <c r="F90" s="363"/>
      <c r="G90" s="90"/>
      <c r="H90" s="98" t="s">
        <v>33</v>
      </c>
      <c r="I90" s="200" t="e">
        <f>I88</f>
        <v>#REF!</v>
      </c>
      <c r="J90" s="200" t="e">
        <f>J88</f>
        <v>#REF!</v>
      </c>
      <c r="K90" s="362" t="s">
        <v>80</v>
      </c>
      <c r="L90" s="370"/>
      <c r="N90" s="79"/>
      <c r="O90" s="70"/>
      <c r="P90" s="80"/>
      <c r="Q90" s="64">
        <f t="shared" si="15"/>
        <v>33</v>
      </c>
      <c r="R90" s="62">
        <v>33</v>
      </c>
      <c r="S90" s="70">
        <f t="shared" si="16"/>
        <v>0</v>
      </c>
      <c r="T90" s="70">
        <f t="shared" si="17"/>
        <v>0</v>
      </c>
      <c r="V90" s="68"/>
      <c r="W90" s="6"/>
      <c r="X90" s="13"/>
      <c r="Y90" s="7"/>
      <c r="Z90" s="7"/>
      <c r="AA90" s="5"/>
      <c r="AB90" s="57"/>
      <c r="AC90" s="51"/>
      <c r="AD90" s="18"/>
      <c r="AE90" s="41"/>
      <c r="AF90" s="34"/>
      <c r="AG90" s="42"/>
      <c r="AH90" s="54"/>
      <c r="AI90" s="22"/>
    </row>
    <row r="91" spans="2:35" ht="18" customHeight="1" thickBot="1">
      <c r="B91" s="396"/>
      <c r="C91" s="397"/>
      <c r="D91" s="397"/>
      <c r="E91" s="397"/>
      <c r="F91" s="397"/>
      <c r="G91" s="397"/>
      <c r="H91" s="397"/>
      <c r="I91" s="397"/>
      <c r="J91" s="397"/>
      <c r="K91" s="397"/>
      <c r="L91" s="398"/>
      <c r="N91" s="79"/>
      <c r="O91" s="70"/>
      <c r="P91" s="80"/>
      <c r="Q91" s="64">
        <f t="shared" si="15"/>
        <v>21</v>
      </c>
      <c r="R91" s="62">
        <v>21</v>
      </c>
      <c r="S91" s="70">
        <f t="shared" si="16"/>
        <v>0</v>
      </c>
      <c r="T91" s="70">
        <f t="shared" si="17"/>
        <v>0</v>
      </c>
      <c r="V91" s="68"/>
      <c r="W91" s="6"/>
      <c r="X91" s="13"/>
      <c r="Y91" s="7"/>
      <c r="Z91" s="7"/>
      <c r="AA91" s="5"/>
      <c r="AB91" s="57"/>
      <c r="AC91" s="51"/>
      <c r="AD91" s="18"/>
      <c r="AE91" s="41"/>
      <c r="AF91" s="34"/>
      <c r="AG91" s="42"/>
      <c r="AH91" s="54"/>
      <c r="AI91" s="22"/>
    </row>
    <row r="92" spans="2:35" ht="18" customHeight="1" thickBot="1">
      <c r="B92" s="168">
        <f>B84</f>
        <v>0</v>
      </c>
      <c r="C92" s="130" t="str">
        <f>"("&amp;TEXT(B92,"aaa")&amp;")"</f>
        <v>(金)</v>
      </c>
      <c r="D92" s="354" t="s">
        <v>81</v>
      </c>
      <c r="E92" s="354"/>
      <c r="F92" s="354"/>
      <c r="G92" s="130"/>
      <c r="H92" s="192"/>
      <c r="I92" s="130" t="str">
        <f>"("&amp;TEXT(H92,"aaa")&amp;")"</f>
        <v>(金)</v>
      </c>
      <c r="J92" s="354"/>
      <c r="K92" s="354"/>
      <c r="L92" s="399"/>
      <c r="N92" s="79"/>
      <c r="O92" s="70"/>
      <c r="P92" s="80"/>
      <c r="Q92" s="64">
        <f t="shared" si="15"/>
        <v>22</v>
      </c>
      <c r="R92" s="62">
        <v>22</v>
      </c>
      <c r="S92" s="70">
        <f t="shared" si="16"/>
        <v>0</v>
      </c>
      <c r="T92" s="70">
        <f t="shared" si="17"/>
        <v>0</v>
      </c>
      <c r="V92" s="68"/>
      <c r="W92" s="6"/>
      <c r="X92" s="13"/>
      <c r="Y92" s="7"/>
      <c r="Z92" s="7"/>
      <c r="AA92" s="5"/>
      <c r="AB92" s="57"/>
      <c r="AC92" s="51"/>
      <c r="AD92" s="18"/>
      <c r="AE92" s="41"/>
      <c r="AF92" s="34"/>
      <c r="AG92" s="42"/>
      <c r="AH92" s="54"/>
      <c r="AI92" s="22"/>
    </row>
    <row r="93" spans="2:35" ht="18" customHeight="1" thickBot="1">
      <c r="B93" s="402"/>
      <c r="C93" s="403"/>
      <c r="D93" s="403"/>
      <c r="E93" s="403"/>
      <c r="F93" s="404"/>
      <c r="G93" s="89"/>
      <c r="H93" s="405"/>
      <c r="I93" s="406"/>
      <c r="J93" s="406"/>
      <c r="K93" s="406"/>
      <c r="L93" s="407"/>
      <c r="N93" s="81"/>
      <c r="O93" s="73"/>
      <c r="P93" s="82"/>
      <c r="Q93" s="64">
        <f t="shared" si="15"/>
        <v>31</v>
      </c>
      <c r="R93" s="75">
        <v>31</v>
      </c>
      <c r="S93" s="70">
        <f t="shared" si="16"/>
        <v>0</v>
      </c>
      <c r="T93" s="70">
        <f t="shared" si="17"/>
        <v>0</v>
      </c>
      <c r="V93" s="69"/>
      <c r="W93" s="4"/>
      <c r="X93" s="14"/>
      <c r="Y93" s="15"/>
      <c r="Z93" s="15"/>
      <c r="AA93" s="28"/>
      <c r="AB93" s="58"/>
      <c r="AC93" s="51"/>
      <c r="AD93" s="19"/>
      <c r="AE93" s="43"/>
      <c r="AF93" s="37"/>
      <c r="AG93" s="44"/>
      <c r="AH93" s="55"/>
      <c r="AI93" s="23"/>
    </row>
    <row r="94" spans="2:35" ht="18" customHeight="1" thickBot="1">
      <c r="B94" s="158" t="s">
        <v>9</v>
      </c>
      <c r="C94" s="360" t="s">
        <v>10</v>
      </c>
      <c r="D94" s="360"/>
      <c r="E94" s="360" t="s">
        <v>11</v>
      </c>
      <c r="F94" s="360"/>
      <c r="G94" s="90"/>
      <c r="H94" s="199" t="s">
        <v>9</v>
      </c>
      <c r="I94" s="360" t="s">
        <v>10</v>
      </c>
      <c r="J94" s="360"/>
      <c r="K94" s="360" t="s">
        <v>11</v>
      </c>
      <c r="L94" s="361"/>
      <c r="N94" s="76"/>
      <c r="O94" s="77"/>
      <c r="P94" s="78"/>
      <c r="Q94" s="64">
        <f t="shared" si="15"/>
        <v>21</v>
      </c>
      <c r="R94" s="3">
        <v>21</v>
      </c>
      <c r="S94" s="70">
        <f t="shared" si="16"/>
        <v>0</v>
      </c>
      <c r="T94" s="70">
        <f t="shared" si="17"/>
        <v>0</v>
      </c>
      <c r="V94" s="67"/>
      <c r="W94" s="61"/>
      <c r="X94" s="11"/>
      <c r="Y94" s="12"/>
      <c r="Z94" s="12"/>
      <c r="AA94" s="27"/>
      <c r="AB94" s="56"/>
      <c r="AC94" s="51"/>
      <c r="AD94" s="17"/>
      <c r="AE94" s="39"/>
      <c r="AF94" s="31"/>
      <c r="AG94" s="40"/>
      <c r="AH94" s="51"/>
      <c r="AI94" s="21"/>
    </row>
    <row r="95" spans="2:35" ht="18" customHeight="1" thickBot="1">
      <c r="B95" s="189" t="s">
        <v>78</v>
      </c>
      <c r="C95" s="197" t="e">
        <f>C87</f>
        <v>#REF!</v>
      </c>
      <c r="D95" s="197" t="e">
        <f>D87</f>
        <v>#REF!</v>
      </c>
      <c r="E95" s="394" t="s">
        <v>80</v>
      </c>
      <c r="F95" s="395"/>
      <c r="G95" s="90"/>
      <c r="H95" s="91"/>
      <c r="I95" s="200"/>
      <c r="J95" s="200"/>
      <c r="K95" s="92"/>
      <c r="L95" s="201"/>
      <c r="N95" s="79"/>
      <c r="O95" s="70"/>
      <c r="P95" s="80"/>
      <c r="Q95" s="64">
        <f t="shared" si="15"/>
        <v>22</v>
      </c>
      <c r="R95" s="3">
        <v>22</v>
      </c>
      <c r="S95" s="70">
        <f t="shared" si="16"/>
        <v>0</v>
      </c>
      <c r="T95" s="70">
        <f t="shared" si="17"/>
        <v>0</v>
      </c>
      <c r="V95" s="68"/>
      <c r="W95" s="6"/>
      <c r="X95" s="13"/>
      <c r="Y95" s="7"/>
      <c r="Z95" s="7"/>
      <c r="AA95" s="5"/>
      <c r="AB95" s="57"/>
      <c r="AC95" s="51"/>
      <c r="AD95" s="18"/>
      <c r="AE95" s="41"/>
      <c r="AF95" s="34"/>
      <c r="AG95" s="42"/>
      <c r="AH95" s="29"/>
      <c r="AI95" s="22"/>
    </row>
    <row r="96" spans="2:35" ht="18" customHeight="1" thickBot="1">
      <c r="B96" s="205" t="s">
        <v>79</v>
      </c>
      <c r="C96" s="197" t="e">
        <f>C88</f>
        <v>#REF!</v>
      </c>
      <c r="D96" s="197" t="e">
        <f>D88</f>
        <v>#REF!</v>
      </c>
      <c r="E96" s="394" t="s">
        <v>80</v>
      </c>
      <c r="F96" s="395"/>
      <c r="G96" s="90"/>
      <c r="H96" s="91"/>
      <c r="I96" s="132"/>
      <c r="J96" s="200"/>
      <c r="K96" s="92"/>
      <c r="L96" s="160"/>
      <c r="N96" s="79"/>
      <c r="O96" s="70"/>
      <c r="P96" s="80"/>
      <c r="Q96" s="64">
        <f t="shared" si="15"/>
        <v>31</v>
      </c>
      <c r="R96" s="3">
        <v>31</v>
      </c>
      <c r="S96" s="70">
        <f t="shared" si="16"/>
        <v>0</v>
      </c>
      <c r="T96" s="70">
        <f t="shared" si="17"/>
        <v>0</v>
      </c>
      <c r="V96" s="68"/>
      <c r="W96" s="6"/>
      <c r="X96" s="13"/>
      <c r="Y96" s="7"/>
      <c r="Z96" s="7"/>
      <c r="AA96" s="5"/>
      <c r="AB96" s="57"/>
      <c r="AC96" s="51"/>
      <c r="AD96" s="18"/>
      <c r="AE96" s="41"/>
      <c r="AF96" s="34"/>
      <c r="AG96" s="42"/>
      <c r="AH96" s="29"/>
      <c r="AI96" s="22"/>
    </row>
    <row r="97" spans="2:35" ht="18" customHeight="1" thickBot="1">
      <c r="B97" s="189"/>
      <c r="C97" s="197"/>
      <c r="D97" s="132"/>
      <c r="E97" s="394"/>
      <c r="F97" s="395"/>
      <c r="G97" s="87"/>
      <c r="H97" s="103"/>
      <c r="I97" s="92"/>
      <c r="J97" s="92"/>
      <c r="K97" s="200"/>
      <c r="L97" s="201"/>
      <c r="N97" s="79"/>
      <c r="O97" s="70"/>
      <c r="P97" s="80"/>
      <c r="Q97" s="64">
        <f t="shared" si="15"/>
        <v>32</v>
      </c>
      <c r="R97" s="3">
        <v>32</v>
      </c>
      <c r="S97" s="70">
        <f t="shared" si="16"/>
        <v>0</v>
      </c>
      <c r="T97" s="70">
        <f t="shared" si="17"/>
        <v>0</v>
      </c>
      <c r="V97" s="68"/>
      <c r="W97" s="6"/>
      <c r="X97" s="13"/>
      <c r="Y97" s="7"/>
      <c r="Z97" s="7"/>
      <c r="AA97" s="5"/>
      <c r="AB97" s="57"/>
      <c r="AC97" s="51"/>
      <c r="AD97" s="18"/>
      <c r="AE97" s="41"/>
      <c r="AF97" s="34"/>
      <c r="AG97" s="42"/>
      <c r="AH97" s="29"/>
      <c r="AI97" s="22"/>
    </row>
    <row r="98" spans="2:35" ht="18" customHeight="1" thickBot="1">
      <c r="B98" s="190"/>
      <c r="C98" s="191"/>
      <c r="D98" s="191"/>
      <c r="E98" s="400"/>
      <c r="F98" s="401"/>
      <c r="G98" s="182"/>
      <c r="H98" s="185"/>
      <c r="I98" s="174"/>
      <c r="J98" s="174"/>
      <c r="K98" s="378"/>
      <c r="L98" s="380"/>
      <c r="N98" s="81"/>
      <c r="O98" s="73"/>
      <c r="P98" s="82"/>
      <c r="Q98" s="64">
        <f t="shared" si="15"/>
        <v>33</v>
      </c>
      <c r="R98" s="74">
        <v>33</v>
      </c>
      <c r="S98" s="70">
        <f t="shared" si="16"/>
        <v>0</v>
      </c>
      <c r="T98" s="70">
        <f t="shared" si="17"/>
        <v>0</v>
      </c>
      <c r="V98" s="69"/>
      <c r="W98" s="4"/>
      <c r="X98" s="14"/>
      <c r="Y98" s="15"/>
      <c r="Z98" s="15"/>
      <c r="AA98" s="28"/>
      <c r="AB98" s="58"/>
      <c r="AC98" s="51"/>
      <c r="AD98" s="19"/>
      <c r="AE98" s="43"/>
      <c r="AF98" s="37"/>
      <c r="AG98" s="44"/>
      <c r="AH98" s="52"/>
      <c r="AI98" s="23"/>
    </row>
    <row r="99" spans="2:35" ht="18" customHeight="1" thickBot="1">
      <c r="B99" s="104"/>
      <c r="C99" s="105"/>
      <c r="D99" s="106"/>
      <c r="E99" s="107"/>
      <c r="F99" s="105"/>
      <c r="G99" s="90"/>
      <c r="H99" s="106"/>
      <c r="I99" s="105"/>
      <c r="J99" s="106"/>
      <c r="K99" s="105"/>
      <c r="L99" s="90"/>
      <c r="N99" s="76"/>
      <c r="O99" s="77"/>
      <c r="P99" s="78"/>
      <c r="Q99" s="64">
        <f t="shared" si="15"/>
        <v>31</v>
      </c>
      <c r="R99" s="3">
        <v>31</v>
      </c>
      <c r="S99" s="70">
        <f t="shared" si="16"/>
        <v>0</v>
      </c>
      <c r="T99" s="70">
        <f t="shared" si="17"/>
        <v>0</v>
      </c>
      <c r="V99" s="67"/>
      <c r="W99" s="61"/>
      <c r="X99" s="11"/>
      <c r="Y99" s="12"/>
      <c r="Z99" s="12"/>
      <c r="AA99" s="27"/>
      <c r="AB99" s="56"/>
      <c r="AC99" s="51"/>
      <c r="AD99" s="17"/>
      <c r="AE99" s="39"/>
      <c r="AF99" s="31"/>
      <c r="AG99" s="40"/>
      <c r="AH99" s="53"/>
      <c r="AI99" s="21"/>
    </row>
    <row r="100" spans="2:35" ht="18" customHeight="1" thickBot="1">
      <c r="B100" s="203"/>
      <c r="C100" s="156" t="str">
        <f>"("&amp;TEXT(B100,"aaa")&amp;")"</f>
        <v>(金)</v>
      </c>
      <c r="D100" s="364" t="s">
        <v>86</v>
      </c>
      <c r="E100" s="364"/>
      <c r="F100" s="364"/>
      <c r="G100" s="156"/>
      <c r="H100" s="204"/>
      <c r="I100" s="156" t="str">
        <f>"("&amp;TEXT(H100,"aaa")&amp;")"</f>
        <v>(金)</v>
      </c>
      <c r="J100" s="364" t="s">
        <v>86</v>
      </c>
      <c r="K100" s="364"/>
      <c r="L100" s="364"/>
      <c r="N100" s="79"/>
      <c r="O100" s="70"/>
      <c r="P100" s="80"/>
      <c r="Q100" s="64">
        <f t="shared" si="15"/>
        <v>32</v>
      </c>
      <c r="R100" s="3">
        <v>32</v>
      </c>
      <c r="S100" s="70">
        <f t="shared" si="16"/>
        <v>0</v>
      </c>
      <c r="T100" s="70">
        <f t="shared" si="17"/>
        <v>0</v>
      </c>
      <c r="V100" s="68"/>
      <c r="W100" s="6"/>
      <c r="X100" s="13"/>
      <c r="Y100" s="7"/>
      <c r="Z100" s="7"/>
      <c r="AA100" s="5"/>
      <c r="AB100" s="57"/>
      <c r="AC100" s="51"/>
      <c r="AD100" s="18"/>
      <c r="AE100" s="41"/>
      <c r="AF100" s="34"/>
      <c r="AG100" s="42"/>
      <c r="AH100" s="54"/>
      <c r="AI100" s="22"/>
    </row>
    <row r="101" spans="2:35" ht="18" customHeight="1" thickBot="1">
      <c r="B101" s="402"/>
      <c r="C101" s="403"/>
      <c r="D101" s="403"/>
      <c r="E101" s="403"/>
      <c r="F101" s="404"/>
      <c r="G101" s="89"/>
      <c r="H101" s="408"/>
      <c r="I101" s="403"/>
      <c r="J101" s="403"/>
      <c r="K101" s="403"/>
      <c r="L101" s="409"/>
      <c r="N101" s="79"/>
      <c r="O101" s="70"/>
      <c r="P101" s="80"/>
      <c r="Q101" s="64">
        <f t="shared" si="15"/>
        <v>33</v>
      </c>
      <c r="R101" s="3">
        <v>33</v>
      </c>
      <c r="S101" s="70">
        <f t="shared" si="16"/>
        <v>0</v>
      </c>
      <c r="T101" s="70">
        <f t="shared" si="17"/>
        <v>0</v>
      </c>
      <c r="V101" s="68"/>
      <c r="W101" s="6"/>
      <c r="X101" s="13"/>
      <c r="Y101" s="7"/>
      <c r="Z101" s="7"/>
      <c r="AA101" s="5"/>
      <c r="AB101" s="57"/>
      <c r="AC101" s="51"/>
      <c r="AD101" s="18"/>
      <c r="AE101" s="41"/>
      <c r="AF101" s="34"/>
      <c r="AG101" s="42"/>
      <c r="AH101" s="54"/>
      <c r="AI101" s="22"/>
    </row>
    <row r="102" spans="2:35" ht="18" customHeight="1" thickBot="1">
      <c r="B102" s="158" t="s">
        <v>9</v>
      </c>
      <c r="C102" s="360" t="s">
        <v>10</v>
      </c>
      <c r="D102" s="360"/>
      <c r="E102" s="360" t="s">
        <v>11</v>
      </c>
      <c r="F102" s="360"/>
      <c r="G102" s="90"/>
      <c r="H102" s="199" t="s">
        <v>9</v>
      </c>
      <c r="I102" s="360" t="s">
        <v>10</v>
      </c>
      <c r="J102" s="360"/>
      <c r="K102" s="360" t="s">
        <v>11</v>
      </c>
      <c r="L102" s="361"/>
      <c r="N102" s="79"/>
      <c r="O102" s="70"/>
      <c r="P102" s="80"/>
      <c r="Q102" s="64">
        <f t="shared" si="15"/>
        <v>21</v>
      </c>
      <c r="R102" s="3">
        <v>21</v>
      </c>
      <c r="S102" s="70">
        <f t="shared" si="16"/>
        <v>0</v>
      </c>
      <c r="T102" s="70">
        <f t="shared" si="17"/>
        <v>0</v>
      </c>
      <c r="V102" s="68"/>
      <c r="W102" s="6"/>
      <c r="X102" s="13"/>
      <c r="Y102" s="7"/>
      <c r="Z102" s="7"/>
      <c r="AA102" s="5"/>
      <c r="AB102" s="57"/>
      <c r="AC102" s="51"/>
      <c r="AD102" s="18"/>
      <c r="AE102" s="41"/>
      <c r="AF102" s="34"/>
      <c r="AG102" s="42"/>
      <c r="AH102" s="54"/>
      <c r="AI102" s="22"/>
    </row>
    <row r="103" spans="2:35" ht="18" customHeight="1" thickBot="1">
      <c r="B103" s="159">
        <v>0.39583333333333331</v>
      </c>
      <c r="C103" s="102" t="e">
        <f>O34</f>
        <v>#REF!</v>
      </c>
      <c r="D103" s="102" t="e">
        <f>P34</f>
        <v>#REF!</v>
      </c>
      <c r="E103" s="196" t="e">
        <f>C104</f>
        <v>#REF!</v>
      </c>
      <c r="F103" s="92" t="e">
        <f>D104</f>
        <v>#REF!</v>
      </c>
      <c r="G103" s="90"/>
      <c r="H103" s="91">
        <v>0.41666666666666669</v>
      </c>
      <c r="I103" s="200" t="e">
        <f>O32</f>
        <v>#REF!</v>
      </c>
      <c r="J103" s="200" t="e">
        <f>P32</f>
        <v>#REF!</v>
      </c>
      <c r="K103" s="132" t="e">
        <f>I104</f>
        <v>#REF!</v>
      </c>
      <c r="L103" s="198" t="e">
        <f>J104</f>
        <v>#REF!</v>
      </c>
      <c r="N103" s="81"/>
      <c r="O103" s="73"/>
      <c r="P103" s="82"/>
      <c r="Q103" s="64">
        <f t="shared" si="15"/>
        <v>22</v>
      </c>
      <c r="R103" s="74">
        <v>22</v>
      </c>
      <c r="S103" s="70">
        <f t="shared" si="16"/>
        <v>0</v>
      </c>
      <c r="T103" s="70">
        <f t="shared" si="17"/>
        <v>0</v>
      </c>
      <c r="V103" s="69"/>
      <c r="W103" s="4"/>
      <c r="X103" s="14"/>
      <c r="Y103" s="15"/>
      <c r="Z103" s="15"/>
      <c r="AA103" s="28"/>
      <c r="AB103" s="58"/>
      <c r="AC103" s="51"/>
      <c r="AD103" s="19"/>
      <c r="AE103" s="43"/>
      <c r="AF103" s="37"/>
      <c r="AG103" s="44"/>
      <c r="AH103" s="55"/>
      <c r="AI103" s="23"/>
    </row>
    <row r="104" spans="2:35" ht="18" customHeight="1" thickBot="1">
      <c r="B104" s="159">
        <v>0.47916666666666669</v>
      </c>
      <c r="C104" s="102" t="e">
        <f t="shared" ref="C104:D105" si="19">O35</f>
        <v>#REF!</v>
      </c>
      <c r="D104" s="102" t="e">
        <f t="shared" si="19"/>
        <v>#REF!</v>
      </c>
      <c r="E104" s="202" t="e">
        <f>C105</f>
        <v>#REF!</v>
      </c>
      <c r="F104" s="92" t="e">
        <f>D105</f>
        <v>#REF!</v>
      </c>
      <c r="G104" s="90"/>
      <c r="H104" s="91">
        <v>0.5</v>
      </c>
      <c r="I104" s="200" t="e">
        <f>O33</f>
        <v>#REF!</v>
      </c>
      <c r="J104" s="200" t="e">
        <f>P33</f>
        <v>#REF!</v>
      </c>
      <c r="K104" s="200" t="e">
        <f>I103</f>
        <v>#REF!</v>
      </c>
      <c r="L104" s="160" t="e">
        <f>J103</f>
        <v>#REF!</v>
      </c>
      <c r="N104" s="76"/>
      <c r="O104" s="77"/>
      <c r="P104" s="78"/>
      <c r="Q104" s="64">
        <f t="shared" si="15"/>
        <v>33</v>
      </c>
      <c r="R104" s="62">
        <v>33</v>
      </c>
      <c r="S104" s="70">
        <f t="shared" si="16"/>
        <v>0</v>
      </c>
      <c r="T104" s="70">
        <f t="shared" si="17"/>
        <v>0</v>
      </c>
      <c r="V104" s="67"/>
      <c r="W104" s="61"/>
      <c r="X104" s="11"/>
      <c r="Y104" s="12"/>
      <c r="Z104" s="12"/>
      <c r="AA104" s="27"/>
      <c r="AB104" s="56"/>
      <c r="AC104" s="51"/>
      <c r="AD104" s="17"/>
      <c r="AE104" s="39"/>
      <c r="AF104" s="31"/>
      <c r="AG104" s="40"/>
      <c r="AH104" s="51"/>
      <c r="AI104" s="21"/>
    </row>
    <row r="105" spans="2:35" ht="18" customHeight="1" thickBot="1">
      <c r="B105" s="162">
        <v>0.5625</v>
      </c>
      <c r="C105" s="102" t="e">
        <f t="shared" si="19"/>
        <v>#REF!</v>
      </c>
      <c r="D105" s="102" t="e">
        <f t="shared" si="19"/>
        <v>#REF!</v>
      </c>
      <c r="E105" s="196" t="e">
        <f>C103</f>
        <v>#REF!</v>
      </c>
      <c r="F105" s="200" t="e">
        <f>D103</f>
        <v>#REF!</v>
      </c>
      <c r="G105" s="87"/>
      <c r="H105" s="95" t="s">
        <v>32</v>
      </c>
      <c r="I105" s="200" t="e">
        <f>I103</f>
        <v>#REF!</v>
      </c>
      <c r="J105" s="200" t="e">
        <f>J103</f>
        <v>#REF!</v>
      </c>
      <c r="K105" s="362" t="s">
        <v>80</v>
      </c>
      <c r="L105" s="370"/>
      <c r="N105" s="79"/>
      <c r="O105" s="70"/>
      <c r="P105" s="80"/>
      <c r="Q105" s="64">
        <f t="shared" si="15"/>
        <v>21</v>
      </c>
      <c r="R105" s="62">
        <v>21</v>
      </c>
      <c r="S105" s="70">
        <f t="shared" si="16"/>
        <v>0</v>
      </c>
      <c r="T105" s="70">
        <f t="shared" si="17"/>
        <v>0</v>
      </c>
      <c r="V105" s="68"/>
      <c r="W105" s="6"/>
      <c r="X105" s="13"/>
      <c r="Y105" s="7"/>
      <c r="Z105" s="7"/>
      <c r="AA105" s="5"/>
      <c r="AB105" s="57"/>
      <c r="AC105" s="51"/>
      <c r="AD105" s="18"/>
      <c r="AE105" s="41"/>
      <c r="AF105" s="34"/>
      <c r="AG105" s="42"/>
      <c r="AH105" s="29"/>
      <c r="AI105" s="22"/>
    </row>
    <row r="106" spans="2:35" ht="18" customHeight="1" thickBot="1">
      <c r="B106" s="164" t="s">
        <v>34</v>
      </c>
      <c r="C106" s="200" t="e">
        <f>C105</f>
        <v>#REF!</v>
      </c>
      <c r="D106" s="92" t="e">
        <f>D105</f>
        <v>#REF!</v>
      </c>
      <c r="E106" s="362" t="s">
        <v>80</v>
      </c>
      <c r="F106" s="363"/>
      <c r="G106" s="90"/>
      <c r="H106" s="98" t="s">
        <v>33</v>
      </c>
      <c r="I106" s="200" t="e">
        <f>I104</f>
        <v>#REF!</v>
      </c>
      <c r="J106" s="200" t="e">
        <f>J104</f>
        <v>#REF!</v>
      </c>
      <c r="K106" s="362" t="s">
        <v>80</v>
      </c>
      <c r="L106" s="370"/>
      <c r="N106" s="79"/>
      <c r="O106" s="70"/>
      <c r="P106" s="80"/>
      <c r="Q106" s="64">
        <f t="shared" si="15"/>
        <v>22</v>
      </c>
      <c r="R106" s="62">
        <v>22</v>
      </c>
      <c r="S106" s="70">
        <f t="shared" si="16"/>
        <v>0</v>
      </c>
      <c r="T106" s="70">
        <f t="shared" si="17"/>
        <v>0</v>
      </c>
      <c r="V106" s="68"/>
      <c r="W106" s="6"/>
      <c r="X106" s="13"/>
      <c r="Y106" s="7"/>
      <c r="Z106" s="7"/>
      <c r="AA106" s="5"/>
      <c r="AB106" s="57"/>
      <c r="AC106" s="51"/>
      <c r="AD106" s="18"/>
      <c r="AE106" s="41"/>
      <c r="AF106" s="34"/>
      <c r="AG106" s="42"/>
      <c r="AH106" s="29"/>
      <c r="AI106" s="22"/>
    </row>
    <row r="107" spans="2:35" ht="18" customHeight="1" thickBot="1">
      <c r="B107" s="396"/>
      <c r="C107" s="397"/>
      <c r="D107" s="397"/>
      <c r="E107" s="397"/>
      <c r="F107" s="397"/>
      <c r="G107" s="397"/>
      <c r="H107" s="397"/>
      <c r="I107" s="397"/>
      <c r="J107" s="397"/>
      <c r="K107" s="397"/>
      <c r="L107" s="398"/>
      <c r="N107" s="79"/>
      <c r="O107" s="70"/>
      <c r="P107" s="80"/>
      <c r="Q107" s="64">
        <f t="shared" si="15"/>
        <v>31</v>
      </c>
      <c r="R107" s="62">
        <v>31</v>
      </c>
      <c r="S107" s="70">
        <f t="shared" si="16"/>
        <v>0</v>
      </c>
      <c r="T107" s="70">
        <f t="shared" si="17"/>
        <v>0</v>
      </c>
      <c r="V107" s="68"/>
      <c r="W107" s="6"/>
      <c r="X107" s="13"/>
      <c r="Y107" s="7"/>
      <c r="Z107" s="7"/>
      <c r="AA107" s="5"/>
      <c r="AB107" s="57"/>
      <c r="AC107" s="51"/>
      <c r="AD107" s="18"/>
      <c r="AE107" s="41"/>
      <c r="AF107" s="34"/>
      <c r="AG107" s="42"/>
      <c r="AH107" s="29"/>
      <c r="AI107" s="22"/>
    </row>
    <row r="108" spans="2:35" ht="18" customHeight="1" thickBot="1">
      <c r="B108" s="168">
        <f>B100</f>
        <v>0</v>
      </c>
      <c r="C108" s="130" t="str">
        <f>"("&amp;TEXT(B108,"aaa")&amp;")"</f>
        <v>(金)</v>
      </c>
      <c r="D108" s="354" t="s">
        <v>81</v>
      </c>
      <c r="E108" s="354"/>
      <c r="F108" s="354"/>
      <c r="G108" s="130"/>
      <c r="H108" s="192"/>
      <c r="I108" s="130" t="str">
        <f>"("&amp;TEXT(H108,"aaa")&amp;")"</f>
        <v>(金)</v>
      </c>
      <c r="J108" s="354"/>
      <c r="K108" s="354"/>
      <c r="L108" s="399"/>
      <c r="N108" s="81"/>
      <c r="O108" s="73"/>
      <c r="P108" s="82"/>
      <c r="Q108" s="64">
        <f t="shared" si="15"/>
        <v>32</v>
      </c>
      <c r="R108" s="72">
        <v>32</v>
      </c>
      <c r="S108" s="70">
        <f t="shared" si="16"/>
        <v>0</v>
      </c>
      <c r="T108" s="70">
        <f t="shared" si="17"/>
        <v>0</v>
      </c>
      <c r="V108" s="69"/>
      <c r="W108" s="4"/>
      <c r="X108" s="14"/>
      <c r="Y108" s="15"/>
      <c r="Z108" s="15"/>
      <c r="AA108" s="28"/>
      <c r="AB108" s="58"/>
      <c r="AC108" s="51"/>
      <c r="AD108" s="19"/>
      <c r="AE108" s="43"/>
      <c r="AF108" s="37"/>
      <c r="AG108" s="44"/>
      <c r="AH108" s="52"/>
      <c r="AI108" s="23"/>
    </row>
    <row r="109" spans="2:35" ht="18" customHeight="1">
      <c r="B109" s="402"/>
      <c r="C109" s="403"/>
      <c r="D109" s="403"/>
      <c r="E109" s="403"/>
      <c r="F109" s="404"/>
      <c r="G109" s="89"/>
      <c r="H109" s="405"/>
      <c r="I109" s="406"/>
      <c r="J109" s="406"/>
      <c r="K109" s="406"/>
      <c r="L109" s="407"/>
    </row>
    <row r="110" spans="2:35" ht="18" customHeight="1">
      <c r="B110" s="158" t="s">
        <v>9</v>
      </c>
      <c r="C110" s="360" t="s">
        <v>10</v>
      </c>
      <c r="D110" s="360"/>
      <c r="E110" s="360" t="s">
        <v>11</v>
      </c>
      <c r="F110" s="360"/>
      <c r="G110" s="90"/>
      <c r="H110" s="199" t="s">
        <v>9</v>
      </c>
      <c r="I110" s="360" t="s">
        <v>10</v>
      </c>
      <c r="J110" s="360"/>
      <c r="K110" s="360" t="s">
        <v>11</v>
      </c>
      <c r="L110" s="361"/>
    </row>
    <row r="111" spans="2:35" ht="18" customHeight="1">
      <c r="B111" s="189" t="s">
        <v>78</v>
      </c>
      <c r="C111" s="197" t="e">
        <f>C103</f>
        <v>#REF!</v>
      </c>
      <c r="D111" s="197" t="e">
        <f>D103</f>
        <v>#REF!</v>
      </c>
      <c r="E111" s="394" t="s">
        <v>80</v>
      </c>
      <c r="F111" s="395"/>
      <c r="G111" s="90"/>
      <c r="H111" s="91"/>
      <c r="I111" s="200"/>
      <c r="J111" s="200"/>
      <c r="K111" s="92"/>
      <c r="L111" s="201"/>
    </row>
    <row r="112" spans="2:35" ht="18" customHeight="1">
      <c r="B112" s="205" t="s">
        <v>79</v>
      </c>
      <c r="C112" s="197" t="e">
        <f>C104</f>
        <v>#REF!</v>
      </c>
      <c r="D112" s="197" t="e">
        <f>D104</f>
        <v>#REF!</v>
      </c>
      <c r="E112" s="394" t="s">
        <v>80</v>
      </c>
      <c r="F112" s="395"/>
      <c r="G112" s="90"/>
      <c r="H112" s="91"/>
      <c r="I112" s="132"/>
      <c r="J112" s="200"/>
      <c r="K112" s="92"/>
      <c r="L112" s="160"/>
    </row>
    <row r="113" spans="2:18" ht="18" customHeight="1" thickBot="1">
      <c r="B113" s="189"/>
      <c r="C113" s="197"/>
      <c r="D113" s="132"/>
      <c r="E113" s="394"/>
      <c r="F113" s="395"/>
      <c r="G113" s="87"/>
      <c r="H113" s="103"/>
      <c r="I113" s="92"/>
      <c r="J113" s="92"/>
      <c r="K113" s="200"/>
      <c r="L113" s="201"/>
      <c r="R113" s="72"/>
    </row>
    <row r="114" spans="2:18" ht="18" customHeight="1" thickBot="1">
      <c r="B114" s="190"/>
      <c r="C114" s="191"/>
      <c r="D114" s="191"/>
      <c r="E114" s="400"/>
      <c r="F114" s="401"/>
      <c r="G114" s="182"/>
      <c r="H114" s="185"/>
      <c r="I114" s="174"/>
      <c r="J114" s="174"/>
      <c r="K114" s="378"/>
      <c r="L114" s="380"/>
    </row>
    <row r="115" spans="2:18" ht="18" customHeight="1" thickBot="1">
      <c r="B115" s="85"/>
      <c r="C115" s="85"/>
      <c r="D115" s="85"/>
      <c r="E115" s="86"/>
      <c r="F115" s="86"/>
      <c r="G115" s="85"/>
      <c r="H115" s="85"/>
      <c r="I115" s="85"/>
      <c r="J115" s="85"/>
      <c r="K115" s="86"/>
      <c r="L115" s="86"/>
    </row>
    <row r="116" spans="2:18" ht="18" customHeight="1">
      <c r="B116" s="203"/>
      <c r="C116" s="156" t="str">
        <f>"("&amp;TEXT(B116,"aaa")&amp;")"</f>
        <v>(金)</v>
      </c>
      <c r="D116" s="364" t="s">
        <v>85</v>
      </c>
      <c r="E116" s="364"/>
      <c r="F116" s="364"/>
      <c r="G116" s="156"/>
      <c r="H116" s="204"/>
      <c r="I116" s="156" t="str">
        <f>"("&amp;TEXT(H116,"aaa")&amp;")"</f>
        <v>(金)</v>
      </c>
      <c r="J116" s="364" t="s">
        <v>85</v>
      </c>
      <c r="K116" s="364"/>
      <c r="L116" s="364"/>
    </row>
    <row r="117" spans="2:18" ht="18" customHeight="1">
      <c r="B117" s="402"/>
      <c r="C117" s="403"/>
      <c r="D117" s="403"/>
      <c r="E117" s="403"/>
      <c r="F117" s="404"/>
      <c r="G117" s="89"/>
      <c r="H117" s="408"/>
      <c r="I117" s="403"/>
      <c r="J117" s="403"/>
      <c r="K117" s="403"/>
      <c r="L117" s="409"/>
    </row>
    <row r="118" spans="2:18" ht="18" customHeight="1" thickBot="1">
      <c r="B118" s="158" t="s">
        <v>9</v>
      </c>
      <c r="C118" s="360" t="s">
        <v>10</v>
      </c>
      <c r="D118" s="360"/>
      <c r="E118" s="360" t="s">
        <v>11</v>
      </c>
      <c r="F118" s="360"/>
      <c r="G118" s="90"/>
      <c r="H118" s="199" t="s">
        <v>9</v>
      </c>
      <c r="I118" s="360" t="s">
        <v>10</v>
      </c>
      <c r="J118" s="360"/>
      <c r="K118" s="360" t="s">
        <v>11</v>
      </c>
      <c r="L118" s="361"/>
      <c r="R118" s="75"/>
    </row>
    <row r="119" spans="2:18" ht="18" customHeight="1">
      <c r="B119" s="159">
        <v>0.39583333333333331</v>
      </c>
      <c r="C119" s="102" t="e">
        <f>O39</f>
        <v>#REF!</v>
      </c>
      <c r="D119" s="102" t="e">
        <f>P39</f>
        <v>#REF!</v>
      </c>
      <c r="E119" s="196" t="e">
        <f>C120</f>
        <v>#REF!</v>
      </c>
      <c r="F119" s="92" t="e">
        <f>D120</f>
        <v>#REF!</v>
      </c>
      <c r="G119" s="90"/>
      <c r="H119" s="91">
        <v>0.41666666666666669</v>
      </c>
      <c r="I119" s="200" t="e">
        <f>O37</f>
        <v>#REF!</v>
      </c>
      <c r="J119" s="200" t="e">
        <f>P37</f>
        <v>#REF!</v>
      </c>
      <c r="K119" s="132" t="e">
        <f>I120</f>
        <v>#REF!</v>
      </c>
      <c r="L119" s="198" t="e">
        <f>J120</f>
        <v>#REF!</v>
      </c>
      <c r="R119" s="64"/>
    </row>
    <row r="120" spans="2:18" ht="18" customHeight="1">
      <c r="B120" s="159">
        <v>0.47916666666666669</v>
      </c>
      <c r="C120" s="102" t="e">
        <f t="shared" ref="C120:D121" si="20">O40</f>
        <v>#REF!</v>
      </c>
      <c r="D120" s="102" t="e">
        <f t="shared" si="20"/>
        <v>#REF!</v>
      </c>
      <c r="E120" s="202" t="e">
        <f>C121</f>
        <v>#REF!</v>
      </c>
      <c r="F120" s="92" t="e">
        <f>D121</f>
        <v>#REF!</v>
      </c>
      <c r="G120" s="90"/>
      <c r="H120" s="91">
        <v>0.5</v>
      </c>
      <c r="I120" s="200" t="e">
        <f>O38</f>
        <v>#REF!</v>
      </c>
      <c r="J120" s="200" t="e">
        <f>P38</f>
        <v>#REF!</v>
      </c>
      <c r="K120" s="200" t="e">
        <f>I119</f>
        <v>#REF!</v>
      </c>
      <c r="L120" s="160" t="e">
        <f>J119</f>
        <v>#REF!</v>
      </c>
    </row>
    <row r="121" spans="2:18" ht="18" customHeight="1">
      <c r="B121" s="162">
        <v>0.5625</v>
      </c>
      <c r="C121" s="102" t="e">
        <f t="shared" si="20"/>
        <v>#REF!</v>
      </c>
      <c r="D121" s="102" t="e">
        <f t="shared" si="20"/>
        <v>#REF!</v>
      </c>
      <c r="E121" s="196" t="e">
        <f>C119</f>
        <v>#REF!</v>
      </c>
      <c r="F121" s="200" t="e">
        <f>D119</f>
        <v>#REF!</v>
      </c>
      <c r="G121" s="87"/>
      <c r="H121" s="95" t="s">
        <v>32</v>
      </c>
      <c r="I121" s="200" t="e">
        <f>I119</f>
        <v>#REF!</v>
      </c>
      <c r="J121" s="200" t="e">
        <f>J119</f>
        <v>#REF!</v>
      </c>
      <c r="K121" s="362" t="s">
        <v>80</v>
      </c>
      <c r="L121" s="370"/>
    </row>
    <row r="122" spans="2:18" ht="18" customHeight="1">
      <c r="B122" s="164" t="s">
        <v>34</v>
      </c>
      <c r="C122" s="200" t="e">
        <f>C121</f>
        <v>#REF!</v>
      </c>
      <c r="D122" s="92" t="e">
        <f>D121</f>
        <v>#REF!</v>
      </c>
      <c r="E122" s="362" t="s">
        <v>80</v>
      </c>
      <c r="F122" s="363"/>
      <c r="G122" s="90"/>
      <c r="H122" s="98" t="s">
        <v>33</v>
      </c>
      <c r="I122" s="200" t="e">
        <f>I120</f>
        <v>#REF!</v>
      </c>
      <c r="J122" s="200" t="e">
        <f>J120</f>
        <v>#REF!</v>
      </c>
      <c r="K122" s="362" t="s">
        <v>80</v>
      </c>
      <c r="L122" s="370"/>
    </row>
    <row r="123" spans="2:18" ht="18" customHeight="1">
      <c r="B123" s="396"/>
      <c r="C123" s="397"/>
      <c r="D123" s="397"/>
      <c r="E123" s="397"/>
      <c r="F123" s="397"/>
      <c r="G123" s="397"/>
      <c r="H123" s="397"/>
      <c r="I123" s="397"/>
      <c r="J123" s="397"/>
      <c r="K123" s="397"/>
      <c r="L123" s="398"/>
    </row>
    <row r="124" spans="2:18" ht="18" customHeight="1">
      <c r="B124" s="168">
        <f>B116</f>
        <v>0</v>
      </c>
      <c r="C124" s="130" t="str">
        <f>"("&amp;TEXT(B124,"aaa")&amp;")"</f>
        <v>(金)</v>
      </c>
      <c r="D124" s="354" t="s">
        <v>81</v>
      </c>
      <c r="E124" s="354"/>
      <c r="F124" s="354"/>
      <c r="G124" s="130"/>
      <c r="H124" s="192"/>
      <c r="I124" s="130" t="str">
        <f>"("&amp;TEXT(H124,"aaa")&amp;")"</f>
        <v>(金)</v>
      </c>
      <c r="J124" s="354"/>
      <c r="K124" s="354"/>
      <c r="L124" s="399"/>
    </row>
    <row r="125" spans="2:18" ht="18" customHeight="1">
      <c r="B125" s="402"/>
      <c r="C125" s="403"/>
      <c r="D125" s="403"/>
      <c r="E125" s="403"/>
      <c r="F125" s="404"/>
      <c r="G125" s="89"/>
      <c r="H125" s="405"/>
      <c r="I125" s="406"/>
      <c r="J125" s="406"/>
      <c r="K125" s="406"/>
      <c r="L125" s="407"/>
    </row>
    <row r="126" spans="2:18" ht="15.75" customHeight="1">
      <c r="B126" s="158" t="s">
        <v>9</v>
      </c>
      <c r="C126" s="360" t="s">
        <v>10</v>
      </c>
      <c r="D126" s="360"/>
      <c r="E126" s="360" t="s">
        <v>11</v>
      </c>
      <c r="F126" s="360"/>
      <c r="G126" s="90"/>
      <c r="H126" s="199" t="s">
        <v>9</v>
      </c>
      <c r="I126" s="360" t="s">
        <v>10</v>
      </c>
      <c r="J126" s="360"/>
      <c r="K126" s="360" t="s">
        <v>11</v>
      </c>
      <c r="L126" s="361"/>
    </row>
    <row r="127" spans="2:18" ht="18" customHeight="1">
      <c r="B127" s="189" t="s">
        <v>78</v>
      </c>
      <c r="C127" s="197" t="e">
        <f>C119</f>
        <v>#REF!</v>
      </c>
      <c r="D127" s="197" t="e">
        <f>D119</f>
        <v>#REF!</v>
      </c>
      <c r="E127" s="394" t="s">
        <v>80</v>
      </c>
      <c r="F127" s="395"/>
      <c r="G127" s="90"/>
      <c r="H127" s="91"/>
      <c r="I127" s="200"/>
      <c r="J127" s="200"/>
      <c r="K127" s="92"/>
      <c r="L127" s="201"/>
    </row>
    <row r="128" spans="2:18" ht="18" customHeight="1">
      <c r="B128" s="205" t="s">
        <v>79</v>
      </c>
      <c r="C128" s="197" t="e">
        <f>C120</f>
        <v>#REF!</v>
      </c>
      <c r="D128" s="197" t="e">
        <f>D120</f>
        <v>#REF!</v>
      </c>
      <c r="E128" s="394" t="s">
        <v>80</v>
      </c>
      <c r="F128" s="395"/>
      <c r="G128" s="90"/>
      <c r="H128" s="91"/>
      <c r="I128" s="132"/>
      <c r="J128" s="200"/>
      <c r="K128" s="92"/>
      <c r="L128" s="160"/>
    </row>
    <row r="129" spans="2:12" ht="18" customHeight="1">
      <c r="B129" s="189"/>
      <c r="C129" s="197"/>
      <c r="D129" s="132"/>
      <c r="E129" s="394"/>
      <c r="F129" s="395"/>
      <c r="G129" s="87"/>
      <c r="H129" s="103"/>
      <c r="I129" s="92"/>
      <c r="J129" s="92"/>
      <c r="K129" s="200"/>
      <c r="L129" s="201"/>
    </row>
    <row r="130" spans="2:12" ht="18" customHeight="1" thickBot="1">
      <c r="B130" s="190"/>
      <c r="C130" s="191"/>
      <c r="D130" s="191"/>
      <c r="E130" s="400"/>
      <c r="F130" s="401"/>
      <c r="G130" s="182"/>
      <c r="H130" s="185"/>
      <c r="I130" s="174"/>
      <c r="J130" s="174"/>
      <c r="K130" s="378"/>
      <c r="L130" s="380"/>
    </row>
    <row r="131" spans="2:12" ht="18" customHeight="1" thickBot="1"/>
    <row r="132" spans="2:12" ht="18" customHeight="1">
      <c r="B132" s="203"/>
      <c r="C132" s="156" t="str">
        <f>"("&amp;TEXT(B132,"aaa")&amp;")"</f>
        <v>(金)</v>
      </c>
      <c r="D132" s="364" t="s">
        <v>84</v>
      </c>
      <c r="E132" s="364"/>
      <c r="F132" s="364"/>
      <c r="G132" s="156"/>
      <c r="H132" s="204"/>
      <c r="I132" s="156" t="str">
        <f>"("&amp;TEXT(H132,"aaa")&amp;")"</f>
        <v>(金)</v>
      </c>
      <c r="J132" s="364" t="s">
        <v>84</v>
      </c>
      <c r="K132" s="364"/>
      <c r="L132" s="364"/>
    </row>
    <row r="133" spans="2:12" ht="18" customHeight="1">
      <c r="B133" s="402"/>
      <c r="C133" s="403"/>
      <c r="D133" s="403"/>
      <c r="E133" s="403"/>
      <c r="F133" s="404"/>
      <c r="G133" s="89"/>
      <c r="H133" s="408"/>
      <c r="I133" s="403"/>
      <c r="J133" s="403"/>
      <c r="K133" s="403"/>
      <c r="L133" s="409"/>
    </row>
    <row r="134" spans="2:12" ht="18" customHeight="1">
      <c r="B134" s="158" t="s">
        <v>9</v>
      </c>
      <c r="C134" s="360" t="s">
        <v>10</v>
      </c>
      <c r="D134" s="360"/>
      <c r="E134" s="360" t="s">
        <v>11</v>
      </c>
      <c r="F134" s="360"/>
      <c r="G134" s="90"/>
      <c r="H134" s="199" t="s">
        <v>9</v>
      </c>
      <c r="I134" s="360" t="s">
        <v>10</v>
      </c>
      <c r="J134" s="360"/>
      <c r="K134" s="360" t="s">
        <v>11</v>
      </c>
      <c r="L134" s="361"/>
    </row>
    <row r="135" spans="2:12" ht="18" customHeight="1">
      <c r="B135" s="159">
        <v>0.39583333333333331</v>
      </c>
      <c r="C135" s="102" t="e">
        <f>O42</f>
        <v>#REF!</v>
      </c>
      <c r="D135" s="102" t="e">
        <f>P42</f>
        <v>#REF!</v>
      </c>
      <c r="E135" s="196" t="e">
        <f>C136</f>
        <v>#REF!</v>
      </c>
      <c r="F135" s="92" t="e">
        <f>D136</f>
        <v>#REF!</v>
      </c>
      <c r="G135" s="90"/>
      <c r="H135" s="91">
        <v>0.41666666666666669</v>
      </c>
      <c r="I135" s="200" t="e">
        <f>O42</f>
        <v>#REF!</v>
      </c>
      <c r="J135" s="200" t="e">
        <f>P42</f>
        <v>#REF!</v>
      </c>
      <c r="K135" s="132" t="e">
        <f>I136</f>
        <v>#REF!</v>
      </c>
      <c r="L135" s="198" t="e">
        <f>J136</f>
        <v>#REF!</v>
      </c>
    </row>
    <row r="136" spans="2:12" ht="18" customHeight="1">
      <c r="B136" s="159">
        <v>0.47916666666666669</v>
      </c>
      <c r="C136" s="102" t="e">
        <f t="shared" ref="C136:D137" si="21">O43</f>
        <v>#REF!</v>
      </c>
      <c r="D136" s="102" t="e">
        <f t="shared" si="21"/>
        <v>#REF!</v>
      </c>
      <c r="E136" s="202" t="e">
        <f>C137</f>
        <v>#REF!</v>
      </c>
      <c r="F136" s="92" t="e">
        <f>D137</f>
        <v>#REF!</v>
      </c>
      <c r="G136" s="90"/>
      <c r="H136" s="91">
        <v>0.5</v>
      </c>
      <c r="I136" s="200" t="e">
        <f>O43</f>
        <v>#REF!</v>
      </c>
      <c r="J136" s="200" t="e">
        <f>P43</f>
        <v>#REF!</v>
      </c>
      <c r="K136" s="200" t="e">
        <f>I135</f>
        <v>#REF!</v>
      </c>
      <c r="L136" s="160" t="e">
        <f>J135</f>
        <v>#REF!</v>
      </c>
    </row>
    <row r="137" spans="2:12" ht="18" customHeight="1">
      <c r="B137" s="162">
        <v>0.5625</v>
      </c>
      <c r="C137" s="102" t="e">
        <f t="shared" si="21"/>
        <v>#REF!</v>
      </c>
      <c r="D137" s="102" t="e">
        <f t="shared" si="21"/>
        <v>#REF!</v>
      </c>
      <c r="E137" s="196" t="e">
        <f>C135</f>
        <v>#REF!</v>
      </c>
      <c r="F137" s="200" t="e">
        <f>D135</f>
        <v>#REF!</v>
      </c>
      <c r="G137" s="87"/>
      <c r="H137" s="95" t="s">
        <v>32</v>
      </c>
      <c r="I137" s="200" t="e">
        <f>I135</f>
        <v>#REF!</v>
      </c>
      <c r="J137" s="200" t="e">
        <f>J135</f>
        <v>#REF!</v>
      </c>
      <c r="K137" s="362" t="s">
        <v>80</v>
      </c>
      <c r="L137" s="370"/>
    </row>
    <row r="138" spans="2:12" ht="18" customHeight="1">
      <c r="B138" s="164" t="s">
        <v>34</v>
      </c>
      <c r="C138" s="200" t="e">
        <f>C137</f>
        <v>#REF!</v>
      </c>
      <c r="D138" s="92" t="e">
        <f>D137</f>
        <v>#REF!</v>
      </c>
      <c r="E138" s="362" t="s">
        <v>80</v>
      </c>
      <c r="F138" s="363"/>
      <c r="G138" s="90"/>
      <c r="H138" s="98" t="s">
        <v>33</v>
      </c>
      <c r="I138" s="200" t="e">
        <f>I136</f>
        <v>#REF!</v>
      </c>
      <c r="J138" s="200" t="e">
        <f>J136</f>
        <v>#REF!</v>
      </c>
      <c r="K138" s="362" t="s">
        <v>80</v>
      </c>
      <c r="L138" s="370"/>
    </row>
    <row r="139" spans="2:12" ht="18" customHeight="1">
      <c r="B139" s="396"/>
      <c r="C139" s="397"/>
      <c r="D139" s="397"/>
      <c r="E139" s="397"/>
      <c r="F139" s="397"/>
      <c r="G139" s="397"/>
      <c r="H139" s="397"/>
      <c r="I139" s="397"/>
      <c r="J139" s="397"/>
      <c r="K139" s="397"/>
      <c r="L139" s="398"/>
    </row>
    <row r="140" spans="2:12" ht="18" customHeight="1">
      <c r="B140" s="168">
        <f>B132</f>
        <v>0</v>
      </c>
      <c r="C140" s="130" t="str">
        <f>"("&amp;TEXT(B140,"aaa")&amp;")"</f>
        <v>(金)</v>
      </c>
      <c r="D140" s="354" t="s">
        <v>81</v>
      </c>
      <c r="E140" s="354"/>
      <c r="F140" s="354"/>
      <c r="G140" s="130"/>
      <c r="H140" s="192"/>
      <c r="I140" s="130" t="str">
        <f>"("&amp;TEXT(H140,"aaa")&amp;")"</f>
        <v>(金)</v>
      </c>
      <c r="J140" s="354"/>
      <c r="K140" s="354"/>
      <c r="L140" s="399"/>
    </row>
    <row r="141" spans="2:12" ht="18" customHeight="1">
      <c r="B141" s="402"/>
      <c r="C141" s="403"/>
      <c r="D141" s="403"/>
      <c r="E141" s="403"/>
      <c r="F141" s="404"/>
      <c r="G141" s="89"/>
      <c r="H141" s="405"/>
      <c r="I141" s="406"/>
      <c r="J141" s="406"/>
      <c r="K141" s="406"/>
      <c r="L141" s="407"/>
    </row>
    <row r="142" spans="2:12" ht="18" customHeight="1">
      <c r="B142" s="158" t="s">
        <v>9</v>
      </c>
      <c r="C142" s="360" t="s">
        <v>10</v>
      </c>
      <c r="D142" s="360"/>
      <c r="E142" s="360" t="s">
        <v>11</v>
      </c>
      <c r="F142" s="360"/>
      <c r="G142" s="90"/>
      <c r="H142" s="199" t="s">
        <v>9</v>
      </c>
      <c r="I142" s="360" t="s">
        <v>10</v>
      </c>
      <c r="J142" s="360"/>
      <c r="K142" s="360" t="s">
        <v>11</v>
      </c>
      <c r="L142" s="361"/>
    </row>
    <row r="143" spans="2:12" ht="18" customHeight="1">
      <c r="B143" s="189" t="s">
        <v>78</v>
      </c>
      <c r="C143" s="197" t="e">
        <f>C135</f>
        <v>#REF!</v>
      </c>
      <c r="D143" s="197" t="e">
        <f>D135</f>
        <v>#REF!</v>
      </c>
      <c r="E143" s="394" t="s">
        <v>80</v>
      </c>
      <c r="F143" s="395"/>
      <c r="G143" s="90"/>
      <c r="H143" s="91"/>
      <c r="I143" s="200"/>
      <c r="J143" s="200"/>
      <c r="K143" s="92"/>
      <c r="L143" s="201"/>
    </row>
    <row r="144" spans="2:12" ht="18" customHeight="1">
      <c r="B144" s="205" t="s">
        <v>79</v>
      </c>
      <c r="C144" s="197" t="e">
        <f>C136</f>
        <v>#REF!</v>
      </c>
      <c r="D144" s="197" t="e">
        <f>D136</f>
        <v>#REF!</v>
      </c>
      <c r="E144" s="394" t="s">
        <v>80</v>
      </c>
      <c r="F144" s="395"/>
      <c r="G144" s="90"/>
      <c r="H144" s="91"/>
      <c r="I144" s="132"/>
      <c r="J144" s="200"/>
      <c r="K144" s="92"/>
      <c r="L144" s="160"/>
    </row>
    <row r="145" spans="2:12" ht="18" customHeight="1">
      <c r="B145" s="189"/>
      <c r="C145" s="197"/>
      <c r="D145" s="132"/>
      <c r="E145" s="394"/>
      <c r="F145" s="395"/>
      <c r="G145" s="87"/>
      <c r="H145" s="103"/>
      <c r="I145" s="92"/>
      <c r="J145" s="92"/>
      <c r="K145" s="200"/>
      <c r="L145" s="201"/>
    </row>
    <row r="146" spans="2:12" ht="18" customHeight="1" thickBot="1">
      <c r="B146" s="190"/>
      <c r="C146" s="191"/>
      <c r="D146" s="191"/>
      <c r="E146" s="400"/>
      <c r="F146" s="401"/>
      <c r="G146" s="182"/>
      <c r="H146" s="185"/>
      <c r="I146" s="174"/>
      <c r="J146" s="174"/>
      <c r="K146" s="378"/>
      <c r="L146" s="380"/>
    </row>
  </sheetData>
  <mergeCells count="234">
    <mergeCell ref="C6:D6"/>
    <mergeCell ref="E6:F6"/>
    <mergeCell ref="I6:J6"/>
    <mergeCell ref="K6:L6"/>
    <mergeCell ref="B1:L2"/>
    <mergeCell ref="AE1:AG1"/>
    <mergeCell ref="I3:K3"/>
    <mergeCell ref="D4:F4"/>
    <mergeCell ref="J4:L4"/>
    <mergeCell ref="B5:F5"/>
    <mergeCell ref="H5:L5"/>
    <mergeCell ref="E18:F18"/>
    <mergeCell ref="D20:F20"/>
    <mergeCell ref="J20:L20"/>
    <mergeCell ref="B21:F21"/>
    <mergeCell ref="H21:L21"/>
    <mergeCell ref="B19:L19"/>
    <mergeCell ref="E10:F10"/>
    <mergeCell ref="D12:F12"/>
    <mergeCell ref="B13:F13"/>
    <mergeCell ref="H13:L13"/>
    <mergeCell ref="C14:D14"/>
    <mergeCell ref="E14:F14"/>
    <mergeCell ref="I14:J14"/>
    <mergeCell ref="K14:L14"/>
    <mergeCell ref="D36:F36"/>
    <mergeCell ref="J36:L36"/>
    <mergeCell ref="B37:F37"/>
    <mergeCell ref="H37:L37"/>
    <mergeCell ref="B35:L35"/>
    <mergeCell ref="B29:F29"/>
    <mergeCell ref="H29:L29"/>
    <mergeCell ref="C30:D30"/>
    <mergeCell ref="E30:F30"/>
    <mergeCell ref="I30:J30"/>
    <mergeCell ref="K30:L30"/>
    <mergeCell ref="C38:D38"/>
    <mergeCell ref="E38:F38"/>
    <mergeCell ref="I38:J38"/>
    <mergeCell ref="K38:L38"/>
    <mergeCell ref="D44:F44"/>
    <mergeCell ref="J44:L44"/>
    <mergeCell ref="K41:L41"/>
    <mergeCell ref="E42:F42"/>
    <mergeCell ref="K42:L42"/>
    <mergeCell ref="B43:L43"/>
    <mergeCell ref="D52:F52"/>
    <mergeCell ref="J52:L52"/>
    <mergeCell ref="B53:F53"/>
    <mergeCell ref="H53:L53"/>
    <mergeCell ref="B45:F45"/>
    <mergeCell ref="H45:L45"/>
    <mergeCell ref="C46:D46"/>
    <mergeCell ref="E46:F46"/>
    <mergeCell ref="I46:J46"/>
    <mergeCell ref="K46:L46"/>
    <mergeCell ref="E47:F47"/>
    <mergeCell ref="E48:F48"/>
    <mergeCell ref="B51:L51"/>
    <mergeCell ref="E49:F49"/>
    <mergeCell ref="E50:F50"/>
    <mergeCell ref="K50:L50"/>
    <mergeCell ref="K73:L73"/>
    <mergeCell ref="E63:F63"/>
    <mergeCell ref="E64:F64"/>
    <mergeCell ref="K66:L66"/>
    <mergeCell ref="E65:F65"/>
    <mergeCell ref="E66:F66"/>
    <mergeCell ref="B67:L67"/>
    <mergeCell ref="B61:F61"/>
    <mergeCell ref="H61:L61"/>
    <mergeCell ref="C62:D62"/>
    <mergeCell ref="E62:F62"/>
    <mergeCell ref="I62:J62"/>
    <mergeCell ref="K62:L62"/>
    <mergeCell ref="D68:F68"/>
    <mergeCell ref="J68:L68"/>
    <mergeCell ref="B69:F69"/>
    <mergeCell ref="H69:L69"/>
    <mergeCell ref="C70:D70"/>
    <mergeCell ref="E70:F70"/>
    <mergeCell ref="I70:J70"/>
    <mergeCell ref="K70:L70"/>
    <mergeCell ref="B85:F85"/>
    <mergeCell ref="H85:L85"/>
    <mergeCell ref="C86:D86"/>
    <mergeCell ref="E86:F86"/>
    <mergeCell ref="E80:F80"/>
    <mergeCell ref="E79:F79"/>
    <mergeCell ref="E74:F74"/>
    <mergeCell ref="K74:L74"/>
    <mergeCell ref="B75:L75"/>
    <mergeCell ref="D76:F76"/>
    <mergeCell ref="J76:L76"/>
    <mergeCell ref="E81:F81"/>
    <mergeCell ref="E82:F82"/>
    <mergeCell ref="K82:L82"/>
    <mergeCell ref="B83:L83"/>
    <mergeCell ref="D84:F84"/>
    <mergeCell ref="J84:L84"/>
    <mergeCell ref="B77:F77"/>
    <mergeCell ref="H77:L77"/>
    <mergeCell ref="C78:D78"/>
    <mergeCell ref="E78:F78"/>
    <mergeCell ref="I78:J78"/>
    <mergeCell ref="K78:L78"/>
    <mergeCell ref="E114:F114"/>
    <mergeCell ref="D116:F116"/>
    <mergeCell ref="J116:L116"/>
    <mergeCell ref="E113:F113"/>
    <mergeCell ref="B117:F117"/>
    <mergeCell ref="H117:L117"/>
    <mergeCell ref="C118:D118"/>
    <mergeCell ref="E118:F118"/>
    <mergeCell ref="I118:J118"/>
    <mergeCell ref="K118:L118"/>
    <mergeCell ref="B27:L27"/>
    <mergeCell ref="D28:F28"/>
    <mergeCell ref="J28:L28"/>
    <mergeCell ref="E33:F33"/>
    <mergeCell ref="E34:F34"/>
    <mergeCell ref="K34:L34"/>
    <mergeCell ref="B3:F3"/>
    <mergeCell ref="K9:L9"/>
    <mergeCell ref="K10:L10"/>
    <mergeCell ref="B11:L11"/>
    <mergeCell ref="J12:L12"/>
    <mergeCell ref="E15:F15"/>
    <mergeCell ref="E16:F16"/>
    <mergeCell ref="K18:L18"/>
    <mergeCell ref="E31:F31"/>
    <mergeCell ref="E32:F32"/>
    <mergeCell ref="C22:D22"/>
    <mergeCell ref="E22:F22"/>
    <mergeCell ref="I22:J22"/>
    <mergeCell ref="K22:L22"/>
    <mergeCell ref="E26:F26"/>
    <mergeCell ref="K26:L26"/>
    <mergeCell ref="K25:L25"/>
    <mergeCell ref="E17:F17"/>
    <mergeCell ref="B59:L59"/>
    <mergeCell ref="D60:F60"/>
    <mergeCell ref="J60:L60"/>
    <mergeCell ref="C54:D54"/>
    <mergeCell ref="E54:F54"/>
    <mergeCell ref="I54:J54"/>
    <mergeCell ref="K54:L54"/>
    <mergeCell ref="K57:L57"/>
    <mergeCell ref="E58:F58"/>
    <mergeCell ref="K58:L58"/>
    <mergeCell ref="H93:L93"/>
    <mergeCell ref="C94:D94"/>
    <mergeCell ref="E94:F94"/>
    <mergeCell ref="I94:J94"/>
    <mergeCell ref="K94:L94"/>
    <mergeCell ref="E95:F95"/>
    <mergeCell ref="I86:J86"/>
    <mergeCell ref="K86:L86"/>
    <mergeCell ref="K89:L89"/>
    <mergeCell ref="E90:F90"/>
    <mergeCell ref="K90:L90"/>
    <mergeCell ref="B91:L91"/>
    <mergeCell ref="D92:F92"/>
    <mergeCell ref="J92:L92"/>
    <mergeCell ref="B93:F93"/>
    <mergeCell ref="C102:D102"/>
    <mergeCell ref="E102:F102"/>
    <mergeCell ref="I102:J102"/>
    <mergeCell ref="K102:L102"/>
    <mergeCell ref="E106:F106"/>
    <mergeCell ref="K106:L106"/>
    <mergeCell ref="E96:F96"/>
    <mergeCell ref="E98:F98"/>
    <mergeCell ref="K98:L98"/>
    <mergeCell ref="D100:F100"/>
    <mergeCell ref="J100:L100"/>
    <mergeCell ref="B101:F101"/>
    <mergeCell ref="H101:L101"/>
    <mergeCell ref="K105:L105"/>
    <mergeCell ref="E97:F97"/>
    <mergeCell ref="B107:L107"/>
    <mergeCell ref="D108:F108"/>
    <mergeCell ref="J108:L108"/>
    <mergeCell ref="B109:F109"/>
    <mergeCell ref="H109:L109"/>
    <mergeCell ref="C110:D110"/>
    <mergeCell ref="E110:F110"/>
    <mergeCell ref="I110:J110"/>
    <mergeCell ref="K110:L110"/>
    <mergeCell ref="E112:F112"/>
    <mergeCell ref="E111:F111"/>
    <mergeCell ref="E130:F130"/>
    <mergeCell ref="K130:L130"/>
    <mergeCell ref="D132:F132"/>
    <mergeCell ref="J132:L132"/>
    <mergeCell ref="B133:F133"/>
    <mergeCell ref="H133:L133"/>
    <mergeCell ref="D124:F124"/>
    <mergeCell ref="J124:L124"/>
    <mergeCell ref="B125:F125"/>
    <mergeCell ref="H125:L125"/>
    <mergeCell ref="C126:D126"/>
    <mergeCell ref="E126:F126"/>
    <mergeCell ref="I126:J126"/>
    <mergeCell ref="K126:L126"/>
    <mergeCell ref="E129:F129"/>
    <mergeCell ref="E127:F127"/>
    <mergeCell ref="E128:F128"/>
    <mergeCell ref="K121:L121"/>
    <mergeCell ref="E122:F122"/>
    <mergeCell ref="K122:L122"/>
    <mergeCell ref="B123:L123"/>
    <mergeCell ref="K114:L114"/>
    <mergeCell ref="E142:F142"/>
    <mergeCell ref="I142:J142"/>
    <mergeCell ref="K142:L142"/>
    <mergeCell ref="E143:F143"/>
    <mergeCell ref="E144:F144"/>
    <mergeCell ref="K146:L146"/>
    <mergeCell ref="K134:L134"/>
    <mergeCell ref="E138:F138"/>
    <mergeCell ref="K138:L138"/>
    <mergeCell ref="B139:L139"/>
    <mergeCell ref="D140:F140"/>
    <mergeCell ref="J140:L140"/>
    <mergeCell ref="E146:F146"/>
    <mergeCell ref="E145:F145"/>
    <mergeCell ref="C142:D142"/>
    <mergeCell ref="K137:L137"/>
    <mergeCell ref="B141:F141"/>
    <mergeCell ref="H141:L141"/>
    <mergeCell ref="C134:D134"/>
    <mergeCell ref="E134:F134"/>
    <mergeCell ref="I134:J134"/>
  </mergeCells>
  <phoneticPr fontId="2"/>
  <printOptions horizontalCentered="1"/>
  <pageMargins left="0.11811023622047245" right="0.11811023622047245" top="0.15748031496062992" bottom="0.19685039370078741" header="0.15748031496062992" footer="0.31496062992125984"/>
  <pageSetup paperSize="9" scale="52" orientation="portrait" horizontalDpi="4294967293" r:id="rId1"/>
  <rowBreaks count="1" manualBreakCount="1">
    <brk id="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選手登録用紙</vt:lpstr>
      <vt:lpstr>対戦‐前期</vt:lpstr>
      <vt:lpstr>対戦表（前期基本）</vt:lpstr>
      <vt:lpstr>'対戦表（前期基本）'!Print_Area</vt:lpstr>
      <vt:lpstr>'対戦表（前期基本）'!Print_Titles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H.Kojima</dc:creator>
  <cp:lastModifiedBy>宇都宮市教育委員会</cp:lastModifiedBy>
  <cp:lastPrinted>2017-12-23T18:12:27Z</cp:lastPrinted>
  <dcterms:created xsi:type="dcterms:W3CDTF">2008-09-17T03:30:59Z</dcterms:created>
  <dcterms:modified xsi:type="dcterms:W3CDTF">2020-06-25T06:57:08Z</dcterms:modified>
</cp:coreProperties>
</file>