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3040" windowHeight="9384" tabRatio="925" activeTab="11"/>
  </bookViews>
  <sheets>
    <sheet name="U10組合せ①" sheetId="115" r:id="rId1"/>
    <sheet name="U10組合せ②" sheetId="110" r:id="rId2"/>
    <sheet name="1AB" sheetId="94" r:id="rId3"/>
    <sheet name="1CD" sheetId="106" r:id="rId4"/>
    <sheet name="1EF" sheetId="105" r:id="rId5"/>
    <sheet name="1GH" sheetId="104" r:id="rId6"/>
    <sheet name="1IJ" sheetId="117" r:id="rId7"/>
    <sheet name="1KL" sheetId="116" r:id="rId8"/>
    <sheet name="1MN" sheetId="118" r:id="rId9"/>
    <sheet name="1OP" sheetId="119" r:id="rId10"/>
    <sheet name="1QR" sheetId="103" r:id="rId11"/>
    <sheet name="1ST" sheetId="123" r:id="rId12"/>
    <sheet name="2abcd" sheetId="122" r:id="rId13"/>
    <sheet name="2efgh" sheetId="124" r:id="rId14"/>
    <sheet name="準々決勝・準決勝・決勝" sheetId="83" r:id="rId15"/>
  </sheets>
  <definedNames>
    <definedName name="_xlnm.Print_Area" localSheetId="2">'1AB'!$A$1:$AG$84</definedName>
    <definedName name="_xlnm.Print_Area" localSheetId="3">'1CD'!$A$1:$AG$84</definedName>
    <definedName name="_xlnm.Print_Area" localSheetId="4">'1EF'!$A$1:$AG$84</definedName>
    <definedName name="_xlnm.Print_Area" localSheetId="5">'1GH'!$A$1:$AG$84</definedName>
    <definedName name="_xlnm.Print_Area" localSheetId="6">'1IJ'!$A$1:$AG$84</definedName>
    <definedName name="_xlnm.Print_Area" localSheetId="7">'1KL'!$A$1:$AG$84</definedName>
    <definedName name="_xlnm.Print_Area" localSheetId="8">'1MN'!$A$1:$AG$84</definedName>
    <definedName name="_xlnm.Print_Area" localSheetId="9">'1OP'!$A$1:$AG$84</definedName>
    <definedName name="_xlnm.Print_Area" localSheetId="10">'1QR'!$A$1:$AG$90</definedName>
    <definedName name="_xlnm.Print_Area" localSheetId="11">'1ST'!$A$1:$AG$77</definedName>
    <definedName name="_xlnm.Print_Area" localSheetId="12">'2abcd'!$A$1:$AG$88</definedName>
    <definedName name="_xlnm.Print_Area" localSheetId="13">'2efgh'!$A$1:$AG$88</definedName>
    <definedName name="_xlnm.Print_Area" localSheetId="0">U10組合せ①!$A$1:$BS$39</definedName>
    <definedName name="_xlnm.Print_Area" localSheetId="1">U10組合せ②!$A$1:$AL$57</definedName>
    <definedName name="_xlnm.Print_Area" localSheetId="14">準々決勝・準決勝・決勝!$A$1:$Y$69</definedName>
  </definedNames>
  <calcPr calcId="152511"/>
</workbook>
</file>

<file path=xl/calcChain.xml><?xml version="1.0" encoding="utf-8"?>
<calcChain xmlns="http://schemas.openxmlformats.org/spreadsheetml/2006/main">
  <c r="C53" i="110" l="1"/>
  <c r="AH49" i="110"/>
  <c r="AH47" i="110"/>
  <c r="C40" i="110"/>
  <c r="C38" i="110"/>
  <c r="AH36" i="110"/>
  <c r="AH34" i="110"/>
  <c r="AH20" i="110"/>
  <c r="AH22" i="110"/>
  <c r="C26" i="110"/>
  <c r="C24" i="110"/>
  <c r="AH7" i="110"/>
  <c r="C13" i="110"/>
  <c r="C11" i="110"/>
  <c r="C9" i="110"/>
  <c r="C7" i="110"/>
  <c r="AH9" i="110"/>
  <c r="AH11" i="110"/>
  <c r="C22" i="110"/>
  <c r="C20" i="110"/>
  <c r="AH24" i="110"/>
  <c r="AH26" i="110"/>
  <c r="C36" i="110"/>
  <c r="C34" i="110"/>
  <c r="AH38" i="110"/>
  <c r="AH40" i="110"/>
  <c r="AH51" i="110"/>
  <c r="AH53" i="110"/>
  <c r="C51" i="110"/>
  <c r="C49" i="110"/>
  <c r="C47" i="110"/>
  <c r="AH55" i="110"/>
  <c r="AH42" i="110"/>
  <c r="AH28" i="110"/>
  <c r="C32" i="110"/>
  <c r="AH13" i="110"/>
  <c r="C18" i="110"/>
  <c r="C5" i="110"/>
  <c r="S8" i="122"/>
  <c r="AD81" i="116"/>
  <c r="B55" i="124"/>
  <c r="U55" i="124"/>
  <c r="B55" i="122"/>
  <c r="E55" i="124"/>
  <c r="V8" i="124"/>
  <c r="S8" i="124"/>
  <c r="E8" i="124"/>
  <c r="B8" i="124"/>
  <c r="E55" i="122"/>
  <c r="U55" i="122"/>
  <c r="V8" i="122"/>
  <c r="E8" i="122"/>
  <c r="B8" i="122"/>
  <c r="H55" i="122"/>
  <c r="X55" i="122"/>
  <c r="H8" i="122"/>
  <c r="Y8" i="122"/>
  <c r="H55" i="124"/>
  <c r="X55" i="124"/>
  <c r="H8" i="124"/>
  <c r="Y8" i="124"/>
  <c r="K55" i="124"/>
  <c r="AA55" i="124"/>
  <c r="AD55" i="124"/>
  <c r="K8" i="124"/>
  <c r="N8" i="124"/>
  <c r="AB8" i="124"/>
  <c r="K8" i="122"/>
  <c r="N8" i="122"/>
  <c r="AB8" i="122"/>
  <c r="K55" i="122"/>
  <c r="AA55" i="122"/>
  <c r="AD55" i="122"/>
  <c r="N55" i="122"/>
  <c r="N55" i="124"/>
  <c r="AE8" i="124"/>
  <c r="AE8" i="122"/>
  <c r="AD81" i="119"/>
  <c r="AD83" i="118"/>
  <c r="AD81" i="105"/>
  <c r="AD81" i="117"/>
  <c r="S50" i="104" l="1"/>
  <c r="G34" i="94"/>
  <c r="C36" i="94"/>
  <c r="G19" i="94"/>
  <c r="G16" i="94"/>
  <c r="F7" i="94"/>
  <c r="A1" i="94" l="1"/>
  <c r="R1" i="83" l="1"/>
  <c r="A1" i="83"/>
  <c r="U80" i="124" l="1"/>
  <c r="U71" i="124"/>
  <c r="G71" i="124"/>
  <c r="U69" i="124"/>
  <c r="G64" i="124"/>
  <c r="G38" i="124"/>
  <c r="U40" i="124"/>
  <c r="U35" i="124"/>
  <c r="G35" i="124"/>
  <c r="U24" i="124"/>
  <c r="G24" i="124"/>
  <c r="U17" i="124"/>
  <c r="G17" i="124"/>
  <c r="X48" i="124"/>
  <c r="X1" i="124"/>
  <c r="T87" i="124"/>
  <c r="N87" i="124"/>
  <c r="T82" i="124"/>
  <c r="N82" i="124"/>
  <c r="T80" i="124"/>
  <c r="N80" i="124"/>
  <c r="T74" i="124"/>
  <c r="N74" i="124"/>
  <c r="T71" i="124"/>
  <c r="N71" i="124"/>
  <c r="T69" i="124"/>
  <c r="N69" i="124"/>
  <c r="U64" i="124"/>
  <c r="T64" i="124"/>
  <c r="N64" i="124"/>
  <c r="U82" i="124"/>
  <c r="G82" i="124"/>
  <c r="G80" i="124"/>
  <c r="T45" i="124"/>
  <c r="N45" i="124"/>
  <c r="T40" i="124"/>
  <c r="N40" i="124"/>
  <c r="T38" i="124"/>
  <c r="N38" i="124"/>
  <c r="T35" i="124"/>
  <c r="N35" i="124"/>
  <c r="T27" i="124"/>
  <c r="N27" i="124"/>
  <c r="T24" i="124"/>
  <c r="N24" i="124"/>
  <c r="T22" i="124"/>
  <c r="N22" i="124"/>
  <c r="T17" i="124"/>
  <c r="N17" i="124"/>
  <c r="U38" i="124"/>
  <c r="U22" i="124"/>
  <c r="A1" i="124"/>
  <c r="A48" i="124" s="1"/>
  <c r="X48" i="122"/>
  <c r="X1" i="122"/>
  <c r="A1" i="122"/>
  <c r="A48" i="122" s="1"/>
  <c r="G82" i="122"/>
  <c r="U80" i="122"/>
  <c r="U71" i="122"/>
  <c r="G71" i="122"/>
  <c r="AE52" i="103"/>
  <c r="AA52" i="103"/>
  <c r="W52" i="103"/>
  <c r="S52" i="103"/>
  <c r="N52" i="103"/>
  <c r="J52" i="103"/>
  <c r="F52" i="103"/>
  <c r="AA7" i="103"/>
  <c r="W7" i="103"/>
  <c r="S7" i="103"/>
  <c r="N7" i="103"/>
  <c r="J7" i="103"/>
  <c r="F7" i="103"/>
  <c r="AA50" i="119"/>
  <c r="W50" i="119"/>
  <c r="S50" i="119"/>
  <c r="N50" i="119"/>
  <c r="J50" i="119"/>
  <c r="F50" i="119"/>
  <c r="AA7" i="119"/>
  <c r="W7" i="119"/>
  <c r="S7" i="119"/>
  <c r="N7" i="119"/>
  <c r="J7" i="119"/>
  <c r="F7" i="119"/>
  <c r="AA50" i="118"/>
  <c r="W50" i="118"/>
  <c r="S50" i="118"/>
  <c r="N50" i="118"/>
  <c r="J50" i="118"/>
  <c r="F50" i="118"/>
  <c r="AA7" i="118"/>
  <c r="W7" i="118"/>
  <c r="S7" i="118"/>
  <c r="N7" i="118"/>
  <c r="J7" i="118"/>
  <c r="F7" i="118"/>
  <c r="AA50" i="116"/>
  <c r="W50" i="116"/>
  <c r="S50" i="116"/>
  <c r="N50" i="116"/>
  <c r="J50" i="116"/>
  <c r="F50" i="116"/>
  <c r="AA7" i="116"/>
  <c r="W7" i="116"/>
  <c r="S7" i="116"/>
  <c r="N7" i="116"/>
  <c r="J7" i="116"/>
  <c r="F7" i="116"/>
  <c r="AA50" i="117"/>
  <c r="W50" i="117"/>
  <c r="S50" i="117"/>
  <c r="N50" i="117"/>
  <c r="J50" i="117"/>
  <c r="F50" i="117"/>
  <c r="AA7" i="117"/>
  <c r="W7" i="117"/>
  <c r="S7" i="117"/>
  <c r="N7" i="117"/>
  <c r="J7" i="117"/>
  <c r="F7" i="117"/>
  <c r="AA50" i="104"/>
  <c r="W50" i="104"/>
  <c r="N50" i="104"/>
  <c r="J50" i="104"/>
  <c r="F50" i="104"/>
  <c r="AA7" i="104"/>
  <c r="W7" i="104"/>
  <c r="S7" i="104"/>
  <c r="N7" i="104"/>
  <c r="J7" i="104"/>
  <c r="F7" i="104"/>
  <c r="AA50" i="105"/>
  <c r="W50" i="105"/>
  <c r="S50" i="105"/>
  <c r="N50" i="105"/>
  <c r="J50" i="105"/>
  <c r="F50" i="105"/>
  <c r="AA7" i="105"/>
  <c r="W7" i="105"/>
  <c r="S7" i="105"/>
  <c r="N7" i="105"/>
  <c r="J7" i="105"/>
  <c r="F7" i="105"/>
  <c r="AA50" i="106"/>
  <c r="W50" i="106"/>
  <c r="S50" i="106"/>
  <c r="N50" i="106"/>
  <c r="J50" i="106"/>
  <c r="F50" i="106"/>
  <c r="AA7" i="106"/>
  <c r="W7" i="106"/>
  <c r="S7" i="106"/>
  <c r="N7" i="106"/>
  <c r="J7" i="106"/>
  <c r="F7" i="106"/>
  <c r="AA50" i="94"/>
  <c r="W50" i="94"/>
  <c r="S50" i="94"/>
  <c r="N50" i="94"/>
  <c r="J50" i="94"/>
  <c r="F50" i="94"/>
  <c r="AA7" i="94"/>
  <c r="W7" i="94"/>
  <c r="S7" i="94"/>
  <c r="N7" i="94"/>
  <c r="J7" i="94"/>
  <c r="V46" i="123"/>
  <c r="I76" i="123" s="1"/>
  <c r="S68" i="123" s="1"/>
  <c r="R46" i="123"/>
  <c r="G57" i="123" s="1"/>
  <c r="N46" i="123"/>
  <c r="I72" i="123" s="1"/>
  <c r="O68" i="123" s="1"/>
  <c r="J46" i="123"/>
  <c r="G63" i="123" s="1"/>
  <c r="V7" i="123"/>
  <c r="I37" i="123" s="1"/>
  <c r="S29" i="123" s="1"/>
  <c r="R7" i="123"/>
  <c r="U20" i="123" s="1"/>
  <c r="N7" i="123"/>
  <c r="I33" i="123" s="1"/>
  <c r="O29" i="123" s="1"/>
  <c r="J7" i="123"/>
  <c r="G24" i="123" s="1"/>
  <c r="X40" i="123"/>
  <c r="X1" i="123"/>
  <c r="X46" i="103"/>
  <c r="X1" i="103"/>
  <c r="X44" i="119"/>
  <c r="X1" i="119"/>
  <c r="X44" i="118"/>
  <c r="X1" i="118"/>
  <c r="X44" i="116"/>
  <c r="X1" i="116"/>
  <c r="X44" i="117"/>
  <c r="X1" i="117"/>
  <c r="X44" i="104"/>
  <c r="X1" i="104"/>
  <c r="X44" i="105"/>
  <c r="X1" i="105"/>
  <c r="X44" i="106"/>
  <c r="X1" i="106"/>
  <c r="X44" i="94"/>
  <c r="X1" i="94"/>
  <c r="A1" i="103"/>
  <c r="A1" i="119"/>
  <c r="A1" i="118"/>
  <c r="A1" i="116"/>
  <c r="A1" i="117"/>
  <c r="A1" i="104"/>
  <c r="A1" i="105"/>
  <c r="A1" i="106"/>
  <c r="I68" i="123"/>
  <c r="T65" i="123"/>
  <c r="R72" i="123" s="1"/>
  <c r="O74" i="123" s="1"/>
  <c r="N65" i="123"/>
  <c r="Q72" i="123" s="1"/>
  <c r="T63" i="123"/>
  <c r="T70" i="123" s="1"/>
  <c r="M76" i="123" s="1"/>
  <c r="N63" i="123"/>
  <c r="S70" i="123" s="1"/>
  <c r="T61" i="123"/>
  <c r="T72" i="123" s="1"/>
  <c r="O76" i="123" s="1"/>
  <c r="N61" i="123"/>
  <c r="S72" i="123" s="1"/>
  <c r="T59" i="123"/>
  <c r="R70" i="123" s="1"/>
  <c r="M74" i="123" s="1"/>
  <c r="N59" i="123"/>
  <c r="Q70" i="123" s="1"/>
  <c r="T57" i="123"/>
  <c r="T74" i="123" s="1"/>
  <c r="Q76" i="123" s="1"/>
  <c r="N57" i="123"/>
  <c r="S74" i="123" s="1"/>
  <c r="T55" i="123"/>
  <c r="P70" i="123" s="1"/>
  <c r="M72" i="123" s="1"/>
  <c r="N55" i="123"/>
  <c r="O70" i="123" s="1"/>
  <c r="I29" i="123"/>
  <c r="T26" i="123"/>
  <c r="R33" i="123" s="1"/>
  <c r="O35" i="123" s="1"/>
  <c r="N26" i="123"/>
  <c r="Q33" i="123" s="1"/>
  <c r="Q34" i="123" s="1"/>
  <c r="T24" i="123"/>
  <c r="T31" i="123" s="1"/>
  <c r="M37" i="123" s="1"/>
  <c r="N24" i="123"/>
  <c r="S31" i="123" s="1"/>
  <c r="T22" i="123"/>
  <c r="T33" i="123" s="1"/>
  <c r="O37" i="123" s="1"/>
  <c r="N22" i="123"/>
  <c r="S33" i="123" s="1"/>
  <c r="T20" i="123"/>
  <c r="R31" i="123" s="1"/>
  <c r="M35" i="123" s="1"/>
  <c r="N20" i="123"/>
  <c r="Q31" i="123" s="1"/>
  <c r="T18" i="123"/>
  <c r="T35" i="123" s="1"/>
  <c r="Q37" i="123" s="1"/>
  <c r="N18" i="123"/>
  <c r="S35" i="123" s="1"/>
  <c r="T16" i="123"/>
  <c r="P31" i="123" s="1"/>
  <c r="M33" i="123" s="1"/>
  <c r="N16" i="123"/>
  <c r="O31" i="123" s="1"/>
  <c r="A40" i="123"/>
  <c r="T87" i="122"/>
  <c r="N87" i="122"/>
  <c r="T82" i="122"/>
  <c r="N82" i="122"/>
  <c r="T80" i="122"/>
  <c r="N80" i="122"/>
  <c r="T74" i="122"/>
  <c r="N74" i="122"/>
  <c r="T71" i="122"/>
  <c r="N71" i="122"/>
  <c r="T69" i="122"/>
  <c r="N69" i="122"/>
  <c r="U64" i="122"/>
  <c r="T64" i="122"/>
  <c r="N64" i="122"/>
  <c r="U82" i="122"/>
  <c r="G80" i="122"/>
  <c r="U69" i="122"/>
  <c r="G64" i="122"/>
  <c r="T45" i="122"/>
  <c r="N45" i="122"/>
  <c r="U40" i="122"/>
  <c r="T40" i="122"/>
  <c r="N40" i="122"/>
  <c r="T38" i="122"/>
  <c r="N38" i="122"/>
  <c r="T35" i="122"/>
  <c r="N35" i="122"/>
  <c r="T27" i="122"/>
  <c r="N27" i="122"/>
  <c r="T24" i="122"/>
  <c r="N24" i="122"/>
  <c r="G24" i="122"/>
  <c r="T22" i="122"/>
  <c r="N22" i="122"/>
  <c r="T17" i="122"/>
  <c r="N17" i="122"/>
  <c r="G17" i="122"/>
  <c r="U38" i="122"/>
  <c r="G38" i="122"/>
  <c r="U35" i="122"/>
  <c r="G35" i="122"/>
  <c r="U24" i="122"/>
  <c r="U22" i="122"/>
  <c r="U17" i="122"/>
  <c r="G18" i="123" l="1"/>
  <c r="I70" i="123"/>
  <c r="M68" i="123" s="1"/>
  <c r="I31" i="123"/>
  <c r="M29" i="123" s="1"/>
  <c r="U55" i="123"/>
  <c r="U65" i="123"/>
  <c r="I35" i="123"/>
  <c r="Q29" i="123" s="1"/>
  <c r="U16" i="123"/>
  <c r="U26" i="123"/>
  <c r="U59" i="123"/>
  <c r="I74" i="123"/>
  <c r="Q68" i="123" s="1"/>
  <c r="S36" i="123"/>
  <c r="R37" i="123"/>
  <c r="Q38" i="123" s="1"/>
  <c r="W35" i="123"/>
  <c r="N33" i="123"/>
  <c r="M34" i="123" s="1"/>
  <c r="W31" i="123"/>
  <c r="V31" i="123" s="1"/>
  <c r="O32" i="123"/>
  <c r="P37" i="123"/>
  <c r="O38" i="123" s="1"/>
  <c r="S34" i="123"/>
  <c r="W37" i="123"/>
  <c r="Q71" i="123"/>
  <c r="N74" i="123"/>
  <c r="M75" i="123" s="1"/>
  <c r="N72" i="123"/>
  <c r="M73" i="123" s="1"/>
  <c r="W70" i="123"/>
  <c r="V70" i="123" s="1"/>
  <c r="O71" i="123"/>
  <c r="Q32" i="123"/>
  <c r="N35" i="123"/>
  <c r="M36" i="123" s="1"/>
  <c r="S71" i="123"/>
  <c r="N76" i="123"/>
  <c r="M77" i="123" s="1"/>
  <c r="W72" i="123"/>
  <c r="Q73" i="123"/>
  <c r="P76" i="123"/>
  <c r="O77" i="123" s="1"/>
  <c r="S73" i="123"/>
  <c r="W76" i="123"/>
  <c r="S32" i="123"/>
  <c r="N37" i="123"/>
  <c r="M38" i="123" s="1"/>
  <c r="W33" i="123"/>
  <c r="S75" i="123"/>
  <c r="R76" i="123"/>
  <c r="Q77" i="123" s="1"/>
  <c r="W74" i="123"/>
  <c r="U18" i="123"/>
  <c r="U22" i="123"/>
  <c r="U24" i="123"/>
  <c r="P74" i="123"/>
  <c r="O75" i="123" s="1"/>
  <c r="G16" i="123"/>
  <c r="G20" i="123"/>
  <c r="G22" i="123"/>
  <c r="G26" i="123"/>
  <c r="G55" i="123"/>
  <c r="G59" i="123"/>
  <c r="G61" i="123"/>
  <c r="G65" i="123"/>
  <c r="P35" i="123"/>
  <c r="O36" i="123" s="1"/>
  <c r="U57" i="123"/>
  <c r="U61" i="123"/>
  <c r="U63" i="123"/>
  <c r="V72" i="123" l="1"/>
  <c r="U33" i="123"/>
  <c r="V33" i="123"/>
  <c r="U37" i="123"/>
  <c r="U72" i="123"/>
  <c r="V76" i="123"/>
  <c r="U70" i="123"/>
  <c r="U31" i="123"/>
  <c r="U74" i="123"/>
  <c r="U35" i="123"/>
  <c r="U76" i="123"/>
  <c r="V74" i="123"/>
  <c r="V37" i="123"/>
  <c r="V35" i="123"/>
  <c r="X79" i="119" l="1"/>
  <c r="I79" i="119"/>
  <c r="T74" i="119"/>
  <c r="AA81" i="119" s="1"/>
  <c r="X83" i="119" s="1"/>
  <c r="N74" i="119"/>
  <c r="Z81" i="119" s="1"/>
  <c r="T71" i="119"/>
  <c r="AA79" i="119" s="1"/>
  <c r="V83" i="119" s="1"/>
  <c r="N71" i="119"/>
  <c r="Z79" i="119" s="1"/>
  <c r="T68" i="119"/>
  <c r="Y79" i="119" s="1"/>
  <c r="V81" i="119" s="1"/>
  <c r="N68" i="119"/>
  <c r="T65" i="119"/>
  <c r="L81" i="119" s="1"/>
  <c r="I83" i="119" s="1"/>
  <c r="N65" i="119"/>
  <c r="K81" i="119" s="1"/>
  <c r="T62" i="119"/>
  <c r="L79" i="119" s="1"/>
  <c r="G83" i="119" s="1"/>
  <c r="N62" i="119"/>
  <c r="K79" i="119" s="1"/>
  <c r="T59" i="119"/>
  <c r="J79" i="119" s="1"/>
  <c r="N59" i="119"/>
  <c r="U71" i="119"/>
  <c r="G74" i="119"/>
  <c r="G71" i="119"/>
  <c r="U62" i="119"/>
  <c r="G65" i="119"/>
  <c r="G62" i="119"/>
  <c r="W38" i="119"/>
  <c r="H38" i="119"/>
  <c r="X36" i="119"/>
  <c r="I36" i="119"/>
  <c r="T31" i="119"/>
  <c r="AA38" i="119" s="1"/>
  <c r="X40" i="119" s="1"/>
  <c r="N31" i="119"/>
  <c r="Z38" i="119" s="1"/>
  <c r="T28" i="119"/>
  <c r="AA36" i="119" s="1"/>
  <c r="V40" i="119" s="1"/>
  <c r="N28" i="119"/>
  <c r="Z36" i="119" s="1"/>
  <c r="T25" i="119"/>
  <c r="Y36" i="119" s="1"/>
  <c r="V38" i="119" s="1"/>
  <c r="N25" i="119"/>
  <c r="T22" i="119"/>
  <c r="L38" i="119" s="1"/>
  <c r="I40" i="119" s="1"/>
  <c r="N22" i="119"/>
  <c r="K38" i="119" s="1"/>
  <c r="T19" i="119"/>
  <c r="L36" i="119" s="1"/>
  <c r="G40" i="119" s="1"/>
  <c r="N19" i="119"/>
  <c r="K36" i="119" s="1"/>
  <c r="T16" i="119"/>
  <c r="J36" i="119" s="1"/>
  <c r="G38" i="119" s="1"/>
  <c r="N16" i="119"/>
  <c r="U31" i="119"/>
  <c r="R38" i="119"/>
  <c r="X34" i="119" s="1"/>
  <c r="R36" i="119"/>
  <c r="V34" i="119" s="1"/>
  <c r="U22" i="119"/>
  <c r="U16" i="119"/>
  <c r="C36" i="119"/>
  <c r="G34" i="119" s="1"/>
  <c r="A44" i="119"/>
  <c r="I79" i="118"/>
  <c r="T74" i="118"/>
  <c r="AA81" i="118" s="1"/>
  <c r="X83" i="118" s="1"/>
  <c r="N74" i="118"/>
  <c r="Z81" i="118" s="1"/>
  <c r="T71" i="118"/>
  <c r="AA79" i="118" s="1"/>
  <c r="V83" i="118" s="1"/>
  <c r="N71" i="118"/>
  <c r="Z79" i="118" s="1"/>
  <c r="T68" i="118"/>
  <c r="Y79" i="118" s="1"/>
  <c r="V81" i="118" s="1"/>
  <c r="N68" i="118"/>
  <c r="X79" i="118" s="1"/>
  <c r="AD79" i="118" s="1"/>
  <c r="T65" i="118"/>
  <c r="L81" i="118" s="1"/>
  <c r="I83" i="118" s="1"/>
  <c r="N65" i="118"/>
  <c r="K81" i="118" s="1"/>
  <c r="T62" i="118"/>
  <c r="L79" i="118" s="1"/>
  <c r="G83" i="118" s="1"/>
  <c r="N62" i="118"/>
  <c r="K79" i="118" s="1"/>
  <c r="T59" i="118"/>
  <c r="J79" i="118" s="1"/>
  <c r="N59" i="118"/>
  <c r="U74" i="118"/>
  <c r="G74" i="118"/>
  <c r="G71" i="118"/>
  <c r="U62" i="118"/>
  <c r="G65" i="118"/>
  <c r="G62" i="118"/>
  <c r="J36" i="118"/>
  <c r="G38" i="118" s="1"/>
  <c r="T31" i="118"/>
  <c r="AA38" i="118" s="1"/>
  <c r="X40" i="118" s="1"/>
  <c r="N31" i="118"/>
  <c r="Z38" i="118" s="1"/>
  <c r="T28" i="118"/>
  <c r="AA36" i="118" s="1"/>
  <c r="V40" i="118" s="1"/>
  <c r="N28" i="118"/>
  <c r="Z36" i="118" s="1"/>
  <c r="T25" i="118"/>
  <c r="Y36" i="118" s="1"/>
  <c r="V38" i="118" s="1"/>
  <c r="N25" i="118"/>
  <c r="X36" i="118" s="1"/>
  <c r="T22" i="118"/>
  <c r="L38" i="118" s="1"/>
  <c r="I40" i="118" s="1"/>
  <c r="N22" i="118"/>
  <c r="K38" i="118" s="1"/>
  <c r="T19" i="118"/>
  <c r="L36" i="118" s="1"/>
  <c r="G40" i="118" s="1"/>
  <c r="N19" i="118"/>
  <c r="K36" i="118" s="1"/>
  <c r="T16" i="118"/>
  <c r="N16" i="118"/>
  <c r="I36" i="118" s="1"/>
  <c r="I37" i="118" s="1"/>
  <c r="U31" i="118"/>
  <c r="R38" i="118"/>
  <c r="X34" i="118" s="1"/>
  <c r="R36" i="118"/>
  <c r="V34" i="118" s="1"/>
  <c r="C40" i="118"/>
  <c r="K34" i="118" s="1"/>
  <c r="U16" i="118"/>
  <c r="C36" i="118"/>
  <c r="G34" i="118" s="1"/>
  <c r="A44" i="118"/>
  <c r="I79" i="117"/>
  <c r="T74" i="117"/>
  <c r="AA81" i="117" s="1"/>
  <c r="X83" i="117" s="1"/>
  <c r="N74" i="117"/>
  <c r="Z81" i="117" s="1"/>
  <c r="T71" i="117"/>
  <c r="AA79" i="117" s="1"/>
  <c r="V83" i="117" s="1"/>
  <c r="N71" i="117"/>
  <c r="Z79" i="117" s="1"/>
  <c r="T68" i="117"/>
  <c r="Y79" i="117" s="1"/>
  <c r="V81" i="117" s="1"/>
  <c r="N68" i="117"/>
  <c r="X79" i="117" s="1"/>
  <c r="T65" i="117"/>
  <c r="L81" i="117" s="1"/>
  <c r="I83" i="117" s="1"/>
  <c r="N65" i="117"/>
  <c r="K81" i="117" s="1"/>
  <c r="T62" i="117"/>
  <c r="L79" i="117" s="1"/>
  <c r="G83" i="117" s="1"/>
  <c r="N62" i="117"/>
  <c r="K79" i="117" s="1"/>
  <c r="T59" i="117"/>
  <c r="J79" i="117" s="1"/>
  <c r="G81" i="117" s="1"/>
  <c r="N59" i="117"/>
  <c r="U74" i="117"/>
  <c r="G74" i="117"/>
  <c r="G71" i="117"/>
  <c r="C83" i="117"/>
  <c r="K77" i="117" s="1"/>
  <c r="G65" i="117"/>
  <c r="G62" i="117"/>
  <c r="G38" i="117"/>
  <c r="Y36" i="117"/>
  <c r="V38" i="117" s="1"/>
  <c r="X36" i="117"/>
  <c r="AD36" i="117" s="1"/>
  <c r="J36" i="117"/>
  <c r="T31" i="117"/>
  <c r="AA38" i="117" s="1"/>
  <c r="X40" i="117" s="1"/>
  <c r="N31" i="117"/>
  <c r="Z38" i="117" s="1"/>
  <c r="T28" i="117"/>
  <c r="AA36" i="117" s="1"/>
  <c r="V40" i="117" s="1"/>
  <c r="N28" i="117"/>
  <c r="Z36" i="117" s="1"/>
  <c r="T25" i="117"/>
  <c r="N25" i="117"/>
  <c r="T22" i="117"/>
  <c r="L38" i="117" s="1"/>
  <c r="I40" i="117" s="1"/>
  <c r="N22" i="117"/>
  <c r="K38" i="117" s="1"/>
  <c r="T19" i="117"/>
  <c r="L36" i="117" s="1"/>
  <c r="G40" i="117" s="1"/>
  <c r="N19" i="117"/>
  <c r="K36" i="117" s="1"/>
  <c r="T16" i="117"/>
  <c r="N16" i="117"/>
  <c r="I36" i="117" s="1"/>
  <c r="I37" i="117" s="1"/>
  <c r="R40" i="117"/>
  <c r="Z34" i="117" s="1"/>
  <c r="R38" i="117"/>
  <c r="X34" i="117" s="1"/>
  <c r="R36" i="117"/>
  <c r="V34" i="117" s="1"/>
  <c r="C40" i="117"/>
  <c r="K34" i="117" s="1"/>
  <c r="C38" i="117"/>
  <c r="I34" i="117" s="1"/>
  <c r="C36" i="117"/>
  <c r="G34" i="117" s="1"/>
  <c r="A44" i="117"/>
  <c r="J83" i="116"/>
  <c r="W81" i="116"/>
  <c r="K81" i="116"/>
  <c r="G81" i="116"/>
  <c r="O81" i="116" s="1"/>
  <c r="Z79" i="116"/>
  <c r="X79" i="116"/>
  <c r="K79" i="116"/>
  <c r="J79" i="116"/>
  <c r="T74" i="116"/>
  <c r="AA81" i="116" s="1"/>
  <c r="X83" i="116" s="1"/>
  <c r="N74" i="116"/>
  <c r="Z81" i="116" s="1"/>
  <c r="Y83" i="116" s="1"/>
  <c r="T71" i="116"/>
  <c r="AA79" i="116" s="1"/>
  <c r="V83" i="116" s="1"/>
  <c r="N71" i="116"/>
  <c r="T68" i="116"/>
  <c r="Y79" i="116" s="1"/>
  <c r="N68" i="116"/>
  <c r="T65" i="116"/>
  <c r="L81" i="116" s="1"/>
  <c r="I83" i="116" s="1"/>
  <c r="I84" i="116" s="1"/>
  <c r="N65" i="116"/>
  <c r="T62" i="116"/>
  <c r="L79" i="116" s="1"/>
  <c r="G83" i="116" s="1"/>
  <c r="N62" i="116"/>
  <c r="T59" i="116"/>
  <c r="N59" i="116"/>
  <c r="I79" i="116" s="1"/>
  <c r="U74" i="116"/>
  <c r="G74" i="116"/>
  <c r="G71" i="116"/>
  <c r="U62" i="116"/>
  <c r="G65" i="116"/>
  <c r="G62" i="116"/>
  <c r="V40" i="116"/>
  <c r="I40" i="116"/>
  <c r="H40" i="116"/>
  <c r="Z38" i="116"/>
  <c r="Y40" i="116" s="1"/>
  <c r="L38" i="116"/>
  <c r="H38" i="116"/>
  <c r="AA36" i="116"/>
  <c r="K36" i="116"/>
  <c r="I36" i="116"/>
  <c r="T31" i="116"/>
  <c r="AA38" i="116" s="1"/>
  <c r="X40" i="116" s="1"/>
  <c r="N31" i="116"/>
  <c r="T28" i="116"/>
  <c r="N28" i="116"/>
  <c r="Z36" i="116" s="1"/>
  <c r="T25" i="116"/>
  <c r="Y36" i="116" s="1"/>
  <c r="V38" i="116" s="1"/>
  <c r="N25" i="116"/>
  <c r="X36" i="116" s="1"/>
  <c r="T22" i="116"/>
  <c r="N22" i="116"/>
  <c r="K38" i="116" s="1"/>
  <c r="K39" i="116" s="1"/>
  <c r="T19" i="116"/>
  <c r="L36" i="116" s="1"/>
  <c r="G40" i="116" s="1"/>
  <c r="G41" i="116" s="1"/>
  <c r="N19" i="116"/>
  <c r="T16" i="116"/>
  <c r="J36" i="116" s="1"/>
  <c r="G38" i="116" s="1"/>
  <c r="N16" i="116"/>
  <c r="U31" i="116"/>
  <c r="R38" i="116"/>
  <c r="X34" i="116" s="1"/>
  <c r="R36" i="116"/>
  <c r="V34" i="116" s="1"/>
  <c r="U22" i="116"/>
  <c r="U16" i="116"/>
  <c r="C36" i="116"/>
  <c r="G34" i="116" s="1"/>
  <c r="A44" i="116"/>
  <c r="R81" i="103"/>
  <c r="B81" i="103"/>
  <c r="I37" i="119" l="1"/>
  <c r="AD36" i="118"/>
  <c r="W38" i="118"/>
  <c r="H81" i="116"/>
  <c r="G82" i="116" s="1"/>
  <c r="I80" i="116"/>
  <c r="O79" i="116"/>
  <c r="N79" i="116" s="1"/>
  <c r="N81" i="116"/>
  <c r="AC36" i="117"/>
  <c r="K37" i="116"/>
  <c r="I37" i="116"/>
  <c r="M36" i="116" s="1"/>
  <c r="G39" i="116"/>
  <c r="M38" i="116" s="1"/>
  <c r="Z37" i="116"/>
  <c r="W40" i="116"/>
  <c r="V41" i="116" s="1"/>
  <c r="AD36" i="116"/>
  <c r="AC36" i="116"/>
  <c r="X37" i="116"/>
  <c r="AB36" i="116" s="1"/>
  <c r="W38" i="116"/>
  <c r="V39" i="116" s="1"/>
  <c r="O79" i="117"/>
  <c r="Z82" i="116"/>
  <c r="Z80" i="116"/>
  <c r="X80" i="116"/>
  <c r="V81" i="116"/>
  <c r="V82" i="116" s="1"/>
  <c r="AB81" i="116" s="1"/>
  <c r="U22" i="118"/>
  <c r="G25" i="119"/>
  <c r="G16" i="116"/>
  <c r="U25" i="117"/>
  <c r="U19" i="118"/>
  <c r="G22" i="119"/>
  <c r="C81" i="119"/>
  <c r="I77" i="119" s="1"/>
  <c r="U65" i="116"/>
  <c r="G31" i="118"/>
  <c r="G19" i="119"/>
  <c r="U65" i="119"/>
  <c r="C83" i="119"/>
  <c r="K77" i="119" s="1"/>
  <c r="G28" i="119"/>
  <c r="U25" i="118"/>
  <c r="G16" i="119"/>
  <c r="U25" i="119"/>
  <c r="G31" i="119"/>
  <c r="R79" i="119"/>
  <c r="V77" i="119" s="1"/>
  <c r="R83" i="119"/>
  <c r="Z77" i="119" s="1"/>
  <c r="O40" i="119"/>
  <c r="Y40" i="119"/>
  <c r="Z39" i="119"/>
  <c r="AD36" i="119"/>
  <c r="AC36" i="119" s="1"/>
  <c r="G81" i="119"/>
  <c r="I80" i="119"/>
  <c r="M79" i="119" s="1"/>
  <c r="K82" i="119"/>
  <c r="J83" i="119"/>
  <c r="AD83" i="119"/>
  <c r="AD79" i="119"/>
  <c r="AC79" i="119" s="1"/>
  <c r="K39" i="119"/>
  <c r="J40" i="119"/>
  <c r="Z37" i="119"/>
  <c r="W40" i="119"/>
  <c r="X41" i="119"/>
  <c r="AD38" i="119"/>
  <c r="AC38" i="119" s="1"/>
  <c r="V39" i="119"/>
  <c r="AB38" i="119" s="1"/>
  <c r="H83" i="119"/>
  <c r="K80" i="119"/>
  <c r="I84" i="119"/>
  <c r="Z80" i="119"/>
  <c r="W83" i="119"/>
  <c r="O83" i="119"/>
  <c r="N83" i="119" s="1"/>
  <c r="G84" i="119"/>
  <c r="M83" i="119" s="1"/>
  <c r="V84" i="119"/>
  <c r="O79" i="119"/>
  <c r="N79" i="119" s="1"/>
  <c r="AD40" i="119"/>
  <c r="AC40" i="119" s="1"/>
  <c r="V41" i="119"/>
  <c r="AB40" i="119" s="1"/>
  <c r="K37" i="119"/>
  <c r="M36" i="119" s="1"/>
  <c r="H40" i="119"/>
  <c r="G41" i="119" s="1"/>
  <c r="I41" i="119"/>
  <c r="G39" i="119"/>
  <c r="O38" i="119"/>
  <c r="N38" i="119" s="1"/>
  <c r="Z82" i="119"/>
  <c r="Y83" i="119"/>
  <c r="X84" i="119" s="1"/>
  <c r="C79" i="119"/>
  <c r="G77" i="119" s="1"/>
  <c r="U68" i="119"/>
  <c r="U74" i="119"/>
  <c r="X37" i="119"/>
  <c r="AB36" i="119" s="1"/>
  <c r="R81" i="119"/>
  <c r="X77" i="119" s="1"/>
  <c r="O36" i="119"/>
  <c r="N36" i="119" s="1"/>
  <c r="U59" i="119"/>
  <c r="C38" i="119"/>
  <c r="I34" i="119" s="1"/>
  <c r="C40" i="119"/>
  <c r="K34" i="119" s="1"/>
  <c r="R40" i="119"/>
  <c r="Z34" i="119" s="1"/>
  <c r="G59" i="119"/>
  <c r="G68" i="119"/>
  <c r="X80" i="119"/>
  <c r="H81" i="119"/>
  <c r="W81" i="119"/>
  <c r="V82" i="119" s="1"/>
  <c r="AB81" i="119" s="1"/>
  <c r="U19" i="119"/>
  <c r="U28" i="119"/>
  <c r="G22" i="116"/>
  <c r="G31" i="116"/>
  <c r="G16" i="117"/>
  <c r="G25" i="118"/>
  <c r="G28" i="118"/>
  <c r="C81" i="118"/>
  <c r="I77" i="118" s="1"/>
  <c r="U25" i="116"/>
  <c r="C83" i="116"/>
  <c r="K77" i="116" s="1"/>
  <c r="U65" i="117"/>
  <c r="G19" i="118"/>
  <c r="U65" i="118"/>
  <c r="C83" i="118"/>
  <c r="K77" i="118" s="1"/>
  <c r="R79" i="116"/>
  <c r="V77" i="116" s="1"/>
  <c r="G16" i="118"/>
  <c r="R79" i="118"/>
  <c r="V77" i="118" s="1"/>
  <c r="R83" i="118"/>
  <c r="Z77" i="118" s="1"/>
  <c r="O40" i="118"/>
  <c r="O38" i="118"/>
  <c r="G81" i="118"/>
  <c r="I80" i="118"/>
  <c r="M79" i="118" s="1"/>
  <c r="K82" i="118"/>
  <c r="J83" i="118"/>
  <c r="AC79" i="118"/>
  <c r="Y40" i="118"/>
  <c r="Z39" i="118"/>
  <c r="AC36" i="118"/>
  <c r="H83" i="118"/>
  <c r="G84" i="118" s="1"/>
  <c r="K80" i="118"/>
  <c r="I84" i="118"/>
  <c r="Z80" i="118"/>
  <c r="W83" i="118"/>
  <c r="V84" i="118" s="1"/>
  <c r="K39" i="118"/>
  <c r="J40" i="118"/>
  <c r="I41" i="118" s="1"/>
  <c r="Z37" i="118"/>
  <c r="W40" i="118"/>
  <c r="V41" i="118" s="1"/>
  <c r="AB40" i="118" s="1"/>
  <c r="X41" i="118"/>
  <c r="AD38" i="118"/>
  <c r="AC38" i="118" s="1"/>
  <c r="V39" i="118"/>
  <c r="AB38" i="118" s="1"/>
  <c r="O83" i="118"/>
  <c r="N83" i="118" s="1"/>
  <c r="O79" i="118"/>
  <c r="N79" i="118" s="1"/>
  <c r="K37" i="118"/>
  <c r="H40" i="118"/>
  <c r="G41" i="118" s="1"/>
  <c r="M40" i="118" s="1"/>
  <c r="AD40" i="118"/>
  <c r="M36" i="118"/>
  <c r="Z82" i="118"/>
  <c r="AD81" i="118"/>
  <c r="Y83" i="118"/>
  <c r="X84" i="118" s="1"/>
  <c r="H38" i="118"/>
  <c r="G39" i="118" s="1"/>
  <c r="M38" i="118" s="1"/>
  <c r="R81" i="118"/>
  <c r="X77" i="118" s="1"/>
  <c r="O36" i="118"/>
  <c r="N36" i="118" s="1"/>
  <c r="G22" i="118"/>
  <c r="X37" i="118"/>
  <c r="C79" i="118"/>
  <c r="G77" i="118" s="1"/>
  <c r="U59" i="118"/>
  <c r="U68" i="118"/>
  <c r="U71" i="118"/>
  <c r="C38" i="118"/>
  <c r="I34" i="118" s="1"/>
  <c r="R40" i="118"/>
  <c r="Z34" i="118" s="1"/>
  <c r="G59" i="118"/>
  <c r="G68" i="118"/>
  <c r="X80" i="118"/>
  <c r="H81" i="118"/>
  <c r="W81" i="118"/>
  <c r="V82" i="118" s="1"/>
  <c r="AB81" i="118" s="1"/>
  <c r="U28" i="118"/>
  <c r="G25" i="116"/>
  <c r="G28" i="116"/>
  <c r="U22" i="117"/>
  <c r="U68" i="117"/>
  <c r="R79" i="117"/>
  <c r="V77" i="117" s="1"/>
  <c r="R83" i="116"/>
  <c r="Z77" i="116" s="1"/>
  <c r="C81" i="116"/>
  <c r="I77" i="116" s="1"/>
  <c r="U19" i="117"/>
  <c r="G19" i="116"/>
  <c r="G19" i="117"/>
  <c r="G31" i="117"/>
  <c r="U62" i="117"/>
  <c r="K37" i="117"/>
  <c r="H40" i="117"/>
  <c r="G41" i="117" s="1"/>
  <c r="Y40" i="117"/>
  <c r="Z39" i="117"/>
  <c r="O81" i="117"/>
  <c r="N79" i="117"/>
  <c r="O40" i="117"/>
  <c r="Z37" i="117"/>
  <c r="W40" i="117"/>
  <c r="X41" i="117"/>
  <c r="H83" i="117"/>
  <c r="K80" i="117"/>
  <c r="AD83" i="117"/>
  <c r="M36" i="117"/>
  <c r="O83" i="117"/>
  <c r="G84" i="117"/>
  <c r="Z80" i="117"/>
  <c r="W83" i="117"/>
  <c r="AD79" i="117"/>
  <c r="AC79" i="117" s="1"/>
  <c r="K82" i="117"/>
  <c r="J83" i="117"/>
  <c r="I84" i="117" s="1"/>
  <c r="Z82" i="117"/>
  <c r="Y83" i="117"/>
  <c r="X84" i="117" s="1"/>
  <c r="AD40" i="117"/>
  <c r="AC40" i="117" s="1"/>
  <c r="V41" i="117"/>
  <c r="AB40" i="117" s="1"/>
  <c r="J40" i="117"/>
  <c r="I41" i="117" s="1"/>
  <c r="K39" i="117"/>
  <c r="AD38" i="117"/>
  <c r="AC38" i="117" s="1"/>
  <c r="V84" i="117"/>
  <c r="G22" i="117"/>
  <c r="G25" i="117"/>
  <c r="G28" i="117"/>
  <c r="X37" i="117"/>
  <c r="AB36" i="117" s="1"/>
  <c r="H38" i="117"/>
  <c r="G39" i="117" s="1"/>
  <c r="M38" i="117" s="1"/>
  <c r="W38" i="117"/>
  <c r="V39" i="117"/>
  <c r="AB38" i="117" s="1"/>
  <c r="C79" i="117"/>
  <c r="G77" i="117" s="1"/>
  <c r="I80" i="117"/>
  <c r="M79" i="117" s="1"/>
  <c r="C81" i="117"/>
  <c r="I77" i="117" s="1"/>
  <c r="R81" i="117"/>
  <c r="X77" i="117" s="1"/>
  <c r="R83" i="117"/>
  <c r="Z77" i="117" s="1"/>
  <c r="U16" i="117"/>
  <c r="U28" i="117"/>
  <c r="U31" i="117"/>
  <c r="U59" i="117"/>
  <c r="U71" i="117"/>
  <c r="O36" i="117"/>
  <c r="N36" i="117" s="1"/>
  <c r="O38" i="117"/>
  <c r="N38" i="117" s="1"/>
  <c r="G59" i="117"/>
  <c r="G68" i="117"/>
  <c r="X80" i="117"/>
  <c r="H81" i="117"/>
  <c r="G82" i="117" s="1"/>
  <c r="M81" i="117" s="1"/>
  <c r="W81" i="117"/>
  <c r="V82" i="117" s="1"/>
  <c r="AB81" i="117" s="1"/>
  <c r="O83" i="116"/>
  <c r="AB38" i="116"/>
  <c r="X41" i="116"/>
  <c r="AB40" i="116" s="1"/>
  <c r="V84" i="116"/>
  <c r="AB83" i="116" s="1"/>
  <c r="AB79" i="116"/>
  <c r="X84" i="116"/>
  <c r="AD83" i="116"/>
  <c r="AC83" i="116" s="1"/>
  <c r="R81" i="116"/>
  <c r="X77" i="116" s="1"/>
  <c r="O36" i="116"/>
  <c r="N36" i="116" s="1"/>
  <c r="O38" i="116"/>
  <c r="N38" i="116" s="1"/>
  <c r="AD38" i="116"/>
  <c r="AC38" i="116" s="1"/>
  <c r="O40" i="116"/>
  <c r="AD40" i="116"/>
  <c r="AC40" i="116" s="1"/>
  <c r="U59" i="116"/>
  <c r="U68" i="116"/>
  <c r="U71" i="116"/>
  <c r="K80" i="116"/>
  <c r="M79" i="116" s="1"/>
  <c r="K82" i="116"/>
  <c r="M81" i="116" s="1"/>
  <c r="C79" i="116"/>
  <c r="G77" i="116" s="1"/>
  <c r="Z39" i="116"/>
  <c r="C38" i="116"/>
  <c r="I34" i="116" s="1"/>
  <c r="C40" i="116"/>
  <c r="K34" i="116" s="1"/>
  <c r="J40" i="116"/>
  <c r="I41" i="116" s="1"/>
  <c r="M40" i="116" s="1"/>
  <c r="R40" i="116"/>
  <c r="Z34" i="116" s="1"/>
  <c r="G59" i="116"/>
  <c r="G68" i="116"/>
  <c r="H83" i="116"/>
  <c r="G84" i="116" s="1"/>
  <c r="M83" i="116" s="1"/>
  <c r="W83" i="116"/>
  <c r="U19" i="116"/>
  <c r="U28" i="116"/>
  <c r="AD79" i="116"/>
  <c r="AC79" i="116" s="1"/>
  <c r="AC81" i="116"/>
  <c r="M40" i="119" l="1"/>
  <c r="M38" i="119"/>
  <c r="AC40" i="118"/>
  <c r="N40" i="116"/>
  <c r="AC83" i="119"/>
  <c r="AC81" i="119"/>
  <c r="O81" i="119"/>
  <c r="N81" i="119" s="1"/>
  <c r="G82" i="119"/>
  <c r="M81" i="119" s="1"/>
  <c r="N40" i="119"/>
  <c r="AB79" i="119"/>
  <c r="AB83" i="119"/>
  <c r="AC83" i="118"/>
  <c r="AB83" i="118"/>
  <c r="N40" i="118"/>
  <c r="AB79" i="118"/>
  <c r="M83" i="118"/>
  <c r="O81" i="118"/>
  <c r="N81" i="118" s="1"/>
  <c r="G82" i="118"/>
  <c r="M81" i="118" s="1"/>
  <c r="AC81" i="118"/>
  <c r="AB36" i="118"/>
  <c r="N38" i="118"/>
  <c r="AB79" i="117"/>
  <c r="M83" i="117"/>
  <c r="AC83" i="117"/>
  <c r="N40" i="117"/>
  <c r="AC81" i="117"/>
  <c r="N83" i="117"/>
  <c r="M40" i="117"/>
  <c r="N81" i="117"/>
  <c r="AB83" i="117"/>
  <c r="N83" i="116"/>
  <c r="AC4" i="110"/>
  <c r="R89" i="103" l="1"/>
  <c r="AB81" i="103" s="1"/>
  <c r="U78" i="103"/>
  <c r="U68" i="103"/>
  <c r="R83" i="103"/>
  <c r="V81" i="103" s="1"/>
  <c r="B87" i="103"/>
  <c r="J81" i="103" s="1"/>
  <c r="U61" i="103"/>
  <c r="B83" i="103"/>
  <c r="F81" i="103" s="1"/>
  <c r="T78" i="103"/>
  <c r="AA85" i="103" s="1"/>
  <c r="X87" i="103" s="1"/>
  <c r="N78" i="103"/>
  <c r="Z85" i="103" s="1"/>
  <c r="T76" i="103"/>
  <c r="AC83" i="103" s="1"/>
  <c r="V89" i="103" s="1"/>
  <c r="N76" i="103"/>
  <c r="AB83" i="103" s="1"/>
  <c r="T74" i="103"/>
  <c r="AC85" i="103" s="1"/>
  <c r="X89" i="103" s="1"/>
  <c r="N74" i="103"/>
  <c r="AB85" i="103" s="1"/>
  <c r="T72" i="103"/>
  <c r="AA83" i="103" s="1"/>
  <c r="V87" i="103" s="1"/>
  <c r="N72" i="103"/>
  <c r="Z83" i="103" s="1"/>
  <c r="T70" i="103"/>
  <c r="AC87" i="103" s="1"/>
  <c r="Z89" i="103" s="1"/>
  <c r="N70" i="103"/>
  <c r="AB87" i="103" s="1"/>
  <c r="T68" i="103"/>
  <c r="Y83" i="103" s="1"/>
  <c r="V85" i="103" s="1"/>
  <c r="N68" i="103"/>
  <c r="X83" i="103" s="1"/>
  <c r="T65" i="103"/>
  <c r="K85" i="103" s="1"/>
  <c r="H87" i="103" s="1"/>
  <c r="N65" i="103"/>
  <c r="J85" i="103" s="1"/>
  <c r="I87" i="103" s="1"/>
  <c r="T63" i="103"/>
  <c r="K83" i="103" s="1"/>
  <c r="F87" i="103" s="1"/>
  <c r="N63" i="103"/>
  <c r="J83" i="103" s="1"/>
  <c r="T61" i="103"/>
  <c r="I83" i="103" s="1"/>
  <c r="F85" i="103" s="1"/>
  <c r="N61" i="103"/>
  <c r="H83" i="103" s="1"/>
  <c r="R87" i="103" l="1"/>
  <c r="Z81" i="103" s="1"/>
  <c r="G70" i="103"/>
  <c r="U72" i="103"/>
  <c r="R85" i="103"/>
  <c r="X81" i="103" s="1"/>
  <c r="B85" i="103"/>
  <c r="H81" i="103" s="1"/>
  <c r="G87" i="103"/>
  <c r="J84" i="103"/>
  <c r="W85" i="103"/>
  <c r="V86" i="103" s="1"/>
  <c r="AF83" i="103"/>
  <c r="AE83" i="103" s="1"/>
  <c r="X84" i="103"/>
  <c r="Y89" i="103"/>
  <c r="X90" i="103" s="1"/>
  <c r="AB86" i="103"/>
  <c r="AF89" i="103"/>
  <c r="G85" i="103"/>
  <c r="N83" i="103"/>
  <c r="M83" i="103" s="1"/>
  <c r="H84" i="103"/>
  <c r="L83" i="103" s="1"/>
  <c r="AF87" i="103"/>
  <c r="AB84" i="103"/>
  <c r="W89" i="103"/>
  <c r="V90" i="103" s="1"/>
  <c r="F86" i="103"/>
  <c r="N85" i="103"/>
  <c r="Z86" i="103"/>
  <c r="N87" i="103"/>
  <c r="M87" i="103" s="1"/>
  <c r="F88" i="103"/>
  <c r="L87" i="103" s="1"/>
  <c r="Z84" i="103"/>
  <c r="W87" i="103"/>
  <c r="V88" i="103" s="1"/>
  <c r="H88" i="103"/>
  <c r="AB88" i="103"/>
  <c r="AA89" i="103"/>
  <c r="Z90" i="103" s="1"/>
  <c r="AF85" i="103"/>
  <c r="U65" i="103"/>
  <c r="G61" i="103"/>
  <c r="G63" i="103"/>
  <c r="G65" i="103"/>
  <c r="G68" i="103"/>
  <c r="G72" i="103"/>
  <c r="G74" i="103"/>
  <c r="G76" i="103"/>
  <c r="G78" i="103"/>
  <c r="U63" i="103"/>
  <c r="U70" i="103"/>
  <c r="U74" i="103"/>
  <c r="U76" i="103"/>
  <c r="J86" i="103"/>
  <c r="Y87" i="103"/>
  <c r="X88" i="103" s="1"/>
  <c r="M85" i="103" l="1"/>
  <c r="AD89" i="103"/>
  <c r="AE89" i="103"/>
  <c r="AE87" i="103"/>
  <c r="AD87" i="103"/>
  <c r="AD85" i="103"/>
  <c r="AE85" i="103"/>
  <c r="L85" i="103"/>
  <c r="AD83" i="103"/>
  <c r="U31" i="106" l="1"/>
  <c r="G31" i="106"/>
  <c r="R36" i="106"/>
  <c r="V34" i="106" s="1"/>
  <c r="U22" i="106"/>
  <c r="U16" i="106"/>
  <c r="G16" i="106"/>
  <c r="R83" i="106"/>
  <c r="Z77" i="106" s="1"/>
  <c r="C83" i="106"/>
  <c r="K77" i="106" s="1"/>
  <c r="C81" i="106"/>
  <c r="I77" i="106" s="1"/>
  <c r="R79" i="106"/>
  <c r="V77" i="106" s="1"/>
  <c r="I79" i="106"/>
  <c r="T74" i="106"/>
  <c r="AA81" i="106" s="1"/>
  <c r="X83" i="106" s="1"/>
  <c r="N74" i="106"/>
  <c r="Z81" i="106" s="1"/>
  <c r="T71" i="106"/>
  <c r="AA79" i="106" s="1"/>
  <c r="V83" i="106" s="1"/>
  <c r="N71" i="106"/>
  <c r="Z79" i="106" s="1"/>
  <c r="T68" i="106"/>
  <c r="Y79" i="106" s="1"/>
  <c r="V81" i="106" s="1"/>
  <c r="N68" i="106"/>
  <c r="X79" i="106" s="1"/>
  <c r="U65" i="106"/>
  <c r="T65" i="106"/>
  <c r="L81" i="106" s="1"/>
  <c r="I83" i="106" s="1"/>
  <c r="N65" i="106"/>
  <c r="K81" i="106" s="1"/>
  <c r="U62" i="106"/>
  <c r="T62" i="106"/>
  <c r="L79" i="106" s="1"/>
  <c r="G83" i="106" s="1"/>
  <c r="N62" i="106"/>
  <c r="K79" i="106" s="1"/>
  <c r="T59" i="106"/>
  <c r="J79" i="106" s="1"/>
  <c r="N59" i="106"/>
  <c r="U71" i="106"/>
  <c r="G74" i="106"/>
  <c r="G71" i="106"/>
  <c r="G65" i="106"/>
  <c r="G62" i="106"/>
  <c r="W38" i="106"/>
  <c r="Y36" i="106"/>
  <c r="V38" i="106" s="1"/>
  <c r="X36" i="106"/>
  <c r="AD36" i="106" s="1"/>
  <c r="T31" i="106"/>
  <c r="AA38" i="106" s="1"/>
  <c r="X40" i="106" s="1"/>
  <c r="N31" i="106"/>
  <c r="Z38" i="106" s="1"/>
  <c r="T28" i="106"/>
  <c r="AA36" i="106" s="1"/>
  <c r="V40" i="106" s="1"/>
  <c r="N28" i="106"/>
  <c r="Z36" i="106" s="1"/>
  <c r="U25" i="106"/>
  <c r="T25" i="106"/>
  <c r="N25" i="106"/>
  <c r="T22" i="106"/>
  <c r="L38" i="106" s="1"/>
  <c r="I40" i="106" s="1"/>
  <c r="N22" i="106"/>
  <c r="K38" i="106" s="1"/>
  <c r="T19" i="106"/>
  <c r="L36" i="106" s="1"/>
  <c r="G40" i="106" s="1"/>
  <c r="N19" i="106"/>
  <c r="K36" i="106" s="1"/>
  <c r="T16" i="106"/>
  <c r="J36" i="106" s="1"/>
  <c r="G38" i="106" s="1"/>
  <c r="N16" i="106"/>
  <c r="I36" i="106" s="1"/>
  <c r="A44" i="106"/>
  <c r="R83" i="105"/>
  <c r="Z77" i="105" s="1"/>
  <c r="C83" i="105"/>
  <c r="K77" i="105" s="1"/>
  <c r="C81" i="105"/>
  <c r="I77" i="105" s="1"/>
  <c r="R79" i="105"/>
  <c r="V77" i="105" s="1"/>
  <c r="T74" i="105"/>
  <c r="AA81" i="105" s="1"/>
  <c r="X83" i="105" s="1"/>
  <c r="N74" i="105"/>
  <c r="Z81" i="105" s="1"/>
  <c r="T71" i="105"/>
  <c r="AA79" i="105" s="1"/>
  <c r="V83" i="105" s="1"/>
  <c r="N71" i="105"/>
  <c r="Z79" i="105" s="1"/>
  <c r="T68" i="105"/>
  <c r="Y79" i="105" s="1"/>
  <c r="V81" i="105" s="1"/>
  <c r="N68" i="105"/>
  <c r="X79" i="105" s="1"/>
  <c r="U65" i="105"/>
  <c r="T65" i="105"/>
  <c r="L81" i="105" s="1"/>
  <c r="I83" i="105" s="1"/>
  <c r="N65" i="105"/>
  <c r="K81" i="105" s="1"/>
  <c r="U62" i="105"/>
  <c r="T62" i="105"/>
  <c r="L79" i="105" s="1"/>
  <c r="G83" i="105" s="1"/>
  <c r="N62" i="105"/>
  <c r="K79" i="105" s="1"/>
  <c r="T59" i="105"/>
  <c r="J79" i="105" s="1"/>
  <c r="N59" i="105"/>
  <c r="I79" i="105" s="1"/>
  <c r="U74" i="105"/>
  <c r="G74" i="105"/>
  <c r="G71" i="105"/>
  <c r="G65" i="105"/>
  <c r="G62" i="105"/>
  <c r="Y36" i="105"/>
  <c r="V38" i="105" s="1"/>
  <c r="J36" i="105"/>
  <c r="G38" i="105" s="1"/>
  <c r="I36" i="105"/>
  <c r="I37" i="105" s="1"/>
  <c r="T31" i="105"/>
  <c r="AA38" i="105" s="1"/>
  <c r="X40" i="105" s="1"/>
  <c r="N31" i="105"/>
  <c r="Z38" i="105" s="1"/>
  <c r="G31" i="105"/>
  <c r="T28" i="105"/>
  <c r="AA36" i="105" s="1"/>
  <c r="V40" i="105" s="1"/>
  <c r="N28" i="105"/>
  <c r="Z36" i="105" s="1"/>
  <c r="G28" i="105"/>
  <c r="U25" i="105"/>
  <c r="T25" i="105"/>
  <c r="N25" i="105"/>
  <c r="X36" i="105" s="1"/>
  <c r="W38" i="105" s="1"/>
  <c r="G25" i="105"/>
  <c r="U22" i="105"/>
  <c r="T22" i="105"/>
  <c r="L38" i="105" s="1"/>
  <c r="I40" i="105" s="1"/>
  <c r="N22" i="105"/>
  <c r="K38" i="105" s="1"/>
  <c r="U19" i="105"/>
  <c r="T19" i="105"/>
  <c r="L36" i="105" s="1"/>
  <c r="G40" i="105" s="1"/>
  <c r="N19" i="105"/>
  <c r="K36" i="105" s="1"/>
  <c r="G19" i="105"/>
  <c r="T16" i="105"/>
  <c r="N16" i="105"/>
  <c r="G16" i="105"/>
  <c r="R40" i="105"/>
  <c r="Z34" i="105" s="1"/>
  <c r="R38" i="105"/>
  <c r="X34" i="105" s="1"/>
  <c r="R36" i="105"/>
  <c r="V34" i="105" s="1"/>
  <c r="C40" i="105"/>
  <c r="K34" i="105" s="1"/>
  <c r="C38" i="105"/>
  <c r="I34" i="105" s="1"/>
  <c r="C36" i="105"/>
  <c r="G34" i="105" s="1"/>
  <c r="A44" i="105"/>
  <c r="R83" i="104"/>
  <c r="Z77" i="104" s="1"/>
  <c r="C83" i="104"/>
  <c r="K77" i="104" s="1"/>
  <c r="C81" i="104"/>
  <c r="I77" i="104" s="1"/>
  <c r="R79" i="104"/>
  <c r="V77" i="104" s="1"/>
  <c r="T74" i="104"/>
  <c r="AA81" i="104" s="1"/>
  <c r="X83" i="104" s="1"/>
  <c r="N74" i="104"/>
  <c r="Z81" i="104" s="1"/>
  <c r="T71" i="104"/>
  <c r="AA79" i="104" s="1"/>
  <c r="V83" i="104" s="1"/>
  <c r="N71" i="104"/>
  <c r="Z79" i="104" s="1"/>
  <c r="T68" i="104"/>
  <c r="Y79" i="104" s="1"/>
  <c r="V81" i="104" s="1"/>
  <c r="N68" i="104"/>
  <c r="X79" i="104" s="1"/>
  <c r="U65" i="104"/>
  <c r="T65" i="104"/>
  <c r="L81" i="104" s="1"/>
  <c r="I83" i="104" s="1"/>
  <c r="N65" i="104"/>
  <c r="K81" i="104" s="1"/>
  <c r="U62" i="104"/>
  <c r="T62" i="104"/>
  <c r="L79" i="104" s="1"/>
  <c r="G83" i="104" s="1"/>
  <c r="N62" i="104"/>
  <c r="K79" i="104" s="1"/>
  <c r="T59" i="104"/>
  <c r="J79" i="104" s="1"/>
  <c r="N59" i="104"/>
  <c r="I79" i="104" s="1"/>
  <c r="U74" i="104"/>
  <c r="G74" i="104"/>
  <c r="G71" i="104"/>
  <c r="G65" i="104"/>
  <c r="G62" i="104"/>
  <c r="Y36" i="104"/>
  <c r="V38" i="104" s="1"/>
  <c r="T31" i="104"/>
  <c r="AA38" i="104" s="1"/>
  <c r="X40" i="104" s="1"/>
  <c r="N31" i="104"/>
  <c r="Z38" i="104" s="1"/>
  <c r="G31" i="104"/>
  <c r="T28" i="104"/>
  <c r="AA36" i="104" s="1"/>
  <c r="V40" i="104" s="1"/>
  <c r="N28" i="104"/>
  <c r="Z36" i="104" s="1"/>
  <c r="G28" i="104"/>
  <c r="U25" i="104"/>
  <c r="T25" i="104"/>
  <c r="N25" i="104"/>
  <c r="X36" i="104" s="1"/>
  <c r="G25" i="104"/>
  <c r="T22" i="104"/>
  <c r="L38" i="104" s="1"/>
  <c r="I40" i="104" s="1"/>
  <c r="N22" i="104"/>
  <c r="K38" i="104" s="1"/>
  <c r="G22" i="104"/>
  <c r="T19" i="104"/>
  <c r="L36" i="104" s="1"/>
  <c r="G40" i="104" s="1"/>
  <c r="N19" i="104"/>
  <c r="K36" i="104" s="1"/>
  <c r="G19" i="104"/>
  <c r="T16" i="104"/>
  <c r="J36" i="104" s="1"/>
  <c r="G38" i="104" s="1"/>
  <c r="N16" i="104"/>
  <c r="I36" i="104" s="1"/>
  <c r="G16" i="104"/>
  <c r="U31" i="104"/>
  <c r="R38" i="104"/>
  <c r="X34" i="104" s="1"/>
  <c r="R36" i="104"/>
  <c r="V34" i="104" s="1"/>
  <c r="U22" i="104"/>
  <c r="U16" i="104"/>
  <c r="C36" i="104"/>
  <c r="G34" i="104" s="1"/>
  <c r="A44" i="104"/>
  <c r="T34" i="103"/>
  <c r="AA41" i="103" s="1"/>
  <c r="X43" i="103" s="1"/>
  <c r="N34" i="103"/>
  <c r="Z41" i="103" s="1"/>
  <c r="G34" i="103"/>
  <c r="T31" i="103"/>
  <c r="AA39" i="103" s="1"/>
  <c r="V43" i="103" s="1"/>
  <c r="N31" i="103"/>
  <c r="Z39" i="103" s="1"/>
  <c r="G31" i="103"/>
  <c r="U28" i="103"/>
  <c r="T28" i="103"/>
  <c r="Y39" i="103" s="1"/>
  <c r="V41" i="103" s="1"/>
  <c r="N28" i="103"/>
  <c r="X39" i="103" s="1"/>
  <c r="G28" i="103"/>
  <c r="T22" i="103"/>
  <c r="L41" i="103" s="1"/>
  <c r="I43" i="103" s="1"/>
  <c r="N22" i="103"/>
  <c r="K41" i="103" s="1"/>
  <c r="G22" i="103"/>
  <c r="T19" i="103"/>
  <c r="L39" i="103" s="1"/>
  <c r="G43" i="103" s="1"/>
  <c r="N19" i="103"/>
  <c r="K39" i="103" s="1"/>
  <c r="G19" i="103"/>
  <c r="G26" i="103" s="1"/>
  <c r="T16" i="103"/>
  <c r="J39" i="103" s="1"/>
  <c r="G41" i="103" s="1"/>
  <c r="N16" i="103"/>
  <c r="I39" i="103" s="1"/>
  <c r="G16" i="103"/>
  <c r="U34" i="103"/>
  <c r="R41" i="103"/>
  <c r="X37" i="103" s="1"/>
  <c r="R39" i="103"/>
  <c r="V37" i="103" s="1"/>
  <c r="U22" i="103"/>
  <c r="U26" i="103" s="1"/>
  <c r="U16" i="103"/>
  <c r="C39" i="103"/>
  <c r="G37" i="103" s="1"/>
  <c r="A46" i="103"/>
  <c r="AC36" i="106" l="1"/>
  <c r="AD79" i="106"/>
  <c r="AD79" i="104"/>
  <c r="I37" i="104"/>
  <c r="H38" i="104"/>
  <c r="I37" i="106"/>
  <c r="H38" i="106"/>
  <c r="R38" i="106"/>
  <c r="X34" i="106" s="1"/>
  <c r="G19" i="106"/>
  <c r="I40" i="103"/>
  <c r="H41" i="103"/>
  <c r="C36" i="106"/>
  <c r="G34" i="106" s="1"/>
  <c r="G22" i="106"/>
  <c r="G25" i="106"/>
  <c r="G28" i="106"/>
  <c r="O40" i="106"/>
  <c r="Y40" i="106"/>
  <c r="Z39" i="106"/>
  <c r="G81" i="106"/>
  <c r="I80" i="106"/>
  <c r="K82" i="106"/>
  <c r="J83" i="106"/>
  <c r="I84" i="106" s="1"/>
  <c r="AD83" i="106"/>
  <c r="AC79" i="106"/>
  <c r="W40" i="106"/>
  <c r="Z37" i="106"/>
  <c r="X41" i="106"/>
  <c r="AD38" i="106"/>
  <c r="AC38" i="106" s="1"/>
  <c r="V39" i="106"/>
  <c r="H83" i="106"/>
  <c r="G84" i="106" s="1"/>
  <c r="M83" i="106" s="1"/>
  <c r="K80" i="106"/>
  <c r="Z80" i="106"/>
  <c r="W83" i="106"/>
  <c r="V84" i="106" s="1"/>
  <c r="O83" i="106"/>
  <c r="O79" i="106"/>
  <c r="N79" i="106" s="1"/>
  <c r="K39" i="106"/>
  <c r="J40" i="106"/>
  <c r="AD40" i="106"/>
  <c r="AC40" i="106" s="1"/>
  <c r="V41" i="106"/>
  <c r="AB40" i="106" s="1"/>
  <c r="K37" i="106"/>
  <c r="M36" i="106" s="1"/>
  <c r="H40" i="106"/>
  <c r="G41" i="106" s="1"/>
  <c r="M40" i="106" s="1"/>
  <c r="I41" i="106"/>
  <c r="G39" i="106"/>
  <c r="O38" i="106"/>
  <c r="N38" i="106" s="1"/>
  <c r="Z82" i="106"/>
  <c r="AD81" i="106"/>
  <c r="Y83" i="106"/>
  <c r="X84" i="106" s="1"/>
  <c r="C79" i="106"/>
  <c r="G77" i="106" s="1"/>
  <c r="R81" i="106"/>
  <c r="X77" i="106" s="1"/>
  <c r="U68" i="106"/>
  <c r="U74" i="106"/>
  <c r="X37" i="106"/>
  <c r="AB36" i="106" s="1"/>
  <c r="O36" i="106"/>
  <c r="N36" i="106" s="1"/>
  <c r="U59" i="106"/>
  <c r="C38" i="106"/>
  <c r="I34" i="106" s="1"/>
  <c r="C40" i="106"/>
  <c r="K34" i="106" s="1"/>
  <c r="R40" i="106"/>
  <c r="Z34" i="106" s="1"/>
  <c r="G59" i="106"/>
  <c r="G68" i="106"/>
  <c r="X80" i="106"/>
  <c r="AB79" i="106" s="1"/>
  <c r="H81" i="106"/>
  <c r="W81" i="106"/>
  <c r="V82" i="106" s="1"/>
  <c r="U19" i="106"/>
  <c r="U28" i="106"/>
  <c r="I80" i="105"/>
  <c r="G81" i="105"/>
  <c r="J83" i="105"/>
  <c r="I84" i="105" s="1"/>
  <c r="K82" i="105"/>
  <c r="AD83" i="105"/>
  <c r="AD79" i="105"/>
  <c r="AC79" i="105" s="1"/>
  <c r="AD40" i="105"/>
  <c r="O40" i="105"/>
  <c r="G39" i="105"/>
  <c r="O38" i="105"/>
  <c r="H83" i="105"/>
  <c r="K80" i="105"/>
  <c r="Z80" i="105"/>
  <c r="W83" i="105"/>
  <c r="K37" i="105"/>
  <c r="M36" i="105" s="1"/>
  <c r="H40" i="105"/>
  <c r="G41" i="105" s="1"/>
  <c r="Y40" i="105"/>
  <c r="Z39" i="105"/>
  <c r="O83" i="105"/>
  <c r="G84" i="105"/>
  <c r="V84" i="105"/>
  <c r="O79" i="105"/>
  <c r="N79" i="105" s="1"/>
  <c r="K39" i="105"/>
  <c r="J40" i="105"/>
  <c r="I41" i="105" s="1"/>
  <c r="W40" i="105"/>
  <c r="V41" i="105" s="1"/>
  <c r="Z37" i="105"/>
  <c r="X41" i="105"/>
  <c r="V39" i="105"/>
  <c r="AB38" i="105" s="1"/>
  <c r="AD38" i="105"/>
  <c r="AC38" i="105" s="1"/>
  <c r="Z82" i="105"/>
  <c r="Y83" i="105"/>
  <c r="X84" i="105" s="1"/>
  <c r="U16" i="105"/>
  <c r="U28" i="105"/>
  <c r="U31" i="105"/>
  <c r="C79" i="105"/>
  <c r="G77" i="105" s="1"/>
  <c r="R81" i="105"/>
  <c r="X77" i="105" s="1"/>
  <c r="O36" i="105"/>
  <c r="N36" i="105" s="1"/>
  <c r="AD36" i="105"/>
  <c r="AC36" i="105" s="1"/>
  <c r="U59" i="105"/>
  <c r="U68" i="105"/>
  <c r="U71" i="105"/>
  <c r="G22" i="105"/>
  <c r="X37" i="105"/>
  <c r="AB36" i="105" s="1"/>
  <c r="H38" i="105"/>
  <c r="G59" i="105"/>
  <c r="G68" i="105"/>
  <c r="X80" i="105"/>
  <c r="AB79" i="105" s="1"/>
  <c r="H81" i="105"/>
  <c r="W81" i="105"/>
  <c r="V82" i="105" s="1"/>
  <c r="AB81" i="105" s="1"/>
  <c r="G81" i="104"/>
  <c r="I80" i="104"/>
  <c r="AC79" i="104"/>
  <c r="K37" i="104"/>
  <c r="M36" i="104" s="1"/>
  <c r="H40" i="104"/>
  <c r="G41" i="104" s="1"/>
  <c r="G39" i="104"/>
  <c r="O38" i="104"/>
  <c r="N38" i="104" s="1"/>
  <c r="H83" i="104"/>
  <c r="K80" i="104"/>
  <c r="I84" i="104"/>
  <c r="Z80" i="104"/>
  <c r="W83" i="104"/>
  <c r="V84" i="104" s="1"/>
  <c r="K39" i="104"/>
  <c r="J40" i="104"/>
  <c r="I41" i="104" s="1"/>
  <c r="O40" i="104"/>
  <c r="Y40" i="104"/>
  <c r="X41" i="104" s="1"/>
  <c r="Z39" i="104"/>
  <c r="AD38" i="104"/>
  <c r="AC38" i="104" s="1"/>
  <c r="O83" i="104"/>
  <c r="G84" i="104"/>
  <c r="O79" i="104"/>
  <c r="N79" i="104" s="1"/>
  <c r="AD40" i="104"/>
  <c r="AC40" i="104" s="1"/>
  <c r="K82" i="104"/>
  <c r="J83" i="104"/>
  <c r="X84" i="104"/>
  <c r="AD83" i="104"/>
  <c r="AD36" i="104"/>
  <c r="AC36" i="104" s="1"/>
  <c r="W38" i="104"/>
  <c r="V39" i="104" s="1"/>
  <c r="AB38" i="104" s="1"/>
  <c r="X37" i="104"/>
  <c r="AB36" i="104" s="1"/>
  <c r="Z37" i="104"/>
  <c r="W40" i="104"/>
  <c r="V41" i="104" s="1"/>
  <c r="AB40" i="104" s="1"/>
  <c r="Z82" i="104"/>
  <c r="AD81" i="104"/>
  <c r="Y83" i="104"/>
  <c r="C79" i="104"/>
  <c r="G77" i="104" s="1"/>
  <c r="R81" i="104"/>
  <c r="X77" i="104" s="1"/>
  <c r="O36" i="104"/>
  <c r="N36" i="104" s="1"/>
  <c r="U59" i="104"/>
  <c r="U68" i="104"/>
  <c r="U71" i="104"/>
  <c r="C38" i="104"/>
  <c r="I34" i="104" s="1"/>
  <c r="C40" i="104"/>
  <c r="K34" i="104" s="1"/>
  <c r="R40" i="104"/>
  <c r="Z34" i="104" s="1"/>
  <c r="G59" i="104"/>
  <c r="G68" i="104"/>
  <c r="X80" i="104"/>
  <c r="AB79" i="104" s="1"/>
  <c r="H81" i="104"/>
  <c r="W81" i="104"/>
  <c r="V82" i="104" s="1"/>
  <c r="AB81" i="104" s="1"/>
  <c r="U19" i="104"/>
  <c r="U28" i="104"/>
  <c r="M39" i="103"/>
  <c r="K42" i="103"/>
  <c r="J43" i="103"/>
  <c r="K40" i="103"/>
  <c r="H43" i="103"/>
  <c r="G44" i="103" s="1"/>
  <c r="M43" i="103" s="1"/>
  <c r="AD43" i="103"/>
  <c r="I44" i="103"/>
  <c r="G42" i="103"/>
  <c r="O41" i="103"/>
  <c r="N41" i="103" s="1"/>
  <c r="O43" i="103"/>
  <c r="Y43" i="103"/>
  <c r="X44" i="103" s="1"/>
  <c r="Z42" i="103"/>
  <c r="V42" i="103"/>
  <c r="AB41" i="103" s="1"/>
  <c r="AD41" i="103"/>
  <c r="AD39" i="103"/>
  <c r="AC39" i="103" s="1"/>
  <c r="W41" i="103"/>
  <c r="X40" i="103"/>
  <c r="AB39" i="103" s="1"/>
  <c r="W43" i="103"/>
  <c r="V44" i="103" s="1"/>
  <c r="Z40" i="103"/>
  <c r="O39" i="103"/>
  <c r="N39" i="103" s="1"/>
  <c r="C41" i="103"/>
  <c r="I37" i="103" s="1"/>
  <c r="C43" i="103"/>
  <c r="K37" i="103" s="1"/>
  <c r="R43" i="103"/>
  <c r="Z37" i="103" s="1"/>
  <c r="U19" i="103"/>
  <c r="U31" i="103"/>
  <c r="P35" i="83"/>
  <c r="J35" i="83"/>
  <c r="AD83" i="94"/>
  <c r="AD81" i="94"/>
  <c r="Y83" i="94"/>
  <c r="X83" i="94"/>
  <c r="V83" i="94"/>
  <c r="V81" i="94"/>
  <c r="AA81" i="94"/>
  <c r="Z81" i="94"/>
  <c r="AA79" i="94"/>
  <c r="Y79" i="94"/>
  <c r="O79" i="94"/>
  <c r="I83" i="94"/>
  <c r="H83" i="94"/>
  <c r="H81" i="94"/>
  <c r="L81" i="94"/>
  <c r="K79" i="94"/>
  <c r="I79" i="94"/>
  <c r="AD36" i="94"/>
  <c r="X40" i="94"/>
  <c r="W40" i="94"/>
  <c r="W38" i="94"/>
  <c r="AA38" i="94"/>
  <c r="AA36" i="94"/>
  <c r="V40" i="94" s="1"/>
  <c r="AD40" i="94" s="1"/>
  <c r="Z36" i="94"/>
  <c r="X36" i="94"/>
  <c r="O36" i="94"/>
  <c r="H40" i="94"/>
  <c r="H38" i="94"/>
  <c r="K36" i="94"/>
  <c r="U74" i="94"/>
  <c r="G74" i="94"/>
  <c r="G71" i="94"/>
  <c r="U65" i="94"/>
  <c r="G65" i="94"/>
  <c r="C79" i="94"/>
  <c r="G77" i="94" s="1"/>
  <c r="X84" i="94"/>
  <c r="T74" i="94"/>
  <c r="N74" i="94"/>
  <c r="T71" i="94"/>
  <c r="N71" i="94"/>
  <c r="Z79" i="94" s="1"/>
  <c r="T68" i="94"/>
  <c r="N68" i="94"/>
  <c r="X79" i="94" s="1"/>
  <c r="T65" i="94"/>
  <c r="N65" i="94"/>
  <c r="K81" i="94" s="1"/>
  <c r="J83" i="94" s="1"/>
  <c r="T62" i="94"/>
  <c r="L79" i="94" s="1"/>
  <c r="G83" i="94" s="1"/>
  <c r="O83" i="94" s="1"/>
  <c r="N62" i="94"/>
  <c r="T59" i="94"/>
  <c r="J79" i="94" s="1"/>
  <c r="N59" i="94"/>
  <c r="I36" i="94"/>
  <c r="T31" i="94"/>
  <c r="N31" i="94"/>
  <c r="Z38" i="94" s="1"/>
  <c r="Y40" i="94" s="1"/>
  <c r="X41" i="94" s="1"/>
  <c r="T28" i="94"/>
  <c r="N28" i="94"/>
  <c r="T25" i="94"/>
  <c r="Y36" i="94" s="1"/>
  <c r="N25" i="94"/>
  <c r="T22" i="94"/>
  <c r="L38" i="94" s="1"/>
  <c r="N22" i="94"/>
  <c r="K38" i="94" s="1"/>
  <c r="J40" i="94" s="1"/>
  <c r="T19" i="94"/>
  <c r="L36" i="94" s="1"/>
  <c r="G40" i="94" s="1"/>
  <c r="N19" i="94"/>
  <c r="T16" i="94"/>
  <c r="J36" i="94" s="1"/>
  <c r="I37" i="94" s="1"/>
  <c r="N16" i="94"/>
  <c r="U31" i="94"/>
  <c r="G31" i="94"/>
  <c r="G28" i="94"/>
  <c r="C40" i="94"/>
  <c r="K34" i="94" s="1"/>
  <c r="G22" i="94"/>
  <c r="A44" i="94"/>
  <c r="N83" i="94" l="1"/>
  <c r="N79" i="94"/>
  <c r="G81" i="94"/>
  <c r="O81" i="94" s="1"/>
  <c r="N81" i="94" s="1"/>
  <c r="W83" i="94"/>
  <c r="AC83" i="94" s="1"/>
  <c r="Z80" i="94"/>
  <c r="AD79" i="94"/>
  <c r="AC79" i="94" s="1"/>
  <c r="W81" i="94"/>
  <c r="AC81" i="94" s="1"/>
  <c r="Z39" i="94"/>
  <c r="AC40" i="94"/>
  <c r="V38" i="94"/>
  <c r="AD38" i="94" s="1"/>
  <c r="AC38" i="94" s="1"/>
  <c r="AC36" i="94"/>
  <c r="I40" i="94"/>
  <c r="I41" i="94" s="1"/>
  <c r="K39" i="94"/>
  <c r="O40" i="94"/>
  <c r="N40" i="94" s="1"/>
  <c r="G38" i="94"/>
  <c r="O38" i="94" s="1"/>
  <c r="N38" i="94" s="1"/>
  <c r="N36" i="94"/>
  <c r="AC81" i="105"/>
  <c r="M83" i="105"/>
  <c r="N83" i="105"/>
  <c r="AB81" i="106"/>
  <c r="M40" i="105"/>
  <c r="N38" i="105"/>
  <c r="N83" i="104"/>
  <c r="M38" i="104"/>
  <c r="M79" i="106"/>
  <c r="AB43" i="103"/>
  <c r="AC41" i="103"/>
  <c r="N43" i="103"/>
  <c r="R79" i="94"/>
  <c r="V77" i="94" s="1"/>
  <c r="M38" i="106"/>
  <c r="AC83" i="106"/>
  <c r="N83" i="106"/>
  <c r="AC81" i="106"/>
  <c r="AB83" i="106"/>
  <c r="N40" i="106"/>
  <c r="AB38" i="106"/>
  <c r="O81" i="106"/>
  <c r="N81" i="106" s="1"/>
  <c r="G82" i="106"/>
  <c r="M81" i="106" s="1"/>
  <c r="AC83" i="105"/>
  <c r="AB83" i="105"/>
  <c r="AC40" i="105"/>
  <c r="O81" i="105"/>
  <c r="N81" i="105" s="1"/>
  <c r="G82" i="105"/>
  <c r="M81" i="105" s="1"/>
  <c r="M38" i="105"/>
  <c r="AB40" i="105"/>
  <c r="M79" i="105"/>
  <c r="N40" i="105"/>
  <c r="N40" i="104"/>
  <c r="M79" i="104"/>
  <c r="AB83" i="104"/>
  <c r="M40" i="104"/>
  <c r="O81" i="104"/>
  <c r="N81" i="104" s="1"/>
  <c r="G82" i="104"/>
  <c r="M81" i="104" s="1"/>
  <c r="AC81" i="104"/>
  <c r="AC83" i="104"/>
  <c r="M83" i="104"/>
  <c r="M41" i="103"/>
  <c r="AC43" i="103"/>
  <c r="Z82" i="94"/>
  <c r="AB81" i="94" s="1"/>
  <c r="I84" i="94"/>
  <c r="K82" i="94"/>
  <c r="Z37" i="94"/>
  <c r="G25" i="94"/>
  <c r="U62" i="94"/>
  <c r="U19" i="94"/>
  <c r="R36" i="94"/>
  <c r="V34" i="94" s="1"/>
  <c r="U22" i="94"/>
  <c r="C38" i="94"/>
  <c r="I34" i="94" s="1"/>
  <c r="R40" i="94"/>
  <c r="Z34" i="94" s="1"/>
  <c r="U71" i="94"/>
  <c r="R83" i="94"/>
  <c r="Z77" i="94" s="1"/>
  <c r="C83" i="94"/>
  <c r="K77" i="94" s="1"/>
  <c r="C81" i="94"/>
  <c r="I77" i="94" s="1"/>
  <c r="G84" i="94"/>
  <c r="M83" i="94" s="1"/>
  <c r="G82" i="94"/>
  <c r="M81" i="94" s="1"/>
  <c r="K80" i="94"/>
  <c r="U68" i="94"/>
  <c r="R81" i="94"/>
  <c r="X77" i="94" s="1"/>
  <c r="U59" i="94"/>
  <c r="G59" i="94"/>
  <c r="G62" i="94"/>
  <c r="G68" i="94"/>
  <c r="I80" i="94"/>
  <c r="M79" i="94" s="1"/>
  <c r="X80" i="94"/>
  <c r="AB79" i="94" s="1"/>
  <c r="V82" i="94"/>
  <c r="V84" i="94"/>
  <c r="AB83" i="94" s="1"/>
  <c r="G41" i="94"/>
  <c r="K37" i="94"/>
  <c r="M36" i="94" s="1"/>
  <c r="R38" i="94"/>
  <c r="X34" i="94" s="1"/>
  <c r="U16" i="94"/>
  <c r="U25" i="94"/>
  <c r="U28" i="94"/>
  <c r="X37" i="94"/>
  <c r="AB36" i="94" s="1"/>
  <c r="V39" i="94"/>
  <c r="AB38" i="94" s="1"/>
  <c r="V41" i="94"/>
  <c r="AB40" i="94" s="1"/>
  <c r="M40" i="94" l="1"/>
  <c r="G39" i="94"/>
  <c r="M38" i="94" s="1"/>
  <c r="P31" i="83" l="1"/>
  <c r="J31" i="83"/>
  <c r="P28" i="83"/>
  <c r="J28" i="83"/>
  <c r="Q24" i="83"/>
  <c r="P24" i="83"/>
  <c r="J24" i="83"/>
  <c r="E24" i="83"/>
  <c r="Q21" i="83"/>
  <c r="P21" i="83"/>
  <c r="J21" i="83"/>
  <c r="E21" i="83"/>
  <c r="Q18" i="83"/>
  <c r="P18" i="83"/>
  <c r="J18" i="83"/>
  <c r="E18" i="83"/>
  <c r="Q15" i="83"/>
  <c r="P15" i="83"/>
  <c r="J15" i="83"/>
  <c r="E15" i="83"/>
</calcChain>
</file>

<file path=xl/sharedStrings.xml><?xml version="1.0" encoding="utf-8"?>
<sst xmlns="http://schemas.openxmlformats.org/spreadsheetml/2006/main" count="2283" uniqueCount="738">
  <si>
    <t>第１会場</t>
    <rPh sb="0" eb="1">
      <t>ダイ</t>
    </rPh>
    <rPh sb="2" eb="4">
      <t>カイジョウ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</si>
  <si>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</si>
  <si>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</si>
  <si>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</si>
  <si>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</si>
  <si>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</si>
  <si>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</si>
  <si>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</si>
  <si>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</si>
  <si>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</si>
  <si>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</si>
  <si>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</si>
  <si>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</si>
  <si>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（</t>
    <phoneticPr fontId="3"/>
  </si>
  <si>
    <t>）</t>
    <phoneticPr fontId="3"/>
  </si>
  <si>
    <t>ー</t>
    <phoneticPr fontId="3"/>
  </si>
  <si>
    <t>総得点</t>
    <rPh sb="0" eb="3">
      <t>ソウトクテン</t>
    </rPh>
    <phoneticPr fontId="3"/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</si>
  <si>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</si>
  <si>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</si>
  <si>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</si>
  <si>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</si>
  <si>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</si>
  <si>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</si>
  <si>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</si>
  <si>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</si>
  <si>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</si>
  <si>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主、 副 、 副 、 4th</t>
  </si>
  <si>
    <t>A①</t>
    <phoneticPr fontId="3"/>
  </si>
  <si>
    <t>（</t>
  </si>
  <si>
    <t>）</t>
  </si>
  <si>
    <t>審判委員会</t>
    <rPh sb="0" eb="2">
      <t>シンパン</t>
    </rPh>
    <rPh sb="2" eb="5">
      <t>イインカイ</t>
    </rPh>
    <phoneticPr fontId="3"/>
  </si>
  <si>
    <t>B①</t>
    <phoneticPr fontId="3"/>
  </si>
  <si>
    <t>A②</t>
    <phoneticPr fontId="3"/>
  </si>
  <si>
    <t>B②</t>
    <phoneticPr fontId="3"/>
  </si>
  <si>
    <t>準決勝</t>
  </si>
  <si>
    <t>A③</t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</si>
  <si>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</si>
  <si>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</si>
  <si>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B③</t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</si>
  <si>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</si>
  <si>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</si>
  <si>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決勝</t>
  </si>
  <si>
    <t>A④</t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</si>
  <si>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</si>
  <si>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</si>
  <si>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■成　績</t>
    <rPh sb="1" eb="2">
      <t>シゲル</t>
    </rPh>
    <rPh sb="3" eb="4">
      <t>イサオ</t>
    </rPh>
    <phoneticPr fontId="3"/>
  </si>
  <si>
    <t>優　勝</t>
    <rPh sb="0" eb="1">
      <t>ユウ</t>
    </rPh>
    <rPh sb="2" eb="3">
      <t>マサル</t>
    </rPh>
    <phoneticPr fontId="3"/>
  </si>
  <si>
    <t>準優勝</t>
    <phoneticPr fontId="3"/>
  </si>
  <si>
    <t>３位</t>
    <rPh sb="1" eb="2">
      <t>イ</t>
    </rPh>
    <phoneticPr fontId="3"/>
  </si>
  <si>
    <t>フェアプレー賞</t>
    <rPh sb="6" eb="7">
      <t>ショウ</t>
    </rPh>
    <phoneticPr fontId="3"/>
  </si>
  <si>
    <t>第1会場</t>
    <rPh sb="0" eb="1">
      <t>ダイ</t>
    </rPh>
    <rPh sb="2" eb="4">
      <t>カイジョウ</t>
    </rPh>
    <phoneticPr fontId="3"/>
  </si>
  <si>
    <t>第３会場</t>
    <rPh sb="0" eb="1">
      <t>ダイ</t>
    </rPh>
    <rPh sb="2" eb="3">
      <t>カイ</t>
    </rPh>
    <rPh sb="3" eb="4">
      <t>ジョウ</t>
    </rPh>
    <phoneticPr fontId="3"/>
  </si>
  <si>
    <t>第７会場</t>
    <rPh sb="0" eb="1">
      <t>ダイ</t>
    </rPh>
    <rPh sb="2" eb="3">
      <t>カイ</t>
    </rPh>
    <rPh sb="3" eb="4">
      <t>ジョウ</t>
    </rPh>
    <phoneticPr fontId="3"/>
  </si>
  <si>
    <t>第９会場</t>
    <rPh sb="0" eb="1">
      <t>ダイ</t>
    </rPh>
    <rPh sb="2" eb="4">
      <t>カイジョウ</t>
    </rPh>
    <phoneticPr fontId="3"/>
  </si>
  <si>
    <t>第１３会場</t>
    <rPh sb="0" eb="1">
      <t>ダイ</t>
    </rPh>
    <rPh sb="3" eb="5">
      <t>カイジョウ</t>
    </rPh>
    <phoneticPr fontId="3"/>
  </si>
  <si>
    <t>I2</t>
  </si>
  <si>
    <t>I3</t>
  </si>
  <si>
    <t>I4</t>
  </si>
  <si>
    <t>I6</t>
  </si>
  <si>
    <t>J2</t>
  </si>
  <si>
    <t>J3</t>
  </si>
  <si>
    <t>J4</t>
  </si>
  <si>
    <t>J6</t>
  </si>
  <si>
    <t>K2</t>
  </si>
  <si>
    <t>K3</t>
  </si>
  <si>
    <t>K4</t>
  </si>
  <si>
    <t>K5</t>
  </si>
  <si>
    <t>K6</t>
  </si>
  <si>
    <t>L2</t>
  </si>
  <si>
    <t>L3</t>
  </si>
  <si>
    <t>L4</t>
  </si>
  <si>
    <t>L5</t>
  </si>
  <si>
    <t>L6</t>
  </si>
  <si>
    <t>M2</t>
  </si>
  <si>
    <t>M3</t>
  </si>
  <si>
    <t>M4</t>
  </si>
  <si>
    <t>M5</t>
  </si>
  <si>
    <t>M6</t>
  </si>
  <si>
    <t>N2</t>
  </si>
  <si>
    <t>N3</t>
  </si>
  <si>
    <t>N4</t>
  </si>
  <si>
    <t>N5</t>
  </si>
  <si>
    <t>N6</t>
  </si>
  <si>
    <t>O2</t>
  </si>
  <si>
    <t>O3</t>
  </si>
  <si>
    <t>O4</t>
  </si>
  <si>
    <t>O5</t>
  </si>
  <si>
    <t>O6</t>
  </si>
  <si>
    <t>P2</t>
  </si>
  <si>
    <t>P3</t>
  </si>
  <si>
    <t>P4</t>
  </si>
  <si>
    <t>P5</t>
  </si>
  <si>
    <t>P6</t>
  </si>
  <si>
    <t>４ｔｈ</t>
    <phoneticPr fontId="3"/>
  </si>
  <si>
    <t>主，</t>
    <rPh sb="0" eb="1">
      <t>シュ</t>
    </rPh>
    <phoneticPr fontId="3"/>
  </si>
  <si>
    <t>副，</t>
    <rPh sb="0" eb="1">
      <t>フク</t>
    </rPh>
    <phoneticPr fontId="3"/>
  </si>
  <si>
    <t>会場</t>
    <rPh sb="0" eb="2">
      <t>カイジョウ</t>
    </rPh>
    <phoneticPr fontId="3"/>
  </si>
  <si>
    <t>第４９回U-１０栃木県少年サッカー選手権大会　組み合わせ表</t>
    <rPh sb="0" eb="1">
      <t>ダイ</t>
    </rPh>
    <rPh sb="3" eb="4">
      <t>カイ</t>
    </rPh>
    <rPh sb="8" eb="11">
      <t>トチギケン</t>
    </rPh>
    <rPh sb="11" eb="13">
      <t>ショウネン</t>
    </rPh>
    <rPh sb="17" eb="20">
      <t>センシュケン</t>
    </rPh>
    <rPh sb="20" eb="22">
      <t>タイカイ</t>
    </rPh>
    <rPh sb="23" eb="24">
      <t>ク</t>
    </rPh>
    <rPh sb="25" eb="26">
      <t>ア</t>
    </rPh>
    <rPh sb="28" eb="29">
      <t>ヒョウ</t>
    </rPh>
    <phoneticPr fontId="3"/>
  </si>
  <si>
    <t>a</t>
    <phoneticPr fontId="3"/>
  </si>
  <si>
    <t>e</t>
    <phoneticPr fontId="3"/>
  </si>
  <si>
    <t>b</t>
    <phoneticPr fontId="3"/>
  </si>
  <si>
    <t>c</t>
    <phoneticPr fontId="3"/>
  </si>
  <si>
    <t>d</t>
    <phoneticPr fontId="3"/>
  </si>
  <si>
    <t>f</t>
    <phoneticPr fontId="3"/>
  </si>
  <si>
    <t>g</t>
    <phoneticPr fontId="3"/>
  </si>
  <si>
    <t>h</t>
    <phoneticPr fontId="3"/>
  </si>
  <si>
    <t>第１７会場</t>
    <rPh sb="0" eb="1">
      <t>ダイ</t>
    </rPh>
    <rPh sb="3" eb="5">
      <t>カイジョウ</t>
    </rPh>
    <phoneticPr fontId="3"/>
  </si>
  <si>
    <t>I5</t>
  </si>
  <si>
    <t>J5</t>
  </si>
  <si>
    <t>Q1</t>
  </si>
  <si>
    <t>Q2</t>
  </si>
  <si>
    <t>Q3</t>
  </si>
  <si>
    <t>Q4</t>
  </si>
  <si>
    <t>Q5</t>
  </si>
  <si>
    <t>Q6</t>
  </si>
  <si>
    <t>R1</t>
  </si>
  <si>
    <t>R2</t>
  </si>
  <si>
    <t>R3</t>
  </si>
  <si>
    <t>R4</t>
  </si>
  <si>
    <t>R5</t>
  </si>
  <si>
    <t>R6</t>
  </si>
  <si>
    <t>敢闘賞</t>
    <rPh sb="0" eb="3">
      <t>カントウショウ</t>
    </rPh>
    <phoneticPr fontId="3"/>
  </si>
  <si>
    <t>第４会場</t>
    <rPh sb="0" eb="1">
      <t>ダイ</t>
    </rPh>
    <rPh sb="2" eb="4">
      <t>カイジョウ</t>
    </rPh>
    <phoneticPr fontId="3"/>
  </si>
  <si>
    <t>第２会場</t>
    <rPh sb="0" eb="1">
      <t>ダイ</t>
    </rPh>
    <rPh sb="2" eb="3">
      <t>カイ</t>
    </rPh>
    <rPh sb="3" eb="4">
      <t>ジョウ</t>
    </rPh>
    <phoneticPr fontId="3"/>
  </si>
  <si>
    <t>第５会場</t>
    <rPh sb="0" eb="1">
      <t>ダイ</t>
    </rPh>
    <rPh sb="2" eb="4">
      <t>カイジョウ</t>
    </rPh>
    <phoneticPr fontId="3"/>
  </si>
  <si>
    <t>第６会場</t>
    <rPh sb="0" eb="1">
      <t>ダイ</t>
    </rPh>
    <rPh sb="2" eb="3">
      <t>カイ</t>
    </rPh>
    <rPh sb="3" eb="4">
      <t>ジョウ</t>
    </rPh>
    <phoneticPr fontId="3"/>
  </si>
  <si>
    <t>第８会場</t>
    <rPh sb="0" eb="1">
      <t>ダイ</t>
    </rPh>
    <rPh sb="2" eb="4">
      <t>カイジョウ</t>
    </rPh>
    <phoneticPr fontId="3"/>
  </si>
  <si>
    <t>第１０会場</t>
    <rPh sb="0" eb="1">
      <t>ダイ</t>
    </rPh>
    <rPh sb="3" eb="4">
      <t>カイ</t>
    </rPh>
    <rPh sb="4" eb="5">
      <t>ジョウ</t>
    </rPh>
    <phoneticPr fontId="3"/>
  </si>
  <si>
    <t>第１１会場</t>
    <rPh sb="0" eb="1">
      <t>ダイ</t>
    </rPh>
    <rPh sb="3" eb="4">
      <t>カイ</t>
    </rPh>
    <rPh sb="4" eb="5">
      <t>ジョウ</t>
    </rPh>
    <phoneticPr fontId="3"/>
  </si>
  <si>
    <t>第１２会場</t>
    <rPh sb="0" eb="1">
      <t>ダイ</t>
    </rPh>
    <rPh sb="3" eb="5">
      <t>カイジョウ</t>
    </rPh>
    <phoneticPr fontId="3"/>
  </si>
  <si>
    <t>第１４会場</t>
    <rPh sb="0" eb="1">
      <t>ダイ</t>
    </rPh>
    <rPh sb="3" eb="4">
      <t>カイ</t>
    </rPh>
    <rPh sb="4" eb="5">
      <t>ジョウ</t>
    </rPh>
    <phoneticPr fontId="3"/>
  </si>
  <si>
    <t>第１５会場</t>
    <rPh sb="0" eb="1">
      <t>ダイ</t>
    </rPh>
    <rPh sb="3" eb="4">
      <t>カイ</t>
    </rPh>
    <rPh sb="4" eb="5">
      <t>ジョウ</t>
    </rPh>
    <phoneticPr fontId="3"/>
  </si>
  <si>
    <t>第１６会場</t>
    <rPh sb="0" eb="1">
      <t>ダイ</t>
    </rPh>
    <rPh sb="3" eb="5">
      <t>カイジョウ</t>
    </rPh>
    <phoneticPr fontId="3"/>
  </si>
  <si>
    <t>第１８会場</t>
    <rPh sb="0" eb="1">
      <t>ダイ</t>
    </rPh>
    <rPh sb="3" eb="4">
      <t>カイ</t>
    </rPh>
    <rPh sb="4" eb="5">
      <t>ジョウ</t>
    </rPh>
    <phoneticPr fontId="3"/>
  </si>
  <si>
    <t>ｂ</t>
    <phoneticPr fontId="3"/>
  </si>
  <si>
    <t>ｃ</t>
    <phoneticPr fontId="3"/>
  </si>
  <si>
    <t>ｄ</t>
    <phoneticPr fontId="3"/>
  </si>
  <si>
    <t>ｆ</t>
    <phoneticPr fontId="3"/>
  </si>
  <si>
    <t>ｇ</t>
    <phoneticPr fontId="3"/>
  </si>
  <si>
    <t>ｈ</t>
    <phoneticPr fontId="3"/>
  </si>
  <si>
    <t>A</t>
    <phoneticPr fontId="3"/>
  </si>
  <si>
    <t>AA</t>
    <phoneticPr fontId="3"/>
  </si>
  <si>
    <t>B</t>
    <phoneticPr fontId="3"/>
  </si>
  <si>
    <t>BB</t>
    <phoneticPr fontId="3"/>
  </si>
  <si>
    <t>C</t>
    <phoneticPr fontId="3"/>
  </si>
  <si>
    <t>CC</t>
    <phoneticPr fontId="3"/>
  </si>
  <si>
    <t>D</t>
    <phoneticPr fontId="3"/>
  </si>
  <si>
    <t>DD</t>
    <phoneticPr fontId="3"/>
  </si>
  <si>
    <t>E</t>
    <phoneticPr fontId="3"/>
  </si>
  <si>
    <t>EE</t>
    <phoneticPr fontId="3"/>
  </si>
  <si>
    <t>F</t>
    <phoneticPr fontId="3"/>
  </si>
  <si>
    <t>FF</t>
    <phoneticPr fontId="3"/>
  </si>
  <si>
    <t>G</t>
    <phoneticPr fontId="3"/>
  </si>
  <si>
    <t>GG</t>
    <phoneticPr fontId="3"/>
  </si>
  <si>
    <t>H</t>
    <phoneticPr fontId="3"/>
  </si>
  <si>
    <t>HH</t>
    <phoneticPr fontId="3"/>
  </si>
  <si>
    <t>I</t>
    <phoneticPr fontId="3"/>
  </si>
  <si>
    <t>II</t>
    <phoneticPr fontId="3"/>
  </si>
  <si>
    <t>J</t>
    <phoneticPr fontId="3"/>
  </si>
  <si>
    <t>JJ</t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</si>
  <si>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</si>
  <si>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</si>
  <si>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</si>
  <si>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</si>
  <si>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M</t>
    <phoneticPr fontId="3"/>
  </si>
  <si>
    <t>MM</t>
    <phoneticPr fontId="3"/>
  </si>
  <si>
    <t>N</t>
    <phoneticPr fontId="3"/>
  </si>
  <si>
    <t>NN</t>
    <phoneticPr fontId="3"/>
  </si>
  <si>
    <t>O</t>
    <phoneticPr fontId="3"/>
  </si>
  <si>
    <t>OO</t>
    <phoneticPr fontId="3"/>
  </si>
  <si>
    <t>P</t>
    <phoneticPr fontId="3"/>
  </si>
  <si>
    <t>PP</t>
    <phoneticPr fontId="3"/>
  </si>
  <si>
    <t>Q</t>
    <phoneticPr fontId="3"/>
  </si>
  <si>
    <t>QQ</t>
    <phoneticPr fontId="3"/>
  </si>
  <si>
    <t>R</t>
    <phoneticPr fontId="3"/>
  </si>
  <si>
    <t>RR</t>
    <phoneticPr fontId="3"/>
  </si>
  <si>
    <t>A・AAブロック</t>
    <phoneticPr fontId="3"/>
  </si>
  <si>
    <t>3,</t>
    <phoneticPr fontId="3"/>
  </si>
  <si>
    <t>4,</t>
    <phoneticPr fontId="3"/>
  </si>
  <si>
    <t>Aブロック</t>
    <phoneticPr fontId="3"/>
  </si>
  <si>
    <t>AAブロック</t>
    <phoneticPr fontId="3"/>
  </si>
  <si>
    <t>B・BBブロック</t>
  </si>
  <si>
    <t>B</t>
  </si>
  <si>
    <t>BB</t>
  </si>
  <si>
    <t>Bブロック</t>
  </si>
  <si>
    <t>BBブロック</t>
  </si>
  <si>
    <t>第２会場</t>
    <rPh sb="0" eb="1">
      <t>ダイ</t>
    </rPh>
    <rPh sb="2" eb="4">
      <t>カイジョウ</t>
    </rPh>
    <phoneticPr fontId="3"/>
  </si>
  <si>
    <r>
      <t>◎審判は、</t>
    </r>
    <r>
      <rPr>
        <b/>
        <u val="double"/>
        <sz val="18"/>
        <rFont val="BIZ UDPゴシック"/>
        <family val="3"/>
        <charset val="128"/>
      </rPr>
      <t>隣のコートの試合</t>
    </r>
    <r>
      <rPr>
        <b/>
        <sz val="18"/>
        <rFont val="BIZ UDPゴシック"/>
        <family val="3"/>
        <charset val="128"/>
      </rPr>
      <t>を担当する。</t>
    </r>
    <rPh sb="1" eb="3">
      <t>シンパン</t>
    </rPh>
    <rPh sb="5" eb="6">
      <t>トナリ</t>
    </rPh>
    <rPh sb="11" eb="13">
      <t>シアイ</t>
    </rPh>
    <rPh sb="14" eb="16">
      <t>タントウ</t>
    </rPh>
    <phoneticPr fontId="3"/>
  </si>
  <si>
    <t>6,</t>
    <phoneticPr fontId="3"/>
  </si>
  <si>
    <t>5,</t>
    <phoneticPr fontId="3"/>
  </si>
  <si>
    <t>7,</t>
    <phoneticPr fontId="3"/>
  </si>
  <si>
    <t>－</t>
  </si>
  <si>
    <t>－</t>
    <phoneticPr fontId="3"/>
  </si>
  <si>
    <t>－</t>
    <phoneticPr fontId="3"/>
  </si>
  <si>
    <t>Ａ④</t>
    <phoneticPr fontId="3"/>
  </si>
  <si>
    <t>Ｂ④</t>
    <phoneticPr fontId="3"/>
  </si>
  <si>
    <t>Ａ⑤</t>
    <phoneticPr fontId="3"/>
  </si>
  <si>
    <t>Ｂ⑤</t>
    <phoneticPr fontId="3"/>
  </si>
  <si>
    <t>Ａ①勝</t>
    <rPh sb="2" eb="3">
      <t>カ</t>
    </rPh>
    <phoneticPr fontId="3"/>
  </si>
  <si>
    <t>Ａ②勝</t>
    <rPh sb="2" eb="3">
      <t>カ</t>
    </rPh>
    <phoneticPr fontId="3"/>
  </si>
  <si>
    <t>Ｂ②勝</t>
    <rPh sb="2" eb="3">
      <t>カ</t>
    </rPh>
    <phoneticPr fontId="3"/>
  </si>
  <si>
    <t>A①負</t>
    <rPh sb="2" eb="3">
      <t>マ</t>
    </rPh>
    <phoneticPr fontId="3"/>
  </si>
  <si>
    <t>A②負</t>
    <rPh sb="2" eb="3">
      <t>マ</t>
    </rPh>
    <phoneticPr fontId="3"/>
  </si>
  <si>
    <t>B②負</t>
    <rPh sb="2" eb="3">
      <t>マ</t>
    </rPh>
    <phoneticPr fontId="3"/>
  </si>
  <si>
    <t>Ｂ④勝</t>
    <rPh sb="2" eb="3">
      <t>カ</t>
    </rPh>
    <phoneticPr fontId="3"/>
  </si>
  <si>
    <t>（試合なし）</t>
    <rPh sb="1" eb="3">
      <t>シアイ</t>
    </rPh>
    <phoneticPr fontId="3"/>
  </si>
  <si>
    <t>C</t>
  </si>
  <si>
    <t>CC</t>
  </si>
  <si>
    <t>C・CCブロック</t>
  </si>
  <si>
    <t>D・DDブロック</t>
  </si>
  <si>
    <t>D</t>
  </si>
  <si>
    <t>DD</t>
  </si>
  <si>
    <t>DDブロック</t>
  </si>
  <si>
    <t>Dブロック</t>
  </si>
  <si>
    <t>Cブロック</t>
  </si>
  <si>
    <t>CCブロック</t>
  </si>
  <si>
    <t>E・EEブロック</t>
  </si>
  <si>
    <t>Eブロック</t>
  </si>
  <si>
    <t>EEブロック</t>
  </si>
  <si>
    <t>E</t>
  </si>
  <si>
    <t>EE</t>
  </si>
  <si>
    <t>第3会場</t>
    <rPh sb="0" eb="1">
      <t>ダイ</t>
    </rPh>
    <rPh sb="2" eb="4">
      <t>カイジョウ</t>
    </rPh>
    <phoneticPr fontId="3"/>
  </si>
  <si>
    <t>第4会場</t>
    <rPh sb="0" eb="1">
      <t>ダイ</t>
    </rPh>
    <rPh sb="2" eb="4">
      <t>カイジョウ</t>
    </rPh>
    <phoneticPr fontId="3"/>
  </si>
  <si>
    <t>第5会場</t>
    <rPh sb="0" eb="1">
      <t>ダイ</t>
    </rPh>
    <rPh sb="2" eb="4">
      <t>カイジョウ</t>
    </rPh>
    <phoneticPr fontId="3"/>
  </si>
  <si>
    <t>第6会場</t>
    <rPh sb="0" eb="1">
      <t>ダイ</t>
    </rPh>
    <rPh sb="2" eb="4">
      <t>カイジョウ</t>
    </rPh>
    <phoneticPr fontId="3"/>
  </si>
  <si>
    <t>第7会場</t>
    <rPh sb="0" eb="1">
      <t>ダイ</t>
    </rPh>
    <rPh sb="2" eb="4">
      <t>カイジョウ</t>
    </rPh>
    <phoneticPr fontId="3"/>
  </si>
  <si>
    <t>第8会場</t>
    <rPh sb="0" eb="1">
      <t>ダイ</t>
    </rPh>
    <rPh sb="2" eb="4">
      <t>カイジョウ</t>
    </rPh>
    <phoneticPr fontId="3"/>
  </si>
  <si>
    <t>F・FFブロック</t>
  </si>
  <si>
    <t>F</t>
  </si>
  <si>
    <t>FF</t>
  </si>
  <si>
    <t>Fブロック</t>
  </si>
  <si>
    <t>FFブロック</t>
  </si>
  <si>
    <t>G・GGブロック</t>
  </si>
  <si>
    <t>G</t>
  </si>
  <si>
    <t>GG</t>
  </si>
  <si>
    <t>Gブロック</t>
  </si>
  <si>
    <t>GGブロック</t>
  </si>
  <si>
    <t>I・IIブロック</t>
  </si>
  <si>
    <t>I</t>
  </si>
  <si>
    <t>II</t>
  </si>
  <si>
    <t>Iブロック</t>
  </si>
  <si>
    <t>IIブロック</t>
  </si>
  <si>
    <t>H・HHブロック</t>
  </si>
  <si>
    <t>H</t>
  </si>
  <si>
    <t>HH</t>
  </si>
  <si>
    <t>Hブロック</t>
  </si>
  <si>
    <t>HHブロック</t>
  </si>
  <si>
    <t>第2会場</t>
    <rPh sb="0" eb="1">
      <t>ダイ</t>
    </rPh>
    <rPh sb="2" eb="4">
      <t>カイジョウ</t>
    </rPh>
    <phoneticPr fontId="3"/>
  </si>
  <si>
    <t>ー</t>
  </si>
  <si>
    <t>8,</t>
    <phoneticPr fontId="3"/>
  </si>
  <si>
    <t>Ａ１,</t>
  </si>
  <si>
    <t>Ｂ１,</t>
  </si>
  <si>
    <t>Ｂ１</t>
  </si>
  <si>
    <t>Ｂ１,</t>
    <phoneticPr fontId="3"/>
  </si>
  <si>
    <t>Ｂ2,</t>
  </si>
  <si>
    <t>Ｂ2</t>
  </si>
  <si>
    <t>Ｂ3,</t>
  </si>
  <si>
    <t>Ｂ3</t>
  </si>
  <si>
    <t>Ａ１</t>
  </si>
  <si>
    <t>Ａ１</t>
    <phoneticPr fontId="3"/>
  </si>
  <si>
    <t>Ａ２</t>
    <phoneticPr fontId="3"/>
  </si>
  <si>
    <t>Ａ３</t>
    <phoneticPr fontId="3"/>
  </si>
  <si>
    <t>Ａ４</t>
    <phoneticPr fontId="3"/>
  </si>
  <si>
    <t>Ａ５</t>
    <phoneticPr fontId="3"/>
  </si>
  <si>
    <t>Ａ6</t>
  </si>
  <si>
    <t>Ａ6</t>
    <phoneticPr fontId="3"/>
  </si>
  <si>
    <t>Ｂ6,</t>
  </si>
  <si>
    <t>Ｂ4,</t>
  </si>
  <si>
    <t>Ｂ5,</t>
  </si>
  <si>
    <t>Ｂ6</t>
  </si>
  <si>
    <t>Ｂ5</t>
  </si>
  <si>
    <t>Ｂ4</t>
  </si>
  <si>
    <t>Ａ3,</t>
  </si>
  <si>
    <t>Ａ2,</t>
  </si>
  <si>
    <t>Ａ3</t>
  </si>
  <si>
    <t>Ａ2</t>
  </si>
  <si>
    <t>Ａ6,</t>
  </si>
  <si>
    <t>Ａ4,</t>
  </si>
  <si>
    <t>Ａ5,</t>
  </si>
  <si>
    <t>Ａ5</t>
  </si>
  <si>
    <t>Ａ4</t>
  </si>
  <si>
    <t>Ｂ２</t>
  </si>
  <si>
    <t>Ｂ３</t>
  </si>
  <si>
    <t>Ｂ４</t>
  </si>
  <si>
    <t>Ｂ５</t>
  </si>
  <si>
    <t>Ｃ１</t>
  </si>
  <si>
    <t>Ｃ２</t>
  </si>
  <si>
    <t>Ｃ３</t>
  </si>
  <si>
    <t>Ｃ４</t>
  </si>
  <si>
    <t>Ｃ５</t>
  </si>
  <si>
    <t>Ｃ6</t>
  </si>
  <si>
    <t>Ｄ１</t>
  </si>
  <si>
    <t>Ｄ２</t>
  </si>
  <si>
    <t>Ｄ３</t>
  </si>
  <si>
    <t>Ｄ４</t>
  </si>
  <si>
    <t>Ｄ５</t>
  </si>
  <si>
    <t>Ｄ6</t>
  </si>
  <si>
    <t>Ｄ3,</t>
  </si>
  <si>
    <t>Ｄ１,</t>
  </si>
  <si>
    <t>Ｄ2,</t>
  </si>
  <si>
    <t>Ｄ3</t>
  </si>
  <si>
    <t>Ｄ2</t>
  </si>
  <si>
    <t>Ｄ6,</t>
  </si>
  <si>
    <t>Ｄ4,</t>
  </si>
  <si>
    <t>Ｄ5,</t>
  </si>
  <si>
    <t>Ｄ5</t>
  </si>
  <si>
    <t>Ｄ4</t>
  </si>
  <si>
    <t>Ｃ3,</t>
  </si>
  <si>
    <t>Ｃ１,</t>
  </si>
  <si>
    <t>Ｃ2,</t>
  </si>
  <si>
    <t>Ｃ3</t>
  </si>
  <si>
    <t>Ｃ2</t>
  </si>
  <si>
    <t>Ｃ6,</t>
  </si>
  <si>
    <t>Ｃ4,</t>
  </si>
  <si>
    <t>Ｃ5,</t>
  </si>
  <si>
    <t>Ｃ5</t>
  </si>
  <si>
    <t>Ｃ4</t>
  </si>
  <si>
    <t>Ｆ3,</t>
  </si>
  <si>
    <t>Ｆ１,</t>
  </si>
  <si>
    <t>Ｆ2,</t>
  </si>
  <si>
    <t>Ｆ3</t>
  </si>
  <si>
    <t>Ｆ2</t>
  </si>
  <si>
    <t>Ｆ１</t>
  </si>
  <si>
    <t>Ｆ6,</t>
  </si>
  <si>
    <t>Ｆ4,</t>
  </si>
  <si>
    <t>Ｆ5,</t>
  </si>
  <si>
    <t>Ｆ6</t>
  </si>
  <si>
    <t>Ｆ5</t>
  </si>
  <si>
    <t>Ｆ4</t>
  </si>
  <si>
    <t>Ｅ3,</t>
  </si>
  <si>
    <t>Ｅ１,</t>
  </si>
  <si>
    <t>Ｅ2,</t>
  </si>
  <si>
    <t>Ｅ3</t>
  </si>
  <si>
    <t>Ｅ2</t>
  </si>
  <si>
    <t>Ｅ１</t>
  </si>
  <si>
    <t>Ｅ6,</t>
  </si>
  <si>
    <t>Ｅ4,</t>
  </si>
  <si>
    <t>Ｅ5,</t>
  </si>
  <si>
    <t>Ｅ6</t>
  </si>
  <si>
    <t>Ｅ5</t>
  </si>
  <si>
    <t>Ｅ4</t>
  </si>
  <si>
    <t>Ｈ3,</t>
  </si>
  <si>
    <t>Ｈ１,</t>
  </si>
  <si>
    <t>Ｈ2,</t>
  </si>
  <si>
    <t>Ｈ3</t>
  </si>
  <si>
    <t>Ｈ2</t>
  </si>
  <si>
    <t>Ｈ１</t>
  </si>
  <si>
    <t>Ｈ6,</t>
  </si>
  <si>
    <t>Ｈ4,</t>
  </si>
  <si>
    <t>Ｈ5,</t>
  </si>
  <si>
    <t>Ｈ6</t>
  </si>
  <si>
    <t>Ｈ5</t>
  </si>
  <si>
    <t>Ｈ4</t>
  </si>
  <si>
    <t>Ｇ3,</t>
  </si>
  <si>
    <t>Ｇ１,</t>
  </si>
  <si>
    <t>Ｇ2,</t>
  </si>
  <si>
    <t>Ｇ3</t>
  </si>
  <si>
    <t>Ｇ2</t>
  </si>
  <si>
    <t>Ｇ１</t>
  </si>
  <si>
    <t>Ｇ6,</t>
  </si>
  <si>
    <t>Ｇ4,</t>
  </si>
  <si>
    <t>Ｇ5,</t>
  </si>
  <si>
    <t>Ｇ6</t>
  </si>
  <si>
    <t>Ｇ5</t>
  </si>
  <si>
    <t>Ｇ4</t>
  </si>
  <si>
    <t>Ｅ２</t>
  </si>
  <si>
    <t>Ｅ３</t>
  </si>
  <si>
    <t>Ｅ４</t>
  </si>
  <si>
    <t>Ｅ５</t>
  </si>
  <si>
    <t>Ｆ２</t>
  </si>
  <si>
    <t>Ｆ３</t>
  </si>
  <si>
    <t>Ｆ４</t>
  </si>
  <si>
    <t>Ｆ５</t>
  </si>
  <si>
    <t>Ｈ２</t>
  </si>
  <si>
    <t>Ｈ３</t>
  </si>
  <si>
    <t>Ｈ４</t>
  </si>
  <si>
    <t>Ｈ５</t>
  </si>
  <si>
    <t>Ｇ２</t>
  </si>
  <si>
    <t>Ｇ３</t>
  </si>
  <si>
    <t>Ｇ４</t>
  </si>
  <si>
    <t>Ｇ５</t>
  </si>
  <si>
    <t>9,</t>
    <phoneticPr fontId="3"/>
  </si>
  <si>
    <t>Ｂ④負</t>
    <rPh sb="2" eb="3">
      <t>マ</t>
    </rPh>
    <phoneticPr fontId="3"/>
  </si>
  <si>
    <t>第17会場</t>
    <rPh sb="0" eb="1">
      <t>ダイ</t>
    </rPh>
    <rPh sb="3" eb="5">
      <t>カイジョウ</t>
    </rPh>
    <phoneticPr fontId="3"/>
  </si>
  <si>
    <t>第18会場</t>
    <rPh sb="0" eb="1">
      <t>ダイ</t>
    </rPh>
    <rPh sb="3" eb="5">
      <t>カイジョウ</t>
    </rPh>
    <phoneticPr fontId="3"/>
  </si>
  <si>
    <t>M・MMブロック</t>
  </si>
  <si>
    <t>M</t>
  </si>
  <si>
    <t>MM</t>
  </si>
  <si>
    <t>Mブロック</t>
  </si>
  <si>
    <t>MMブロック</t>
  </si>
  <si>
    <t>N・NNブロック</t>
  </si>
  <si>
    <t>N</t>
  </si>
  <si>
    <t>NN</t>
  </si>
  <si>
    <t>Nブロック</t>
  </si>
  <si>
    <t>NNブロック</t>
  </si>
  <si>
    <t>N3,</t>
  </si>
  <si>
    <t>N2,</t>
  </si>
  <si>
    <t>N6,</t>
  </si>
  <si>
    <t>N5,</t>
  </si>
  <si>
    <t>M3,</t>
  </si>
  <si>
    <t>M2,</t>
  </si>
  <si>
    <t>M6,</t>
  </si>
  <si>
    <t>M5,</t>
  </si>
  <si>
    <t>O・OOブロック</t>
  </si>
  <si>
    <t>O</t>
  </si>
  <si>
    <t>OO</t>
  </si>
  <si>
    <t>Oブロック</t>
  </si>
  <si>
    <t>OOブロック</t>
  </si>
  <si>
    <t>O3,</t>
  </si>
  <si>
    <t>O2,</t>
  </si>
  <si>
    <t>O6,</t>
  </si>
  <si>
    <t>O5,</t>
  </si>
  <si>
    <t>P・PPブロック</t>
  </si>
  <si>
    <t>P</t>
  </si>
  <si>
    <t>PP</t>
  </si>
  <si>
    <t>Pブロック</t>
  </si>
  <si>
    <t>PPブロック</t>
  </si>
  <si>
    <t>P3,</t>
  </si>
  <si>
    <t>P2,</t>
  </si>
  <si>
    <t>P6,</t>
  </si>
  <si>
    <t>P5,</t>
  </si>
  <si>
    <t>Q・QQブロック</t>
  </si>
  <si>
    <t>Q</t>
  </si>
  <si>
    <t>QQ</t>
  </si>
  <si>
    <t>Qブロック</t>
  </si>
  <si>
    <t>QQブロック</t>
  </si>
  <si>
    <t>Q3,</t>
  </si>
  <si>
    <t>Q1,</t>
  </si>
  <si>
    <t>Q2,</t>
  </si>
  <si>
    <t>Q6,</t>
  </si>
  <si>
    <t>Q5,</t>
  </si>
  <si>
    <t>R・RRブロック</t>
  </si>
  <si>
    <t>R</t>
  </si>
  <si>
    <t>R7</t>
  </si>
  <si>
    <t>Rブロック</t>
  </si>
  <si>
    <t>RRブロック</t>
  </si>
  <si>
    <t>R3,</t>
  </si>
  <si>
    <t>R1,</t>
  </si>
  <si>
    <t>R2,</t>
  </si>
  <si>
    <t>R6,</t>
  </si>
  <si>
    <t>R7,</t>
  </si>
  <si>
    <t>R5,</t>
  </si>
  <si>
    <t>Ａ④勝</t>
    <rPh sb="2" eb="3">
      <t>カ</t>
    </rPh>
    <phoneticPr fontId="3"/>
  </si>
  <si>
    <t>Ａ④負</t>
    <rPh sb="2" eb="3">
      <t>マ</t>
    </rPh>
    <phoneticPr fontId="3"/>
  </si>
  <si>
    <t>第１９会場</t>
    <rPh sb="0" eb="1">
      <t>ダイ</t>
    </rPh>
    <rPh sb="3" eb="4">
      <t>カイ</t>
    </rPh>
    <rPh sb="4" eb="5">
      <t>ジョウ</t>
    </rPh>
    <phoneticPr fontId="3"/>
  </si>
  <si>
    <t>第２０会場</t>
    <rPh sb="0" eb="1">
      <t>ダイ</t>
    </rPh>
    <rPh sb="3" eb="5">
      <t>カイジョウ</t>
    </rPh>
    <phoneticPr fontId="3"/>
  </si>
  <si>
    <t>S</t>
    <phoneticPr fontId="3"/>
  </si>
  <si>
    <t>T</t>
    <phoneticPr fontId="3"/>
  </si>
  <si>
    <t>Q１</t>
  </si>
  <si>
    <t>Q２</t>
  </si>
  <si>
    <t>Q３</t>
  </si>
  <si>
    <t>Q４</t>
  </si>
  <si>
    <t>Q５</t>
  </si>
  <si>
    <t>Q６</t>
  </si>
  <si>
    <t>Q4,</t>
  </si>
  <si>
    <t>R4,</t>
  </si>
  <si>
    <t>RR</t>
    <phoneticPr fontId="3"/>
  </si>
  <si>
    <t>Ｂ⑥</t>
    <phoneticPr fontId="3"/>
  </si>
  <si>
    <t>B⑤負</t>
    <rPh sb="2" eb="3">
      <t>マ</t>
    </rPh>
    <phoneticPr fontId="3"/>
  </si>
  <si>
    <t>A⑤負</t>
    <rPh sb="2" eb="3">
      <t>マ</t>
    </rPh>
    <phoneticPr fontId="3"/>
  </si>
  <si>
    <t>Ｂ⑤勝</t>
    <rPh sb="2" eb="3">
      <t>カ</t>
    </rPh>
    <phoneticPr fontId="3"/>
  </si>
  <si>
    <t>Ａ⑤勝</t>
    <rPh sb="2" eb="3">
      <t>カ</t>
    </rPh>
    <phoneticPr fontId="3"/>
  </si>
  <si>
    <t>Ａ⑥</t>
    <phoneticPr fontId="3"/>
  </si>
  <si>
    <t>10,</t>
    <phoneticPr fontId="3"/>
  </si>
  <si>
    <t>B④負</t>
    <rPh sb="2" eb="3">
      <t>マ</t>
    </rPh>
    <phoneticPr fontId="3"/>
  </si>
  <si>
    <t>B④勝</t>
    <rPh sb="2" eb="3">
      <t>カ</t>
    </rPh>
    <phoneticPr fontId="3"/>
  </si>
  <si>
    <t>B④</t>
    <phoneticPr fontId="3"/>
  </si>
  <si>
    <t>A⑤</t>
    <phoneticPr fontId="3"/>
  </si>
  <si>
    <t>B⑤</t>
    <phoneticPr fontId="3"/>
  </si>
  <si>
    <t>B⑥</t>
    <phoneticPr fontId="3"/>
  </si>
  <si>
    <t>第19会場</t>
    <rPh sb="0" eb="1">
      <t>ダイ</t>
    </rPh>
    <rPh sb="3" eb="5">
      <t>カイジョウ</t>
    </rPh>
    <phoneticPr fontId="3"/>
  </si>
  <si>
    <t>第20会場</t>
    <rPh sb="0" eb="1">
      <t>ダイ</t>
    </rPh>
    <rPh sb="3" eb="5">
      <t>カイジョウ</t>
    </rPh>
    <phoneticPr fontId="3"/>
  </si>
  <si>
    <t>Tブロック</t>
    <phoneticPr fontId="3"/>
  </si>
  <si>
    <t>Sブロック</t>
    <phoneticPr fontId="3"/>
  </si>
  <si>
    <t>S</t>
    <phoneticPr fontId="3"/>
  </si>
  <si>
    <t>S1</t>
    <phoneticPr fontId="3"/>
  </si>
  <si>
    <t>S2</t>
    <phoneticPr fontId="3"/>
  </si>
  <si>
    <t>S3</t>
    <phoneticPr fontId="3"/>
  </si>
  <si>
    <t>S4</t>
    <phoneticPr fontId="3"/>
  </si>
  <si>
    <t>T</t>
    <phoneticPr fontId="3"/>
  </si>
  <si>
    <t>T1</t>
    <phoneticPr fontId="3"/>
  </si>
  <si>
    <t>T2</t>
    <phoneticPr fontId="3"/>
  </si>
  <si>
    <t>T3</t>
    <phoneticPr fontId="3"/>
  </si>
  <si>
    <t>T4</t>
    <phoneticPr fontId="3"/>
  </si>
  <si>
    <t>第１０会場</t>
    <rPh sb="0" eb="1">
      <t>ダイ</t>
    </rPh>
    <rPh sb="3" eb="5">
      <t>カイジョウ</t>
    </rPh>
    <phoneticPr fontId="3"/>
  </si>
  <si>
    <t>第１１会場</t>
    <rPh sb="0" eb="1">
      <t>ダイ</t>
    </rPh>
    <rPh sb="3" eb="5">
      <t>カイジョウ</t>
    </rPh>
    <phoneticPr fontId="3"/>
  </si>
  <si>
    <t>第１４会場</t>
    <rPh sb="0" eb="1">
      <t>ダイ</t>
    </rPh>
    <rPh sb="3" eb="5">
      <t>カイジョウ</t>
    </rPh>
    <phoneticPr fontId="3"/>
  </si>
  <si>
    <t>第１５会場</t>
    <rPh sb="0" eb="1">
      <t>ダイ</t>
    </rPh>
    <rPh sb="3" eb="5">
      <t>カイジョウ</t>
    </rPh>
    <phoneticPr fontId="3"/>
  </si>
  <si>
    <t>I１</t>
  </si>
  <si>
    <t>I２</t>
  </si>
  <si>
    <t>I３</t>
  </si>
  <si>
    <t>I４</t>
  </si>
  <si>
    <t>I５</t>
  </si>
  <si>
    <t>I3,</t>
  </si>
  <si>
    <t>I１,</t>
  </si>
  <si>
    <t>I2,</t>
  </si>
  <si>
    <t>I6,</t>
  </si>
  <si>
    <t>I4,</t>
  </si>
  <si>
    <t>I5,</t>
  </si>
  <si>
    <t>J3,</t>
  </si>
  <si>
    <t>J１,</t>
  </si>
  <si>
    <t>J2,</t>
  </si>
  <si>
    <t>J１</t>
  </si>
  <si>
    <t>J6,</t>
  </si>
  <si>
    <t>J4,</t>
  </si>
  <si>
    <t>J5,</t>
  </si>
  <si>
    <t>J・JJブロック</t>
  </si>
  <si>
    <t>J</t>
  </si>
  <si>
    <t>JJ</t>
  </si>
  <si>
    <t>J２</t>
  </si>
  <si>
    <t>J３</t>
  </si>
  <si>
    <t>J４</t>
  </si>
  <si>
    <t>J５</t>
  </si>
  <si>
    <t>Jブロック</t>
  </si>
  <si>
    <t>JJブロック</t>
  </si>
  <si>
    <t>K・KKブロック</t>
  </si>
  <si>
    <t>K</t>
  </si>
  <si>
    <t>KK</t>
  </si>
  <si>
    <t>K１</t>
  </si>
  <si>
    <t>K２</t>
  </si>
  <si>
    <t>K３</t>
  </si>
  <si>
    <t>K４</t>
  </si>
  <si>
    <t>K５</t>
  </si>
  <si>
    <t>Kブロック</t>
  </si>
  <si>
    <t>KKブロック</t>
  </si>
  <si>
    <t>K3,</t>
  </si>
  <si>
    <t>K１,</t>
  </si>
  <si>
    <t>K2,</t>
  </si>
  <si>
    <t>K6,</t>
  </si>
  <si>
    <t>K4,</t>
  </si>
  <si>
    <t>K5,</t>
  </si>
  <si>
    <t>L3,</t>
  </si>
  <si>
    <t>L１,</t>
  </si>
  <si>
    <t>L2,</t>
  </si>
  <si>
    <t>L１</t>
  </si>
  <si>
    <t>L6,</t>
  </si>
  <si>
    <t>L4,</t>
  </si>
  <si>
    <t>L5,</t>
  </si>
  <si>
    <t>L・LLブロック</t>
  </si>
  <si>
    <t>L</t>
  </si>
  <si>
    <t>LL</t>
  </si>
  <si>
    <t>L２</t>
  </si>
  <si>
    <t>L３</t>
  </si>
  <si>
    <t>L４</t>
  </si>
  <si>
    <t>L５</t>
  </si>
  <si>
    <t>Lブロック</t>
  </si>
  <si>
    <t>LLブロック</t>
  </si>
  <si>
    <t>M１</t>
  </si>
  <si>
    <t>M２</t>
  </si>
  <si>
    <t>M３</t>
  </si>
  <si>
    <t>M４</t>
  </si>
  <si>
    <t>M５</t>
  </si>
  <si>
    <t>M１,</t>
  </si>
  <si>
    <t>M4,</t>
  </si>
  <si>
    <t>N１,</t>
  </si>
  <si>
    <t>N１</t>
  </si>
  <si>
    <t>N4,</t>
  </si>
  <si>
    <t>N２</t>
  </si>
  <si>
    <t>N３</t>
  </si>
  <si>
    <t>N４</t>
  </si>
  <si>
    <t>N５</t>
  </si>
  <si>
    <t>O１</t>
  </si>
  <si>
    <t>O２</t>
  </si>
  <si>
    <t>O３</t>
  </si>
  <si>
    <t>O４</t>
  </si>
  <si>
    <t>O５</t>
  </si>
  <si>
    <t>O１,</t>
  </si>
  <si>
    <t>O4,</t>
  </si>
  <si>
    <t>P１,</t>
  </si>
  <si>
    <t>P１</t>
  </si>
  <si>
    <t>P4,</t>
  </si>
  <si>
    <t>P２</t>
  </si>
  <si>
    <t>P３</t>
  </si>
  <si>
    <t>P４</t>
  </si>
  <si>
    <t>P５</t>
  </si>
  <si>
    <t>■第1日  10月11日  一次リーグ</t>
  </si>
  <si>
    <t>T1,</t>
  </si>
  <si>
    <t>T2,</t>
  </si>
  <si>
    <t>T3,</t>
  </si>
  <si>
    <t>T4,</t>
  </si>
  <si>
    <t>T3</t>
    <phoneticPr fontId="3"/>
  </si>
  <si>
    <t>T1</t>
    <phoneticPr fontId="3"/>
  </si>
  <si>
    <t>T2</t>
    <phoneticPr fontId="3"/>
  </si>
  <si>
    <t>T4</t>
    <phoneticPr fontId="3"/>
  </si>
  <si>
    <t>S3,</t>
  </si>
  <si>
    <t>S4,</t>
  </si>
  <si>
    <t>S3</t>
  </si>
  <si>
    <t>S1,</t>
  </si>
  <si>
    <t>S2,</t>
  </si>
  <si>
    <t>S1</t>
  </si>
  <si>
    <t>S2</t>
  </si>
  <si>
    <t>S4</t>
  </si>
  <si>
    <t>ＦＣアネーロ宇都宮・Ｕ－１２</t>
  </si>
  <si>
    <t>間東ＦＣミラクルズ</t>
  </si>
  <si>
    <t>ＫＯＨＡＲＵ　ＰＲＯＵＤ栃木フットボールクラブ</t>
  </si>
  <si>
    <t>南河内サッカースポーツ少年団ジュニア</t>
  </si>
  <si>
    <t>亀山サッカークラブ</t>
  </si>
  <si>
    <t>上松山クラブ</t>
  </si>
  <si>
    <t>エスペランサＭＯＫＡ</t>
  </si>
  <si>
    <t>雀宮フットボールクラブ</t>
  </si>
  <si>
    <t>鹿沼西ＦＣ</t>
  </si>
  <si>
    <t>南河内サッカースポーツ少年団</t>
  </si>
  <si>
    <t>ＦＣグランディール宇都宮</t>
  </si>
  <si>
    <t>坂西ジュニオール</t>
  </si>
  <si>
    <t>壬生ＦＣユナイテッド</t>
  </si>
  <si>
    <t>佐野ＳＳＳ</t>
  </si>
  <si>
    <t>ＳＵＧＡＯサッカークラブ</t>
  </si>
  <si>
    <t>東那須野ＦＣ　Ｕ－１０</t>
  </si>
  <si>
    <t>国分寺サッカークラブ</t>
  </si>
  <si>
    <t>フットボールクラブ氏家オレンジ</t>
  </si>
  <si>
    <t>Ｓ４　スペランツァ</t>
  </si>
  <si>
    <t>ヴェルフェ矢板Ｕ－１０ｂｌａｎｃ</t>
  </si>
  <si>
    <t>ＭＯＲＡＮＧＯ栃木フットボールクラブＵ９</t>
  </si>
  <si>
    <t>野原グランディオスＦＣ</t>
  </si>
  <si>
    <t>北押原ＦＣ</t>
  </si>
  <si>
    <t>大谷東フットボールクラブ</t>
  </si>
  <si>
    <t>ともぞうサッカークラブ　Ｕ１０</t>
  </si>
  <si>
    <t>ＦＣ　ＶＡＬＯＮ　セカンド</t>
  </si>
  <si>
    <t>喜連川ＳＣＪｒ</t>
  </si>
  <si>
    <t>おおぞらＳＣ</t>
  </si>
  <si>
    <t>宇都宮北部ＦＣトレ</t>
  </si>
  <si>
    <t>ＦＥ．アトレチコ　佐野</t>
  </si>
  <si>
    <t>ＦＣグラシアス</t>
  </si>
  <si>
    <t>稲村フットボールクラブ</t>
  </si>
  <si>
    <t>ＪＦＣアミスタ市貝</t>
  </si>
  <si>
    <t>栃木ユナイテッド</t>
  </si>
  <si>
    <t>ＦＣ　ＳＦｉＤＡ</t>
  </si>
  <si>
    <t>栃木ジュニオール</t>
  </si>
  <si>
    <t>しおやＦＣヴィガウス</t>
  </si>
  <si>
    <t>西原ＦＣ</t>
  </si>
  <si>
    <t>足利サッカークラブジュニア</t>
  </si>
  <si>
    <t>壬生町ジュニアサッカークラブ</t>
  </si>
  <si>
    <t>宇大附属小サッカースポーツ少年団</t>
  </si>
  <si>
    <t>ヴェルフェ矢板Ｕ－１０ｖｅｒｔ</t>
  </si>
  <si>
    <t>ＦＣ黒羽</t>
  </si>
  <si>
    <t>ＦＣ　ＶＡＬＯＮ</t>
  </si>
  <si>
    <t>御厨フットボールクラブ</t>
  </si>
  <si>
    <t>緑が丘ＹＦＣサッカー教室</t>
  </si>
  <si>
    <t>都賀クラブジュニア</t>
  </si>
  <si>
    <t>ＪＦＣ　足利ラトゥール</t>
  </si>
  <si>
    <t>ＦＣがむしゃらＵ－９</t>
  </si>
  <si>
    <t>大田原城山サッカークラブ</t>
  </si>
  <si>
    <t>ＦＣエルソレオ日光</t>
  </si>
  <si>
    <t>カテット白沢サッカースクール</t>
  </si>
  <si>
    <t>ＦＣ真岡２１ファンタジー</t>
  </si>
  <si>
    <t>ＦＣ中村</t>
  </si>
  <si>
    <t>昭和・戸祭サッカークラブ</t>
  </si>
  <si>
    <t>葛生ＦＣ</t>
  </si>
  <si>
    <t>今市ＦＣプログレス</t>
  </si>
  <si>
    <t>小山三小　ＦＣ</t>
  </si>
  <si>
    <t>ＮＰＯ法人サウス宇都宮スポーツクラブ</t>
  </si>
  <si>
    <t>ディベルティード壬生</t>
  </si>
  <si>
    <t>三重・山前ＦＣ</t>
  </si>
  <si>
    <t>豊郷ジュニアフットボールクラブ宇都宮</t>
  </si>
  <si>
    <t>ＮＩＫＫＯ．ＳＰＯＲＴＳ．ＣＬＵＢ</t>
  </si>
  <si>
    <t>栃木ウーヴァＦＣ・Ｕ－１２</t>
  </si>
  <si>
    <t>大山フットボールクラブアミーゴ</t>
  </si>
  <si>
    <t>上河内ジュニアサッカークラブ</t>
  </si>
  <si>
    <t>フットボールクラブガナドール大田原Ｕ１２</t>
  </si>
  <si>
    <t>ＦＣがむしゃら</t>
  </si>
  <si>
    <t>今市ジュニオール</t>
  </si>
  <si>
    <t>ＦＣバジェルボ那須烏山</t>
  </si>
  <si>
    <t>野木ＳＳＳ</t>
  </si>
  <si>
    <t>ｕｎｉｏｎｓｐｏｒｔｓｃｌｕｂ</t>
  </si>
  <si>
    <t>Ｐｅｇａｓｕｓ藤岡２００７</t>
  </si>
  <si>
    <t>久下田ＦＣ</t>
  </si>
  <si>
    <t>Ｋ－ＷＥＳＴ．ＦＣ２００１</t>
  </si>
  <si>
    <t>ＷＥＳＴ　Ｆｏｏｔｂａｌｌ　Ｃｏｍｍｕｎｉｔｙ</t>
  </si>
  <si>
    <t>ＦＣあわのレジェンド</t>
  </si>
  <si>
    <t>高根沢西フットボールクラブ</t>
  </si>
  <si>
    <t>ＦＣみらい</t>
  </si>
  <si>
    <t>紫塚ＦＣ</t>
  </si>
  <si>
    <t>ＦＣ毛野</t>
  </si>
  <si>
    <t>岩舟ＪＦＣ</t>
  </si>
  <si>
    <t>ＪＦＣファイターズ</t>
  </si>
  <si>
    <t>ＪＦＣ　Ｗｉｎｇ</t>
  </si>
  <si>
    <t>三島ＦＣ</t>
  </si>
  <si>
    <t>さくらボン・ディ・ボーラ</t>
  </si>
  <si>
    <t>茂木ＦＣ</t>
  </si>
  <si>
    <t>ＭＯＲＡＮＧＯ栃木フットボールクラブＵ１０</t>
  </si>
  <si>
    <t>宝木キッカーズ</t>
  </si>
  <si>
    <t>藤原ＦＣ</t>
  </si>
  <si>
    <t>ブラッドレスサッカークラブ</t>
  </si>
  <si>
    <t>ＳＡＫＵＲＡ　ＦＯＯＴＢＡＬＬ　ＣＬＵＢ　Ｊｒ</t>
  </si>
  <si>
    <t>益子ＳＣ</t>
  </si>
  <si>
    <t>ボンジボーラ栃木</t>
  </si>
  <si>
    <t>Ｆ．Ｃ．栃木ジュニア</t>
  </si>
  <si>
    <t>みはらサッカークラブジュニア</t>
  </si>
  <si>
    <t>ＴＯＣＨＩＧＩ　ＫＯＵ　ＦＣ</t>
  </si>
  <si>
    <t>ＫＳＣ鹿沼</t>
  </si>
  <si>
    <t>赤羽スポーツ少年団</t>
  </si>
  <si>
    <t>富士見サッカースポーツ少年団</t>
  </si>
  <si>
    <t>Ａ．ＭＩＮＡＭＩ．ＦＣ</t>
  </si>
  <si>
    <t>ＦＣ朱雀</t>
  </si>
  <si>
    <t>清原サッカースポーツ少年団</t>
  </si>
  <si>
    <t>ＦＣ西那須２１アストロ</t>
  </si>
  <si>
    <t>ＨＦＣ．ＺＥＲＯ真岡</t>
  </si>
  <si>
    <t>栃木フォルツァＳＣ</t>
  </si>
  <si>
    <t>フットボールクラブ氏家ホワイト</t>
  </si>
  <si>
    <t>ＦＣアリーバ</t>
  </si>
  <si>
    <t>ＦＣプリメーロ</t>
  </si>
  <si>
    <t>栃木サッカークラブ　Ｕ－１２</t>
  </si>
  <si>
    <t>クレアＦＣアルドーレ</t>
  </si>
  <si>
    <t>祖母井クラブ</t>
  </si>
  <si>
    <t>鹿沼東光ＦＣ</t>
  </si>
  <si>
    <t>陽東サッカースポーツ少年団</t>
  </si>
  <si>
    <t>壬生アルマドールフットボールクラブ</t>
  </si>
  <si>
    <t>真岡西サッカークラブブリッツ</t>
  </si>
  <si>
    <t>高林・青木フットボールクラブ</t>
    <phoneticPr fontId="3"/>
  </si>
  <si>
    <t>別処山公園B</t>
  </si>
  <si>
    <t>別処山公園A</t>
    <phoneticPr fontId="3"/>
  </si>
  <si>
    <t>足利本町グランドB</t>
  </si>
  <si>
    <t>足利本町グランドA</t>
    <phoneticPr fontId="3"/>
  </si>
  <si>
    <t>塩野室運動公園A</t>
  </si>
  <si>
    <t>塩野室運動公園B</t>
    <phoneticPr fontId="3"/>
  </si>
  <si>
    <t>五十部運動公園A</t>
  </si>
  <si>
    <t>五十部運動公園B</t>
    <phoneticPr fontId="3"/>
  </si>
  <si>
    <t>けやき台公園サッカー場A</t>
  </si>
  <si>
    <t>けやき台公園サッカー場B</t>
    <phoneticPr fontId="3"/>
  </si>
  <si>
    <t>SAKURAグリーンフィールドA</t>
    <phoneticPr fontId="3"/>
  </si>
  <si>
    <t>SAKURAグリーンフィールドB</t>
    <phoneticPr fontId="3"/>
  </si>
  <si>
    <t>青木サッカー場BB</t>
    <phoneticPr fontId="3"/>
  </si>
  <si>
    <t>青木サッカー場BA</t>
    <phoneticPr fontId="3"/>
  </si>
  <si>
    <t>粟野総合運動公園B</t>
    <rPh sb="0" eb="2">
      <t>アワノ</t>
    </rPh>
    <rPh sb="2" eb="4">
      <t>ソウゴウ</t>
    </rPh>
    <rPh sb="4" eb="6">
      <t>ウンドウ</t>
    </rPh>
    <rPh sb="6" eb="8">
      <t>コウエン</t>
    </rPh>
    <phoneticPr fontId="3"/>
  </si>
  <si>
    <t>粟野総合運動公園A</t>
    <rPh sb="0" eb="8">
      <t>アワノソウゴウウンドウコウエン</t>
    </rPh>
    <phoneticPr fontId="3"/>
  </si>
  <si>
    <t>城見ヶ丘運動公園Ｂ</t>
    <rPh sb="0" eb="8">
      <t>シロミガオカウンドウコウエン</t>
    </rPh>
    <phoneticPr fontId="3"/>
  </si>
  <si>
    <t>城見ヶ丘運動公園Ａ</t>
    <rPh sb="0" eb="8">
      <t>シロミガオカウンドウコウエン</t>
    </rPh>
    <phoneticPr fontId="3"/>
  </si>
  <si>
    <t>鬼怒グリーンパーク白沢B</t>
    <rPh sb="0" eb="2">
      <t>キヌ</t>
    </rPh>
    <rPh sb="9" eb="11">
      <t>シラサワ</t>
    </rPh>
    <phoneticPr fontId="3"/>
  </si>
  <si>
    <t>鬼怒グリーンパーク白沢A</t>
    <rPh sb="0" eb="2">
      <t>キヌ</t>
    </rPh>
    <rPh sb="9" eb="11">
      <t>シラサワ</t>
    </rPh>
    <phoneticPr fontId="3"/>
  </si>
  <si>
    <t>■第1日  10月18日  一次リーグ</t>
    <rPh sb="8" eb="9">
      <t>ツキ</t>
    </rPh>
    <rPh sb="11" eb="12">
      <t>ニチ</t>
    </rPh>
    <phoneticPr fontId="3"/>
  </si>
  <si>
    <t>決勝T進出決定PK</t>
    <rPh sb="0" eb="2">
      <t>ケッショウ</t>
    </rPh>
    <rPh sb="3" eb="5">
      <t>シンシュツ</t>
    </rPh>
    <rPh sb="5" eb="7">
      <t>ケッテイ</t>
    </rPh>
    <phoneticPr fontId="3"/>
  </si>
  <si>
    <t>■第2日　10月24日　決勝トーナメント</t>
    <rPh sb="7" eb="8">
      <t>ツキ</t>
    </rPh>
    <rPh sb="10" eb="11">
      <t>ニチ</t>
    </rPh>
    <rPh sb="12" eb="14">
      <t>ケッショウ</t>
    </rPh>
    <phoneticPr fontId="3"/>
  </si>
  <si>
    <t>■第3日　10月31日　準々決勝、準決勝、決勝</t>
    <rPh sb="7" eb="8">
      <t>ツキ</t>
    </rPh>
    <rPh sb="10" eb="11">
      <t>ニチ</t>
    </rPh>
    <rPh sb="12" eb="14">
      <t>ジュンジュン</t>
    </rPh>
    <rPh sb="14" eb="16">
      <t>ケッショウ</t>
    </rPh>
    <rPh sb="17" eb="20">
      <t>ジュンケッショウ</t>
    </rPh>
    <rPh sb="21" eb="23">
      <t>ケッショウ</t>
    </rPh>
    <phoneticPr fontId="3"/>
  </si>
  <si>
    <t>塩谷町総合公園AB</t>
    <rPh sb="0" eb="7">
      <t>シオヤマチソウゴウコウエン</t>
    </rPh>
    <phoneticPr fontId="3"/>
  </si>
  <si>
    <t>東部運動公園AB</t>
    <rPh sb="0" eb="2">
      <t>トウブ</t>
    </rPh>
    <rPh sb="2" eb="4">
      <t>ウンドウ</t>
    </rPh>
    <rPh sb="4" eb="6">
      <t>コウエン</t>
    </rPh>
    <phoneticPr fontId="3"/>
  </si>
  <si>
    <t>栃木県グリーンスタジアムサブグランドAB</t>
    <rPh sb="0" eb="3">
      <t>トチギケン</t>
    </rPh>
    <phoneticPr fontId="3"/>
  </si>
  <si>
    <t>青木サッカー場A・AB</t>
    <rPh sb="0" eb="2">
      <t>アオキ</t>
    </rPh>
    <rPh sb="6" eb="7">
      <t>ジョウ</t>
    </rPh>
    <phoneticPr fontId="3"/>
  </si>
  <si>
    <t>宇都宮市石井緑地
No1(A)・No2(B)</t>
    <rPh sb="0" eb="3">
      <t>ウツノミヤ</t>
    </rPh>
    <rPh sb="3" eb="4">
      <t>シ</t>
    </rPh>
    <rPh sb="4" eb="6">
      <t>イシイ</t>
    </rPh>
    <rPh sb="6" eb="8">
      <t>リョクチ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</si>
</sst>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b/>
      <sz val="18"/>
      <name val="BIZ UDPゴシック"/>
      <family val="3"/>
      <charset val="128"/>
    </font>
    <font>
      <b/>
      <u val="double"/>
      <sz val="18"/>
      <name val="BIZ UDPゴシック"/>
      <family val="3"/>
      <charset val="128"/>
    </font>
    <font>
      <sz val="20"/>
      <name val="BIZ UDP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3.5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dashed">
        <color indexed="64"/>
      </left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6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7" fillId="0" borderId="11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 applyAlignment="1">
      <alignment vertical="center" textRotation="255"/>
    </xf>
    <xf numFmtId="0" fontId="7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20" fontId="7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20" fontId="16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0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vertical="center" textRotation="255" wrapText="1"/>
    </xf>
    <xf numFmtId="0" fontId="6" fillId="0" borderId="0" xfId="0" applyFont="1" applyAlignment="1">
      <alignment horizontal="distributed" vertical="center" wrapText="1"/>
    </xf>
    <xf numFmtId="0" fontId="0" fillId="0" borderId="0" xfId="0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5" fillId="0" borderId="0" xfId="0" applyFont="1" applyAlignment="1">
      <alignment horizontal="distributed" vertical="center"/>
    </xf>
    <xf numFmtId="0" fontId="14" fillId="0" borderId="10" xfId="0" applyFont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56" fontId="5" fillId="0" borderId="16" xfId="0" applyNumberFormat="1" applyFont="1" applyBorder="1" applyAlignment="1">
      <alignment vertical="center" shrinkToFit="1"/>
    </xf>
    <xf numFmtId="56" fontId="5" fillId="0" borderId="0" xfId="0" applyNumberFormat="1" applyFont="1" applyAlignment="1">
      <alignment vertical="center" shrinkToFit="1"/>
    </xf>
    <xf numFmtId="56" fontId="5" fillId="0" borderId="17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distributed" vertical="center"/>
    </xf>
    <xf numFmtId="0" fontId="13" fillId="0" borderId="0" xfId="0" applyFont="1" applyBorder="1">
      <alignment vertical="center"/>
    </xf>
    <xf numFmtId="0" fontId="17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14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56" fontId="12" fillId="0" borderId="0" xfId="0" applyNumberFormat="1" applyFont="1" applyAlignment="1">
      <alignment horizontal="center" vertical="center"/>
    </xf>
    <xf numFmtId="0" fontId="0" fillId="0" borderId="11" xfId="0" applyBorder="1">
      <alignment vertical="center"/>
    </xf>
    <xf numFmtId="0" fontId="7" fillId="0" borderId="0" xfId="0" applyFont="1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top" textRotation="255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12" fillId="0" borderId="0" xfId="0" applyFont="1" applyAlignment="1">
      <alignment horizontal="left" vertical="center" shrinkToFit="1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9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1"/>
    </xf>
    <xf numFmtId="0" fontId="12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vertical="center" shrinkToFit="1"/>
    </xf>
    <xf numFmtId="56" fontId="1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0" fillId="0" borderId="40" xfId="0" applyBorder="1">
      <alignment vertical="center"/>
    </xf>
    <xf numFmtId="0" fontId="14" fillId="0" borderId="40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7" fillId="0" borderId="40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7" fillId="0" borderId="40" xfId="0" applyFont="1" applyBorder="1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0" xfId="0" applyFont="1" applyAlignment="1">
      <alignment vertical="top" textRotation="255"/>
    </xf>
    <xf numFmtId="0" fontId="1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textRotation="255" shrinkToFit="1"/>
    </xf>
    <xf numFmtId="0" fontId="7" fillId="0" borderId="0" xfId="0" applyFont="1" applyBorder="1" applyAlignment="1">
      <alignment vertical="distributed" textRotation="255" shrinkToFit="1"/>
    </xf>
    <xf numFmtId="0" fontId="7" fillId="0" borderId="0" xfId="0" applyFont="1" applyBorder="1" applyAlignment="1">
      <alignment vertical="center"/>
    </xf>
    <xf numFmtId="0" fontId="21" fillId="0" borderId="0" xfId="0" applyFont="1" applyAlignment="1">
      <alignment vertical="center" textRotation="255" shrinkToFit="1"/>
    </xf>
    <xf numFmtId="0" fontId="0" fillId="0" borderId="0" xfId="0" applyFont="1" applyAlignment="1">
      <alignment vertical="center"/>
    </xf>
    <xf numFmtId="0" fontId="11" fillId="0" borderId="0" xfId="0" applyFont="1">
      <alignment vertical="center"/>
    </xf>
    <xf numFmtId="0" fontId="14" fillId="0" borderId="11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vertical="center"/>
    </xf>
    <xf numFmtId="0" fontId="17" fillId="0" borderId="39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3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5" xfId="0" applyFont="1" applyBorder="1">
      <alignment vertical="center"/>
    </xf>
    <xf numFmtId="0" fontId="7" fillId="0" borderId="9" xfId="0" applyFont="1" applyBorder="1" applyAlignment="1">
      <alignment vertical="center" textRotation="255" shrinkToFit="1"/>
    </xf>
    <xf numFmtId="0" fontId="8" fillId="0" borderId="0" xfId="0" applyFont="1" applyAlignment="1">
      <alignment horizontal="center" vertical="distributed" textRotation="255" shrinkToFit="1"/>
    </xf>
    <xf numFmtId="0" fontId="8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vertical="center" textRotation="255" shrinkToFit="1"/>
    </xf>
    <xf numFmtId="0" fontId="7" fillId="0" borderId="0" xfId="0" applyFont="1" applyAlignment="1">
      <alignment horizontal="center" vertical="center" textRotation="255" wrapText="1" shrinkToFit="1"/>
    </xf>
    <xf numFmtId="20" fontId="11" fillId="0" borderId="0" xfId="0" applyNumberFormat="1" applyFont="1">
      <alignment vertical="center"/>
    </xf>
    <xf numFmtId="0" fontId="22" fillId="0" borderId="39" xfId="0" applyFont="1" applyBorder="1">
      <alignment vertical="center"/>
    </xf>
    <xf numFmtId="0" fontId="22" fillId="0" borderId="0" xfId="0" applyFont="1">
      <alignment vertical="center"/>
    </xf>
    <xf numFmtId="0" fontId="7" fillId="0" borderId="0" xfId="0" applyFont="1" applyAlignment="1">
      <alignment vertical="distributed" textRotation="255" shrinkToFit="1"/>
    </xf>
    <xf numFmtId="0" fontId="31" fillId="0" borderId="0" xfId="0" applyFont="1">
      <alignment vertical="center"/>
    </xf>
    <xf numFmtId="0" fontId="31" fillId="0" borderId="11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>
      <alignment vertical="center"/>
    </xf>
    <xf numFmtId="0" fontId="18" fillId="0" borderId="0" xfId="0" applyFont="1" applyAlignment="1">
      <alignment horizontal="distributed" vertical="center"/>
    </xf>
    <xf numFmtId="0" fontId="33" fillId="0" borderId="0" xfId="0" applyFont="1">
      <alignment vertical="center"/>
    </xf>
    <xf numFmtId="0" fontId="33" fillId="0" borderId="39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5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distributed" textRotation="255" wrapText="1"/>
    </xf>
    <xf numFmtId="0" fontId="0" fillId="0" borderId="40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2" xfId="0" applyFont="1" applyBorder="1">
      <alignment vertical="center"/>
    </xf>
    <xf numFmtId="0" fontId="0" fillId="0" borderId="43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0" xfId="0" applyFont="1" applyAlignment="1">
      <alignment vertical="distributed" textRotation="255" wrapText="1"/>
    </xf>
    <xf numFmtId="0" fontId="0" fillId="0" borderId="3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40" xfId="0" applyFont="1" applyBorder="1">
      <alignment vertical="center"/>
    </xf>
    <xf numFmtId="0" fontId="7" fillId="0" borderId="42" xfId="0" applyFont="1" applyBorder="1" applyAlignment="1">
      <alignment vertical="top" wrapText="1"/>
    </xf>
    <xf numFmtId="0" fontId="0" fillId="0" borderId="46" xfId="0" applyBorder="1">
      <alignment vertical="center"/>
    </xf>
    <xf numFmtId="0" fontId="0" fillId="0" borderId="47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>
      <alignment vertical="center"/>
    </xf>
    <xf numFmtId="0" fontId="9" fillId="0" borderId="0" xfId="0" applyFont="1" applyAlignment="1">
      <alignment vertical="center"/>
    </xf>
    <xf numFmtId="0" fontId="0" fillId="0" borderId="44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50" xfId="0" applyFont="1" applyBorder="1">
      <alignment vertical="center"/>
    </xf>
    <xf numFmtId="0" fontId="0" fillId="0" borderId="51" xfId="0" applyFont="1" applyBorder="1">
      <alignment vertical="center"/>
    </xf>
    <xf numFmtId="0" fontId="0" fillId="0" borderId="52" xfId="0" applyFont="1" applyBorder="1">
      <alignment vertical="center"/>
    </xf>
    <xf numFmtId="0" fontId="0" fillId="0" borderId="53" xfId="0" applyFont="1" applyBorder="1">
      <alignment vertical="center"/>
    </xf>
    <xf numFmtId="0" fontId="0" fillId="0" borderId="54" xfId="0" applyFont="1" applyBorder="1">
      <alignment vertical="center"/>
    </xf>
    <xf numFmtId="0" fontId="0" fillId="0" borderId="55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0" fillId="4" borderId="4" xfId="0" applyFont="1" applyFill="1" applyBorder="1" applyAlignment="1">
      <alignment horizontal="center" vertical="center" textRotation="255" shrinkToFit="1"/>
    </xf>
    <xf numFmtId="0" fontId="0" fillId="4" borderId="5" xfId="0" applyFont="1" applyFill="1" applyBorder="1" applyAlignment="1">
      <alignment horizontal="center" vertical="center" textRotation="255" shrinkToFit="1"/>
    </xf>
    <xf numFmtId="0" fontId="25" fillId="0" borderId="4" xfId="0" applyFont="1" applyBorder="1" applyAlignment="1">
      <alignment horizontal="center" vertical="center" textRotation="255" wrapText="1" shrinkToFit="1"/>
    </xf>
    <xf numFmtId="0" fontId="25" fillId="0" borderId="5" xfId="0" applyFont="1" applyBorder="1" applyAlignment="1">
      <alignment horizontal="center" vertical="center" textRotation="255" wrapText="1" shrinkToFit="1"/>
    </xf>
    <xf numFmtId="0" fontId="39" fillId="0" borderId="4" xfId="0" applyFont="1" applyBorder="1" applyAlignment="1">
      <alignment horizontal="center" vertical="center" textRotation="255" wrapText="1" shrinkToFit="1"/>
    </xf>
    <xf numFmtId="0" fontId="39" fillId="0" borderId="5" xfId="0" applyFont="1" applyBorder="1" applyAlignment="1">
      <alignment horizontal="center" vertical="center" textRotation="255" wrapText="1" shrinkToFit="1"/>
    </xf>
    <xf numFmtId="0" fontId="35" fillId="0" borderId="6" xfId="0" applyFont="1" applyBorder="1" applyAlignment="1">
      <alignment horizontal="center" vertical="center" textRotation="255" wrapText="1" shrinkToFit="1"/>
    </xf>
    <xf numFmtId="0" fontId="6" fillId="4" borderId="6" xfId="0" applyFont="1" applyFill="1" applyBorder="1" applyAlignment="1">
      <alignment horizontal="center" vertical="center" textRotation="255" shrinkToFit="1"/>
    </xf>
    <xf numFmtId="0" fontId="7" fillId="4" borderId="4" xfId="0" applyFont="1" applyFill="1" applyBorder="1" applyAlignment="1">
      <alignment horizontal="center" vertical="center" textRotation="255" shrinkToFit="1"/>
    </xf>
    <xf numFmtId="0" fontId="7" fillId="4" borderId="5" xfId="0" applyFont="1" applyFill="1" applyBorder="1" applyAlignment="1">
      <alignment horizontal="center" vertical="center" textRotation="255" shrinkToFit="1"/>
    </xf>
    <xf numFmtId="0" fontId="7" fillId="0" borderId="3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shrinkToFit="1"/>
    </xf>
    <xf numFmtId="0" fontId="25" fillId="4" borderId="6" xfId="0" applyFont="1" applyFill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5" fillId="0" borderId="6" xfId="0" applyFont="1" applyBorder="1" applyAlignment="1">
      <alignment horizontal="center" vertical="center" textRotation="255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2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5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8" fillId="4" borderId="6" xfId="0" applyFont="1" applyFill="1" applyBorder="1" applyAlignment="1">
      <alignment horizontal="center" vertical="center" textRotation="255" wrapText="1" shrinkToFit="1"/>
    </xf>
    <xf numFmtId="0" fontId="0" fillId="4" borderId="6" xfId="0" applyFont="1" applyFill="1" applyBorder="1" applyAlignment="1">
      <alignment horizontal="center" vertical="center" textRotation="255" wrapText="1" shrinkToFit="1"/>
    </xf>
    <xf numFmtId="0" fontId="35" fillId="4" borderId="6" xfId="0" applyFont="1" applyFill="1" applyBorder="1" applyAlignment="1">
      <alignment horizontal="center" vertical="center" textRotation="255" wrapText="1" shrinkToFit="1"/>
    </xf>
    <xf numFmtId="0" fontId="0" fillId="4" borderId="6" xfId="0" applyFont="1" applyFill="1" applyBorder="1" applyAlignment="1">
      <alignment horizontal="center" vertical="center" textRotation="255" shrinkToFit="1"/>
    </xf>
    <xf numFmtId="0" fontId="0" fillId="0" borderId="6" xfId="0" applyFont="1" applyBorder="1" applyAlignment="1">
      <alignment horizontal="center" vertical="center" textRotation="255" wrapText="1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textRotation="255" wrapText="1" shrinkToFit="1"/>
    </xf>
    <xf numFmtId="0" fontId="25" fillId="0" borderId="6" xfId="0" applyFont="1" applyBorder="1" applyAlignment="1">
      <alignment horizontal="center" vertical="center" textRotation="255" wrapText="1" shrinkToFit="1"/>
    </xf>
    <xf numFmtId="0" fontId="25" fillId="4" borderId="6" xfId="0" applyFont="1" applyFill="1" applyBorder="1" applyAlignment="1">
      <alignment horizontal="center" vertical="center" textRotation="255" wrapText="1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34" fillId="4" borderId="4" xfId="0" applyFont="1" applyFill="1" applyBorder="1" applyAlignment="1">
      <alignment horizontal="center" vertical="center" textRotation="255" wrapText="1" shrinkToFit="1"/>
    </xf>
    <xf numFmtId="0" fontId="34" fillId="4" borderId="5" xfId="0" applyFont="1" applyFill="1" applyBorder="1" applyAlignment="1">
      <alignment horizontal="center" vertical="center" textRotation="255" wrapText="1" shrinkToFit="1"/>
    </xf>
    <xf numFmtId="0" fontId="7" fillId="4" borderId="6" xfId="0" applyFont="1" applyFill="1" applyBorder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 wrapText="1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56" fontId="24" fillId="0" borderId="0" xfId="0" applyNumberFormat="1" applyFont="1" applyAlignment="1">
      <alignment horizontal="center" vertical="center"/>
    </xf>
    <xf numFmtId="56" fontId="7" fillId="0" borderId="0" xfId="0" applyNumberFormat="1" applyFont="1" applyAlignment="1">
      <alignment horizontal="center" vertical="center" shrinkToFit="1"/>
    </xf>
    <xf numFmtId="56" fontId="7" fillId="0" borderId="17" xfId="0" applyNumberFormat="1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distributed" vertical="center" wrapText="1"/>
    </xf>
    <xf numFmtId="0" fontId="25" fillId="0" borderId="14" xfId="0" applyFont="1" applyBorder="1" applyAlignment="1">
      <alignment horizontal="distributed" vertical="center" wrapText="1"/>
    </xf>
    <xf numFmtId="0" fontId="25" fillId="0" borderId="15" xfId="0" applyFont="1" applyBorder="1" applyAlignment="1">
      <alignment horizontal="distributed" vertical="center" wrapText="1"/>
    </xf>
    <xf numFmtId="0" fontId="25" fillId="0" borderId="11" xfId="0" applyFont="1" applyBorder="1" applyAlignment="1">
      <alignment horizontal="distributed" vertical="center" wrapText="1"/>
    </xf>
    <xf numFmtId="0" fontId="25" fillId="0" borderId="1" xfId="0" applyFont="1" applyBorder="1" applyAlignment="1">
      <alignment horizontal="distributed" vertical="center" wrapText="1"/>
    </xf>
    <xf numFmtId="0" fontId="25" fillId="0" borderId="10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4" fillId="2" borderId="6" xfId="0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25" fillId="0" borderId="6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center" vertical="center" shrinkToFit="1"/>
    </xf>
    <xf numFmtId="0" fontId="6" fillId="2" borderId="6" xfId="0" applyFont="1" applyFill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/>
    </xf>
    <xf numFmtId="0" fontId="14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5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7" fillId="0" borderId="39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/>
    </xf>
    <xf numFmtId="20" fontId="11" fillId="0" borderId="39" xfId="0" applyNumberFormat="1" applyFont="1" applyBorder="1" applyAlignment="1">
      <alignment horizontal="center" vertical="center"/>
    </xf>
    <xf numFmtId="0" fontId="7" fillId="4" borderId="39" xfId="0" applyFont="1" applyFill="1" applyBorder="1" applyAlignment="1">
      <alignment horizontal="distributed" vertical="center"/>
    </xf>
    <xf numFmtId="0" fontId="7" fillId="4" borderId="0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textRotation="255"/>
    </xf>
    <xf numFmtId="0" fontId="7" fillId="0" borderId="0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distributed" textRotation="255" shrinkToFit="1"/>
    </xf>
    <xf numFmtId="0" fontId="7" fillId="0" borderId="6" xfId="0" applyFont="1" applyBorder="1" applyAlignment="1">
      <alignment horizontal="center" vertical="distributed" textRotation="255" shrinkToFit="1"/>
    </xf>
    <xf numFmtId="0" fontId="7" fillId="4" borderId="6" xfId="0" applyFont="1" applyFill="1" applyBorder="1" applyAlignment="1">
      <alignment horizontal="center" vertical="distributed" textRotation="255" shrinkToFit="1"/>
    </xf>
    <xf numFmtId="0" fontId="5" fillId="0" borderId="6" xfId="0" applyFont="1" applyBorder="1" applyAlignment="1">
      <alignment horizontal="center" vertical="distributed" textRotation="255" shrinkToFit="1"/>
    </xf>
    <xf numFmtId="0" fontId="7" fillId="0" borderId="3" xfId="0" applyFont="1" applyBorder="1" applyAlignment="1">
      <alignment horizontal="center" vertical="distributed" textRotation="255" shrinkToFit="1"/>
    </xf>
    <xf numFmtId="0" fontId="7" fillId="0" borderId="2" xfId="0" applyFont="1" applyBorder="1" applyAlignment="1">
      <alignment horizontal="center" vertical="distributed" textRotation="255" shrinkToFit="1"/>
    </xf>
    <xf numFmtId="5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25" fillId="0" borderId="6" xfId="0" applyFont="1" applyBorder="1" applyAlignment="1">
      <alignment horizontal="center" vertical="distributed" textRotation="255" shrinkToFit="1"/>
    </xf>
    <xf numFmtId="0" fontId="6" fillId="0" borderId="6" xfId="0" applyFont="1" applyBorder="1" applyAlignment="1">
      <alignment horizontal="center" vertical="distributed" textRotation="255" shrinkToFit="1"/>
    </xf>
    <xf numFmtId="0" fontId="6" fillId="4" borderId="6" xfId="0" applyFont="1" applyFill="1" applyBorder="1" applyAlignment="1">
      <alignment horizontal="center" vertical="distributed" textRotation="255" shrinkToFit="1"/>
    </xf>
    <xf numFmtId="0" fontId="12" fillId="0" borderId="0" xfId="0" applyFont="1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5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5" fillId="4" borderId="6" xfId="0" applyFont="1" applyFill="1" applyBorder="1" applyAlignment="1">
      <alignment horizontal="center" vertical="distributed" textRotation="255" shrinkToFit="1"/>
    </xf>
    <xf numFmtId="0" fontId="7" fillId="3" borderId="0" xfId="0" applyFont="1" applyFill="1" applyAlignment="1">
      <alignment horizontal="distributed" vertical="center"/>
    </xf>
    <xf numFmtId="0" fontId="5" fillId="4" borderId="0" xfId="0" applyFont="1" applyFill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4" borderId="39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56" fontId="12" fillId="0" borderId="0" xfId="0" applyNumberFormat="1" applyFont="1" applyAlignment="1">
      <alignment horizontal="center" vertical="center" shrinkToFit="1"/>
    </xf>
    <xf numFmtId="0" fontId="6" fillId="3" borderId="39" xfId="0" applyFont="1" applyFill="1" applyBorder="1" applyAlignment="1">
      <alignment horizontal="distributed" vertical="center"/>
    </xf>
    <xf numFmtId="0" fontId="7" fillId="3" borderId="39" xfId="0" applyFont="1" applyFill="1" applyBorder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distributed" textRotation="255" shrinkToFit="1"/>
    </xf>
    <xf numFmtId="0" fontId="7" fillId="0" borderId="13" xfId="0" applyFont="1" applyBorder="1" applyAlignment="1">
      <alignment horizontal="center" vertical="distributed" textRotation="255" shrinkToFit="1"/>
    </xf>
    <xf numFmtId="0" fontId="7" fillId="0" borderId="15" xfId="0" applyFont="1" applyBorder="1" applyAlignment="1">
      <alignment horizontal="center" vertical="distributed" textRotation="255" shrinkToFit="1"/>
    </xf>
    <xf numFmtId="0" fontId="7" fillId="0" borderId="11" xfId="0" applyFont="1" applyBorder="1" applyAlignment="1">
      <alignment horizontal="center" vertical="distributed" textRotation="255" shrinkToFit="1"/>
    </xf>
    <xf numFmtId="0" fontId="7" fillId="0" borderId="10" xfId="0" applyFont="1" applyBorder="1" applyAlignment="1">
      <alignment horizontal="center" vertical="distributed" textRotation="255" shrinkToFit="1"/>
    </xf>
    <xf numFmtId="0" fontId="7" fillId="4" borderId="13" xfId="0" applyFont="1" applyFill="1" applyBorder="1" applyAlignment="1">
      <alignment horizontal="center" vertical="distributed" textRotation="255" shrinkToFit="1"/>
    </xf>
    <xf numFmtId="0" fontId="7" fillId="4" borderId="15" xfId="0" applyFont="1" applyFill="1" applyBorder="1" applyAlignment="1">
      <alignment horizontal="center" vertical="distributed" textRotation="255" shrinkToFit="1"/>
    </xf>
    <xf numFmtId="0" fontId="7" fillId="4" borderId="2" xfId="0" applyFont="1" applyFill="1" applyBorder="1" applyAlignment="1">
      <alignment horizontal="center" vertical="distributed" textRotation="255" shrinkToFit="1"/>
    </xf>
    <xf numFmtId="0" fontId="7" fillId="4" borderId="3" xfId="0" applyFont="1" applyFill="1" applyBorder="1" applyAlignment="1">
      <alignment horizontal="center" vertical="distributed" textRotation="255" shrinkToFit="1"/>
    </xf>
    <xf numFmtId="0" fontId="7" fillId="4" borderId="11" xfId="0" applyFont="1" applyFill="1" applyBorder="1" applyAlignment="1">
      <alignment horizontal="center" vertical="distributed" textRotation="255" shrinkToFit="1"/>
    </xf>
    <xf numFmtId="0" fontId="7" fillId="4" borderId="10" xfId="0" applyFont="1" applyFill="1" applyBorder="1" applyAlignment="1">
      <alignment horizontal="center" vertical="distributed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distributed" vertical="center" wrapText="1"/>
    </xf>
    <xf numFmtId="0" fontId="14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7" fillId="0" borderId="2" xfId="0" applyFont="1" applyBorder="1" applyAlignment="1">
      <alignment horizontal="center" vertical="distributed" textRotation="255" wrapText="1"/>
    </xf>
    <xf numFmtId="0" fontId="7" fillId="0" borderId="3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 wrapText="1"/>
    </xf>
    <xf numFmtId="0" fontId="7" fillId="0" borderId="10" xfId="0" applyFont="1" applyBorder="1" applyAlignment="1">
      <alignment horizontal="center" vertical="distributed" textRotation="255" wrapText="1"/>
    </xf>
    <xf numFmtId="0" fontId="5" fillId="0" borderId="13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distributed" textRotation="255" wrapText="1"/>
    </xf>
    <xf numFmtId="0" fontId="5" fillId="0" borderId="3" xfId="0" applyFont="1" applyBorder="1" applyAlignment="1">
      <alignment horizontal="center" vertical="distributed" textRotation="255" wrapText="1"/>
    </xf>
    <xf numFmtId="0" fontId="5" fillId="0" borderId="11" xfId="0" applyFont="1" applyBorder="1" applyAlignment="1">
      <alignment horizontal="center" vertical="distributed" textRotation="255" wrapText="1"/>
    </xf>
    <xf numFmtId="0" fontId="5" fillId="0" borderId="10" xfId="0" applyFont="1" applyBorder="1" applyAlignment="1">
      <alignment horizontal="center" vertical="distributed" textRotation="255" wrapText="1"/>
    </xf>
    <xf numFmtId="0" fontId="7" fillId="0" borderId="13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2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3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distributed" textRotation="255" shrinkToFit="1"/>
    </xf>
    <xf numFmtId="0" fontId="5" fillId="0" borderId="15" xfId="0" applyFont="1" applyBorder="1" applyAlignment="1">
      <alignment horizontal="center" vertical="distributed" textRotation="255" shrinkToFit="1"/>
    </xf>
    <xf numFmtId="0" fontId="5" fillId="0" borderId="2" xfId="0" applyFont="1" applyBorder="1" applyAlignment="1">
      <alignment horizontal="center" vertical="distributed" textRotation="255" shrinkToFit="1"/>
    </xf>
    <xf numFmtId="0" fontId="5" fillId="0" borderId="3" xfId="0" applyFont="1" applyBorder="1" applyAlignment="1">
      <alignment horizontal="center" vertical="distributed" textRotation="255" shrinkToFit="1"/>
    </xf>
    <xf numFmtId="0" fontId="5" fillId="0" borderId="11" xfId="0" applyFont="1" applyBorder="1" applyAlignment="1">
      <alignment horizontal="center" vertical="distributed" textRotation="255" shrinkToFit="1"/>
    </xf>
    <xf numFmtId="0" fontId="5" fillId="0" borderId="10" xfId="0" applyFont="1" applyBorder="1" applyAlignment="1">
      <alignment horizontal="center" vertical="distributed" textRotation="255" shrinkToFit="1"/>
    </xf>
    <xf numFmtId="0" fontId="6" fillId="0" borderId="13" xfId="0" applyFont="1" applyBorder="1" applyAlignment="1">
      <alignment horizontal="center" vertical="distributed" textRotation="255" shrinkToFit="1"/>
    </xf>
    <xf numFmtId="0" fontId="6" fillId="0" borderId="15" xfId="0" applyFont="1" applyBorder="1" applyAlignment="1">
      <alignment horizontal="center" vertical="distributed" textRotation="255" shrinkToFit="1"/>
    </xf>
    <xf numFmtId="0" fontId="6" fillId="0" borderId="2" xfId="0" applyFont="1" applyBorder="1" applyAlignment="1">
      <alignment horizontal="center" vertical="distributed" textRotation="255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6" fillId="0" borderId="11" xfId="0" applyFont="1" applyBorder="1" applyAlignment="1">
      <alignment horizontal="center" vertical="distributed" textRotation="255" shrinkToFit="1"/>
    </xf>
    <xf numFmtId="0" fontId="6" fillId="0" borderId="10" xfId="0" applyFont="1" applyBorder="1" applyAlignment="1">
      <alignment horizontal="center" vertical="distributed" textRotation="255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6" xfId="0" applyFont="1" applyBorder="1" applyAlignment="1">
      <alignment horizontal="center" vertical="center" textRotation="255" wrapText="1"/>
    </xf>
    <xf numFmtId="0" fontId="30" fillId="0" borderId="6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56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192689</xdr:colOff>
      <xdr:row>49</xdr:row>
      <xdr:rowOff>4379</xdr:rowOff>
    </xdr:from>
    <xdr:to>
      <xdr:col>25</xdr:col>
      <xdr:colOff>192689</xdr:colOff>
      <xdr:row>49</xdr:row>
      <xdr:rowOff>302172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8794254E-4531-49FE-B24F-9904567EAE83}"/>
            </a:ext>
          </a:extLst>
        </xdr:cNvPr>
        <xdr:cNvCxnSpPr/>
      </xdr:nvCxnSpPr>
      <xdr:spPr>
        <a:xfrm>
          <a:off x="10022489" y="12793279"/>
          <a:ext cx="0" cy="259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192689</xdr:colOff>
      <xdr:row>49</xdr:row>
      <xdr:rowOff>4379</xdr:rowOff>
    </xdr:from>
    <xdr:to>
      <xdr:col>25</xdr:col>
      <xdr:colOff>192689</xdr:colOff>
      <xdr:row>49</xdr:row>
      <xdr:rowOff>302172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54806094-C5A7-4B72-8CD7-E3F3CA38E733}"/>
            </a:ext>
          </a:extLst>
        </xdr:cNvPr>
        <xdr:cNvCxnSpPr/>
      </xdr:nvCxnSpPr>
      <xdr:spPr>
        <a:xfrm>
          <a:off x="10022489" y="12793279"/>
          <a:ext cx="0" cy="2596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39"/>
  <sheetViews>
    <sheetView showGridLines="0" view="pageBreakPreview" zoomScaleNormal="100" zoomScaleSheetLayoutView="100" workbookViewId="0">
      <selection sqref="A1:BS1"/>
    </sheetView>
  </sheetViews>
  <sheetFormatPr defaultColWidth="9" defaultRowHeight="13.2"/>
  <cols>
    <col min="1" max="72" width="2.6640625" customWidth="1"/>
  </cols>
  <sheetData>
    <row r="1" spans="1:71" ht="30">
      <c r="A1" s="374" t="s">
        <v>97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</row>
    <row r="2" spans="1:71" ht="15" customHeight="1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1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</row>
    <row r="3" spans="1:71" ht="24" customHeight="1">
      <c r="B3" s="376" t="s">
        <v>729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H3" s="1"/>
    </row>
    <row r="4" spans="1:71" ht="24" customHeight="1">
      <c r="C4" s="191"/>
      <c r="D4" s="191"/>
      <c r="E4" s="191"/>
      <c r="F4" s="191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H4" s="1"/>
    </row>
    <row r="5" spans="1:71" ht="15" customHeight="1"/>
    <row r="6" spans="1:71" ht="7.95" customHeight="1">
      <c r="B6" s="354" t="s">
        <v>50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T6" s="354" t="s">
        <v>123</v>
      </c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L6" s="354" t="s">
        <v>51</v>
      </c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D6" s="354" t="s">
        <v>122</v>
      </c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</row>
    <row r="7" spans="1:71" ht="24" customHeight="1">
      <c r="B7" s="363" t="s">
        <v>709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5"/>
      <c r="T7" s="363" t="s">
        <v>710</v>
      </c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5"/>
      <c r="AL7" s="360" t="s">
        <v>721</v>
      </c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2"/>
      <c r="BD7" s="363" t="s">
        <v>722</v>
      </c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5"/>
    </row>
    <row r="8" spans="1:71" ht="24" customHeight="1">
      <c r="A8" s="56"/>
      <c r="B8" s="56"/>
      <c r="C8" s="56"/>
      <c r="D8" s="351" t="s">
        <v>140</v>
      </c>
      <c r="E8" s="351"/>
      <c r="F8" s="351"/>
      <c r="G8" s="351"/>
      <c r="H8" s="160"/>
      <c r="I8" s="160"/>
      <c r="J8" s="160"/>
      <c r="K8" s="351" t="s">
        <v>141</v>
      </c>
      <c r="L8" s="351"/>
      <c r="M8" s="351"/>
      <c r="N8" s="351"/>
      <c r="O8" s="160"/>
      <c r="P8" s="160"/>
      <c r="Q8" s="160"/>
      <c r="R8" s="160"/>
      <c r="S8" s="160"/>
      <c r="T8" s="160"/>
      <c r="U8" s="160"/>
      <c r="V8" s="351" t="s">
        <v>142</v>
      </c>
      <c r="W8" s="351"/>
      <c r="X8" s="351"/>
      <c r="Y8" s="351"/>
      <c r="Z8" s="160"/>
      <c r="AA8" s="160"/>
      <c r="AB8" s="160"/>
      <c r="AC8" s="351" t="s">
        <v>143</v>
      </c>
      <c r="AD8" s="351"/>
      <c r="AE8" s="351"/>
      <c r="AF8" s="351"/>
      <c r="AG8" s="56"/>
      <c r="AH8" s="56"/>
      <c r="AI8" s="56"/>
      <c r="AJ8" s="56"/>
      <c r="AK8" s="56"/>
      <c r="AL8" s="56"/>
      <c r="AM8" s="56"/>
      <c r="AN8" s="351" t="s">
        <v>144</v>
      </c>
      <c r="AO8" s="351"/>
      <c r="AP8" s="351"/>
      <c r="AQ8" s="351"/>
      <c r="AR8" s="160"/>
      <c r="AS8" s="160"/>
      <c r="AT8" s="160"/>
      <c r="AU8" s="351" t="s">
        <v>145</v>
      </c>
      <c r="AV8" s="351"/>
      <c r="AW8" s="351"/>
      <c r="AX8" s="351"/>
      <c r="AY8" s="160"/>
      <c r="AZ8" s="160"/>
      <c r="BA8" s="160"/>
      <c r="BB8" s="160"/>
      <c r="BC8" s="160"/>
      <c r="BD8" s="160"/>
      <c r="BE8" s="160"/>
      <c r="BF8" s="351" t="s">
        <v>146</v>
      </c>
      <c r="BG8" s="351"/>
      <c r="BH8" s="351"/>
      <c r="BI8" s="351"/>
      <c r="BJ8" s="160"/>
      <c r="BK8" s="160"/>
      <c r="BL8" s="160"/>
      <c r="BM8" s="351" t="s">
        <v>147</v>
      </c>
      <c r="BN8" s="351"/>
      <c r="BO8" s="351"/>
      <c r="BP8" s="351"/>
      <c r="BQ8" s="56"/>
      <c r="BR8" s="56"/>
      <c r="BS8" s="56"/>
    </row>
    <row r="9" spans="1:71" ht="24" customHeight="1">
      <c r="A9" s="56"/>
      <c r="B9" s="56"/>
      <c r="C9" s="218"/>
      <c r="D9" s="219"/>
      <c r="E9" s="56"/>
      <c r="F9" s="220"/>
      <c r="G9" s="56"/>
      <c r="H9" s="220"/>
      <c r="I9" s="56"/>
      <c r="J9" s="56"/>
      <c r="K9" s="220"/>
      <c r="L9" s="221"/>
      <c r="M9" s="219"/>
      <c r="N9" s="56"/>
      <c r="O9" s="220"/>
      <c r="P9" s="56"/>
      <c r="Q9" s="56"/>
      <c r="R9" s="56"/>
      <c r="S9" s="56"/>
      <c r="T9" s="56"/>
      <c r="U9" s="218"/>
      <c r="V9" s="219"/>
      <c r="W9" s="56"/>
      <c r="X9" s="220"/>
      <c r="Y9" s="56"/>
      <c r="Z9" s="220"/>
      <c r="AA9" s="56"/>
      <c r="AB9" s="56"/>
      <c r="AC9" s="220"/>
      <c r="AD9" s="221"/>
      <c r="AE9" s="219"/>
      <c r="AF9" s="56"/>
      <c r="AG9" s="220"/>
      <c r="AH9" s="56"/>
      <c r="AI9" s="56"/>
      <c r="AK9" s="56"/>
      <c r="AL9" s="56"/>
      <c r="AM9" s="218"/>
      <c r="AN9" s="219"/>
      <c r="AO9" s="56"/>
      <c r="AP9" s="220"/>
      <c r="AQ9" s="56"/>
      <c r="AR9" s="220"/>
      <c r="AS9" s="56"/>
      <c r="AT9" s="56"/>
      <c r="AU9" s="220"/>
      <c r="AV9" s="221"/>
      <c r="AW9" s="219"/>
      <c r="AX9" s="56"/>
      <c r="AY9" s="220"/>
      <c r="AZ9" s="56"/>
      <c r="BA9" s="56"/>
      <c r="BC9" s="56"/>
      <c r="BD9" s="56"/>
      <c r="BE9" s="218"/>
      <c r="BF9" s="219"/>
      <c r="BG9" s="56"/>
      <c r="BH9" s="220"/>
      <c r="BI9" s="56"/>
      <c r="BJ9" s="220"/>
      <c r="BK9" s="56"/>
      <c r="BL9" s="56"/>
      <c r="BM9" s="220"/>
      <c r="BN9" s="221"/>
      <c r="BO9" s="219"/>
      <c r="BP9" s="56"/>
      <c r="BQ9" s="220"/>
      <c r="BR9" s="56"/>
      <c r="BS9" s="56"/>
    </row>
    <row r="10" spans="1:71" ht="24" customHeight="1">
      <c r="A10" s="337"/>
      <c r="B10" s="337"/>
      <c r="C10" s="337">
        <v>1</v>
      </c>
      <c r="D10" s="337"/>
      <c r="E10" s="337">
        <v>2</v>
      </c>
      <c r="F10" s="337"/>
      <c r="G10" s="337">
        <v>3</v>
      </c>
      <c r="H10" s="337"/>
      <c r="I10" s="56"/>
      <c r="J10" s="337">
        <v>4</v>
      </c>
      <c r="K10" s="337"/>
      <c r="L10" s="337">
        <v>5</v>
      </c>
      <c r="M10" s="337"/>
      <c r="N10" s="337">
        <v>6</v>
      </c>
      <c r="O10" s="337"/>
      <c r="P10" s="337"/>
      <c r="Q10" s="337"/>
      <c r="R10" s="215"/>
      <c r="S10" s="337"/>
      <c r="T10" s="337"/>
      <c r="U10" s="337">
        <v>1</v>
      </c>
      <c r="V10" s="337"/>
      <c r="W10" s="337">
        <v>2</v>
      </c>
      <c r="X10" s="337"/>
      <c r="Y10" s="337">
        <v>3</v>
      </c>
      <c r="Z10" s="337"/>
      <c r="AA10" s="56"/>
      <c r="AB10" s="337">
        <v>4</v>
      </c>
      <c r="AC10" s="337"/>
      <c r="AD10" s="337">
        <v>5</v>
      </c>
      <c r="AE10" s="337"/>
      <c r="AF10" s="337">
        <v>6</v>
      </c>
      <c r="AG10" s="337"/>
      <c r="AH10" s="337"/>
      <c r="AI10" s="337"/>
      <c r="AK10" s="337"/>
      <c r="AL10" s="337"/>
      <c r="AM10" s="337">
        <v>1</v>
      </c>
      <c r="AN10" s="337"/>
      <c r="AO10" s="337">
        <v>2</v>
      </c>
      <c r="AP10" s="337"/>
      <c r="AQ10" s="337">
        <v>3</v>
      </c>
      <c r="AR10" s="337"/>
      <c r="AS10" s="56"/>
      <c r="AT10" s="337">
        <v>4</v>
      </c>
      <c r="AU10" s="337"/>
      <c r="AV10" s="337">
        <v>5</v>
      </c>
      <c r="AW10" s="337"/>
      <c r="AX10" s="337">
        <v>6</v>
      </c>
      <c r="AY10" s="337"/>
      <c r="AZ10" s="337"/>
      <c r="BA10" s="337"/>
      <c r="BC10" s="337"/>
      <c r="BD10" s="337"/>
      <c r="BE10" s="336">
        <v>1</v>
      </c>
      <c r="BF10" s="336"/>
      <c r="BG10" s="336">
        <v>2</v>
      </c>
      <c r="BH10" s="336"/>
      <c r="BI10" s="336">
        <v>3</v>
      </c>
      <c r="BJ10" s="336"/>
      <c r="BK10" s="56"/>
      <c r="BL10" s="336">
        <v>4</v>
      </c>
      <c r="BM10" s="336"/>
      <c r="BN10" s="336">
        <v>5</v>
      </c>
      <c r="BO10" s="336"/>
      <c r="BP10" s="336">
        <v>6</v>
      </c>
      <c r="BQ10" s="336"/>
      <c r="BR10" s="337"/>
      <c r="BS10" s="337"/>
    </row>
    <row r="11" spans="1:71" s="175" customFormat="1" ht="180" customHeight="1">
      <c r="A11" s="331"/>
      <c r="B11" s="332"/>
      <c r="C11" s="369" t="s">
        <v>592</v>
      </c>
      <c r="D11" s="370"/>
      <c r="E11" s="319" t="s">
        <v>593</v>
      </c>
      <c r="F11" s="320"/>
      <c r="G11" s="371" t="s">
        <v>594</v>
      </c>
      <c r="H11" s="372"/>
      <c r="I11" s="222"/>
      <c r="J11" s="327" t="s">
        <v>595</v>
      </c>
      <c r="K11" s="327"/>
      <c r="L11" s="328" t="s">
        <v>596</v>
      </c>
      <c r="M11" s="328"/>
      <c r="N11" s="333" t="s">
        <v>597</v>
      </c>
      <c r="O11" s="333"/>
      <c r="P11" s="332"/>
      <c r="Q11" s="340"/>
      <c r="R11" s="212"/>
      <c r="S11" s="331"/>
      <c r="T11" s="332"/>
      <c r="U11" s="333" t="s">
        <v>598</v>
      </c>
      <c r="V11" s="333"/>
      <c r="W11" s="373" t="s">
        <v>599</v>
      </c>
      <c r="X11" s="373"/>
      <c r="Y11" s="333" t="s">
        <v>600</v>
      </c>
      <c r="Z11" s="333"/>
      <c r="AA11" s="222"/>
      <c r="AB11" s="373" t="s">
        <v>601</v>
      </c>
      <c r="AC11" s="373"/>
      <c r="AD11" s="338" t="s">
        <v>602</v>
      </c>
      <c r="AE11" s="338"/>
      <c r="AF11" s="333" t="s">
        <v>603</v>
      </c>
      <c r="AG11" s="333"/>
      <c r="AH11" s="332"/>
      <c r="AI11" s="340"/>
      <c r="AK11" s="331"/>
      <c r="AL11" s="332"/>
      <c r="AM11" s="333" t="s">
        <v>604</v>
      </c>
      <c r="AN11" s="333"/>
      <c r="AO11" s="333" t="s">
        <v>605</v>
      </c>
      <c r="AP11" s="333"/>
      <c r="AQ11" s="335" t="s">
        <v>606</v>
      </c>
      <c r="AR11" s="335"/>
      <c r="AS11" s="222"/>
      <c r="AT11" s="338" t="s">
        <v>607</v>
      </c>
      <c r="AU11" s="338"/>
      <c r="AV11" s="333" t="s">
        <v>608</v>
      </c>
      <c r="AW11" s="333"/>
      <c r="AX11" s="357" t="s">
        <v>609</v>
      </c>
      <c r="AY11" s="357"/>
      <c r="AZ11" s="332"/>
      <c r="BA11" s="340"/>
      <c r="BC11" s="331"/>
      <c r="BD11" s="332"/>
      <c r="BE11" s="333" t="s">
        <v>610</v>
      </c>
      <c r="BF11" s="333"/>
      <c r="BG11" s="327" t="s">
        <v>611</v>
      </c>
      <c r="BH11" s="327"/>
      <c r="BI11" s="368" t="s">
        <v>612</v>
      </c>
      <c r="BJ11" s="368"/>
      <c r="BK11" s="222"/>
      <c r="BL11" s="335" t="s">
        <v>613</v>
      </c>
      <c r="BM11" s="335"/>
      <c r="BN11" s="333" t="s">
        <v>614</v>
      </c>
      <c r="BO11" s="333"/>
      <c r="BP11" s="338" t="s">
        <v>615</v>
      </c>
      <c r="BQ11" s="338"/>
      <c r="BR11" s="332"/>
      <c r="BS11" s="340"/>
    </row>
    <row r="12" spans="1:71" ht="15" customHeight="1">
      <c r="A12" s="223"/>
      <c r="B12" s="223"/>
      <c r="C12" s="224"/>
      <c r="D12" s="224"/>
      <c r="E12" s="224"/>
      <c r="F12" s="224"/>
      <c r="G12" s="224"/>
      <c r="H12" s="224"/>
      <c r="I12" s="56"/>
      <c r="J12" s="224"/>
      <c r="K12" s="224"/>
      <c r="L12" s="223"/>
      <c r="M12" s="223"/>
      <c r="N12" s="224"/>
      <c r="O12" s="224"/>
      <c r="P12" s="224"/>
      <c r="Q12" s="224"/>
      <c r="R12" s="224"/>
      <c r="S12" s="223"/>
      <c r="T12" s="223"/>
      <c r="U12" s="224"/>
      <c r="V12" s="224"/>
      <c r="W12" s="224"/>
      <c r="X12" s="224"/>
      <c r="Y12" s="224"/>
      <c r="Z12" s="224"/>
      <c r="AA12" s="56"/>
      <c r="AB12" s="224"/>
      <c r="AC12" s="224"/>
      <c r="AD12" s="223"/>
      <c r="AE12" s="223"/>
      <c r="AF12" s="224"/>
      <c r="AG12" s="224"/>
      <c r="AH12" s="224"/>
      <c r="AI12" s="224"/>
      <c r="AJ12" s="56"/>
      <c r="AK12" s="225"/>
      <c r="AL12" s="225"/>
      <c r="AM12" s="224"/>
      <c r="AN12" s="224"/>
      <c r="AO12" s="224"/>
      <c r="AP12" s="224"/>
      <c r="AQ12" s="224"/>
      <c r="AR12" s="224"/>
      <c r="AS12" s="56"/>
      <c r="AT12" s="224"/>
      <c r="AU12" s="224"/>
      <c r="AV12" s="223"/>
      <c r="AW12" s="223"/>
      <c r="AX12" s="224"/>
      <c r="AY12" s="224"/>
      <c r="AZ12" s="224"/>
      <c r="BA12" s="224"/>
      <c r="BB12" s="224"/>
      <c r="BC12" s="223"/>
      <c r="BD12" s="223"/>
      <c r="BE12" s="224"/>
      <c r="BF12" s="224"/>
      <c r="BG12" s="224"/>
      <c r="BH12" s="224"/>
      <c r="BI12" s="224"/>
      <c r="BJ12" s="224"/>
      <c r="BK12" s="56"/>
      <c r="BL12" s="224"/>
      <c r="BM12" s="224"/>
      <c r="BN12" s="223"/>
      <c r="BO12" s="223"/>
      <c r="BP12" s="224"/>
      <c r="BQ12" s="224"/>
      <c r="BR12" s="224"/>
      <c r="BS12" s="224"/>
    </row>
    <row r="13" spans="1:71" ht="7.95" customHeight="1">
      <c r="B13" s="354" t="s">
        <v>124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T13" s="354" t="s">
        <v>125</v>
      </c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L13" s="354" t="s">
        <v>52</v>
      </c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D13" s="354" t="s">
        <v>126</v>
      </c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</row>
    <row r="14" spans="1:71" ht="24" customHeight="1">
      <c r="B14" s="348" t="s">
        <v>725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50"/>
      <c r="T14" s="348" t="s">
        <v>726</v>
      </c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50"/>
      <c r="AL14" s="363" t="s">
        <v>711</v>
      </c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5"/>
      <c r="BD14" s="363" t="s">
        <v>712</v>
      </c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5"/>
    </row>
    <row r="15" spans="1:71" ht="24" customHeight="1">
      <c r="A15" s="56"/>
      <c r="B15" s="56"/>
      <c r="C15" s="56"/>
      <c r="D15" s="351" t="s">
        <v>148</v>
      </c>
      <c r="E15" s="351"/>
      <c r="F15" s="351"/>
      <c r="G15" s="351"/>
      <c r="H15" s="160"/>
      <c r="I15" s="160"/>
      <c r="J15" s="160"/>
      <c r="K15" s="351" t="s">
        <v>149</v>
      </c>
      <c r="L15" s="351"/>
      <c r="M15" s="351"/>
      <c r="N15" s="351"/>
      <c r="O15" s="160"/>
      <c r="P15" s="160"/>
      <c r="Q15" s="160"/>
      <c r="R15" s="160"/>
      <c r="S15" s="160"/>
      <c r="T15" s="160"/>
      <c r="U15" s="160"/>
      <c r="V15" s="351" t="s">
        <v>150</v>
      </c>
      <c r="W15" s="351"/>
      <c r="X15" s="351"/>
      <c r="Y15" s="351"/>
      <c r="Z15" s="160"/>
      <c r="AA15" s="160"/>
      <c r="AB15" s="160"/>
      <c r="AC15" s="351" t="s">
        <v>151</v>
      </c>
      <c r="AD15" s="351"/>
      <c r="AE15" s="351"/>
      <c r="AF15" s="351"/>
      <c r="AG15" s="56"/>
      <c r="AH15" s="56"/>
      <c r="AI15" s="56"/>
      <c r="AJ15" s="56"/>
      <c r="AK15" s="56"/>
      <c r="AL15" s="56"/>
      <c r="AM15" s="56"/>
      <c r="AN15" s="351" t="s">
        <v>152</v>
      </c>
      <c r="AO15" s="351"/>
      <c r="AP15" s="351"/>
      <c r="AQ15" s="351"/>
      <c r="AR15" s="160"/>
      <c r="AS15" s="160"/>
      <c r="AT15" s="160"/>
      <c r="AU15" s="351" t="s">
        <v>153</v>
      </c>
      <c r="AV15" s="351"/>
      <c r="AW15" s="351"/>
      <c r="AX15" s="351"/>
      <c r="AY15" s="160"/>
      <c r="AZ15" s="160"/>
      <c r="BA15" s="160"/>
      <c r="BB15" s="160"/>
      <c r="BC15" s="160"/>
      <c r="BD15" s="160"/>
      <c r="BE15" s="160"/>
      <c r="BF15" s="351" t="s">
        <v>154</v>
      </c>
      <c r="BG15" s="351"/>
      <c r="BH15" s="351"/>
      <c r="BI15" s="351"/>
      <c r="BJ15" s="160"/>
      <c r="BK15" s="160"/>
      <c r="BL15" s="160"/>
      <c r="BM15" s="351" t="s">
        <v>155</v>
      </c>
      <c r="BN15" s="351"/>
      <c r="BO15" s="351"/>
      <c r="BP15" s="351"/>
      <c r="BQ15" s="56"/>
      <c r="BR15" s="56"/>
      <c r="BS15" s="56"/>
    </row>
    <row r="16" spans="1:71" ht="24" customHeight="1">
      <c r="A16" s="56"/>
      <c r="B16" s="56"/>
      <c r="C16" s="218"/>
      <c r="D16" s="219"/>
      <c r="E16" s="56"/>
      <c r="F16" s="220"/>
      <c r="G16" s="56"/>
      <c r="H16" s="220"/>
      <c r="I16" s="56"/>
      <c r="J16" s="56"/>
      <c r="K16" s="220"/>
      <c r="L16" s="221"/>
      <c r="M16" s="219"/>
      <c r="N16" s="56"/>
      <c r="O16" s="220"/>
      <c r="P16" s="56"/>
      <c r="Q16" s="56"/>
      <c r="R16" s="56"/>
      <c r="S16" s="56"/>
      <c r="T16" s="56"/>
      <c r="U16" s="218"/>
      <c r="V16" s="219"/>
      <c r="W16" s="56"/>
      <c r="X16" s="220"/>
      <c r="Y16" s="56"/>
      <c r="Z16" s="220"/>
      <c r="AA16" s="56"/>
      <c r="AB16" s="56"/>
      <c r="AC16" s="220"/>
      <c r="AD16" s="221"/>
      <c r="AE16" s="219"/>
      <c r="AF16" s="56"/>
      <c r="AG16" s="220"/>
      <c r="AH16" s="56"/>
      <c r="AI16" s="56"/>
      <c r="AK16" s="56"/>
      <c r="AL16" s="56"/>
      <c r="AM16" s="218"/>
      <c r="AN16" s="219"/>
      <c r="AO16" s="56"/>
      <c r="AP16" s="220"/>
      <c r="AQ16" s="56"/>
      <c r="AR16" s="220"/>
      <c r="AS16" s="56"/>
      <c r="AT16" s="56"/>
      <c r="AU16" s="220"/>
      <c r="AV16" s="221"/>
      <c r="AW16" s="219"/>
      <c r="AX16" s="56"/>
      <c r="AY16" s="220"/>
      <c r="AZ16" s="56"/>
      <c r="BA16" s="56"/>
      <c r="BC16" s="56"/>
      <c r="BD16" s="56"/>
      <c r="BE16" s="218"/>
      <c r="BF16" s="219"/>
      <c r="BG16" s="56"/>
      <c r="BH16" s="220"/>
      <c r="BI16" s="56"/>
      <c r="BJ16" s="220"/>
      <c r="BK16" s="56"/>
      <c r="BL16" s="56"/>
      <c r="BM16" s="220"/>
      <c r="BN16" s="221"/>
      <c r="BO16" s="219"/>
      <c r="BP16" s="56"/>
      <c r="BQ16" s="220"/>
      <c r="BR16" s="56"/>
      <c r="BS16" s="56"/>
    </row>
    <row r="17" spans="1:71" ht="24" customHeight="1">
      <c r="A17" s="337"/>
      <c r="B17" s="337"/>
      <c r="C17" s="337">
        <v>1</v>
      </c>
      <c r="D17" s="337"/>
      <c r="E17" s="337">
        <v>2</v>
      </c>
      <c r="F17" s="337"/>
      <c r="G17" s="337">
        <v>3</v>
      </c>
      <c r="H17" s="337"/>
      <c r="I17" s="56"/>
      <c r="J17" s="337">
        <v>4</v>
      </c>
      <c r="K17" s="337"/>
      <c r="L17" s="337">
        <v>5</v>
      </c>
      <c r="M17" s="337"/>
      <c r="N17" s="337">
        <v>6</v>
      </c>
      <c r="O17" s="337"/>
      <c r="P17" s="337"/>
      <c r="Q17" s="337"/>
      <c r="R17" s="215"/>
      <c r="S17" s="337"/>
      <c r="T17" s="337"/>
      <c r="U17" s="337">
        <v>1</v>
      </c>
      <c r="V17" s="337"/>
      <c r="W17" s="337">
        <v>2</v>
      </c>
      <c r="X17" s="337"/>
      <c r="Y17" s="337">
        <v>3</v>
      </c>
      <c r="Z17" s="337"/>
      <c r="AA17" s="56"/>
      <c r="AB17" s="337">
        <v>4</v>
      </c>
      <c r="AC17" s="337"/>
      <c r="AD17" s="337">
        <v>5</v>
      </c>
      <c r="AE17" s="337"/>
      <c r="AF17" s="337">
        <v>6</v>
      </c>
      <c r="AG17" s="337"/>
      <c r="AH17" s="337"/>
      <c r="AI17" s="337"/>
      <c r="AK17" s="337"/>
      <c r="AL17" s="337"/>
      <c r="AM17" s="337">
        <v>1</v>
      </c>
      <c r="AN17" s="337"/>
      <c r="AO17" s="337">
        <v>2</v>
      </c>
      <c r="AP17" s="337"/>
      <c r="AQ17" s="337">
        <v>3</v>
      </c>
      <c r="AR17" s="337"/>
      <c r="AS17" s="56"/>
      <c r="AT17" s="337">
        <v>4</v>
      </c>
      <c r="AU17" s="337"/>
      <c r="AV17" s="337">
        <v>5</v>
      </c>
      <c r="AW17" s="337"/>
      <c r="AX17" s="337">
        <v>6</v>
      </c>
      <c r="AY17" s="337"/>
      <c r="AZ17" s="337"/>
      <c r="BA17" s="337"/>
      <c r="BC17" s="337"/>
      <c r="BD17" s="337"/>
      <c r="BE17" s="336">
        <v>1</v>
      </c>
      <c r="BF17" s="336"/>
      <c r="BG17" s="336">
        <v>2</v>
      </c>
      <c r="BH17" s="336"/>
      <c r="BI17" s="336">
        <v>3</v>
      </c>
      <c r="BJ17" s="336"/>
      <c r="BK17" s="56"/>
      <c r="BL17" s="336">
        <v>4</v>
      </c>
      <c r="BM17" s="336"/>
      <c r="BN17" s="336">
        <v>5</v>
      </c>
      <c r="BO17" s="336"/>
      <c r="BP17" s="336">
        <v>6</v>
      </c>
      <c r="BQ17" s="336"/>
      <c r="BR17" s="337"/>
      <c r="BS17" s="337"/>
    </row>
    <row r="18" spans="1:71" s="175" customFormat="1" ht="180" customHeight="1">
      <c r="A18" s="331"/>
      <c r="B18" s="332"/>
      <c r="C18" s="368" t="s">
        <v>616</v>
      </c>
      <c r="D18" s="368"/>
      <c r="E18" s="334" t="s">
        <v>617</v>
      </c>
      <c r="F18" s="334"/>
      <c r="G18" s="333" t="s">
        <v>618</v>
      </c>
      <c r="H18" s="333"/>
      <c r="I18" s="222"/>
      <c r="J18" s="328" t="s">
        <v>619</v>
      </c>
      <c r="K18" s="328"/>
      <c r="L18" s="333" t="s">
        <v>620</v>
      </c>
      <c r="M18" s="333"/>
      <c r="N18" s="327" t="s">
        <v>708</v>
      </c>
      <c r="O18" s="327"/>
      <c r="P18" s="332"/>
      <c r="Q18" s="340"/>
      <c r="R18" s="212"/>
      <c r="S18" s="331"/>
      <c r="T18" s="332"/>
      <c r="U18" s="335" t="s">
        <v>621</v>
      </c>
      <c r="V18" s="335"/>
      <c r="W18" s="333" t="s">
        <v>622</v>
      </c>
      <c r="X18" s="333"/>
      <c r="Y18" s="338" t="s">
        <v>623</v>
      </c>
      <c r="Z18" s="338"/>
      <c r="AA18" s="222"/>
      <c r="AB18" s="333" t="s">
        <v>624</v>
      </c>
      <c r="AC18" s="333"/>
      <c r="AD18" s="328" t="s">
        <v>625</v>
      </c>
      <c r="AE18" s="328"/>
      <c r="AF18" s="333" t="s">
        <v>626</v>
      </c>
      <c r="AG18" s="333"/>
      <c r="AH18" s="332"/>
      <c r="AI18" s="340"/>
      <c r="AK18" s="331"/>
      <c r="AL18" s="332"/>
      <c r="AM18" s="333" t="s">
        <v>627</v>
      </c>
      <c r="AN18" s="333"/>
      <c r="AO18" s="328" t="s">
        <v>628</v>
      </c>
      <c r="AP18" s="328"/>
      <c r="AQ18" s="333" t="s">
        <v>629</v>
      </c>
      <c r="AR18" s="333"/>
      <c r="AS18" s="222"/>
      <c r="AT18" s="359" t="s">
        <v>630</v>
      </c>
      <c r="AU18" s="359"/>
      <c r="AV18" s="339" t="s">
        <v>631</v>
      </c>
      <c r="AW18" s="339"/>
      <c r="AX18" s="356" t="s">
        <v>632</v>
      </c>
      <c r="AY18" s="356"/>
      <c r="AZ18" s="332"/>
      <c r="BA18" s="340"/>
      <c r="BC18" s="331"/>
      <c r="BD18" s="332"/>
      <c r="BE18" s="357" t="s">
        <v>633</v>
      </c>
      <c r="BF18" s="357"/>
      <c r="BG18" s="333" t="s">
        <v>634</v>
      </c>
      <c r="BH18" s="333"/>
      <c r="BI18" s="333" t="s">
        <v>635</v>
      </c>
      <c r="BJ18" s="333"/>
      <c r="BK18" s="222"/>
      <c r="BL18" s="335" t="s">
        <v>636</v>
      </c>
      <c r="BM18" s="335"/>
      <c r="BN18" s="339" t="s">
        <v>637</v>
      </c>
      <c r="BO18" s="339"/>
      <c r="BP18" s="333" t="s">
        <v>638</v>
      </c>
      <c r="BQ18" s="333"/>
      <c r="BR18" s="332"/>
      <c r="BS18" s="340"/>
    </row>
    <row r="19" spans="1:71" ht="15" customHeight="1">
      <c r="A19" s="223"/>
      <c r="B19" s="223"/>
      <c r="C19" s="224"/>
      <c r="D19" s="224"/>
      <c r="E19" s="224"/>
      <c r="F19" s="224"/>
      <c r="G19" s="224"/>
      <c r="H19" s="224"/>
      <c r="I19" s="56"/>
      <c r="J19" s="224"/>
      <c r="K19" s="224"/>
      <c r="L19" s="223"/>
      <c r="M19" s="223"/>
      <c r="N19" s="224"/>
      <c r="O19" s="224"/>
      <c r="P19" s="224"/>
      <c r="Q19" s="224"/>
      <c r="R19" s="224"/>
      <c r="S19" s="223"/>
      <c r="T19" s="223"/>
      <c r="U19" s="224"/>
      <c r="V19" s="224"/>
      <c r="W19" s="224"/>
      <c r="X19" s="224"/>
      <c r="Y19" s="224"/>
      <c r="Z19" s="224"/>
      <c r="AA19" s="56"/>
      <c r="AB19" s="224"/>
      <c r="AC19" s="224"/>
      <c r="AD19" s="223"/>
      <c r="AE19" s="223"/>
      <c r="AF19" s="224"/>
      <c r="AG19" s="224"/>
      <c r="AH19" s="224"/>
      <c r="AI19" s="224"/>
      <c r="AJ19" s="56"/>
      <c r="AK19" s="225"/>
      <c r="AL19" s="225"/>
      <c r="AM19" s="224"/>
      <c r="AN19" s="224"/>
      <c r="AO19" s="224"/>
      <c r="AP19" s="224"/>
      <c r="AQ19" s="224"/>
      <c r="AR19" s="224"/>
      <c r="AS19" s="56"/>
      <c r="AT19" s="224"/>
      <c r="AU19" s="224"/>
      <c r="AV19" s="223"/>
      <c r="AW19" s="223"/>
      <c r="AX19" s="224"/>
      <c r="AY19" s="224"/>
      <c r="AZ19" s="224"/>
      <c r="BA19" s="224"/>
      <c r="BB19" s="224"/>
      <c r="BC19" s="223"/>
      <c r="BD19" s="223"/>
      <c r="BE19" s="224"/>
      <c r="BF19" s="224"/>
      <c r="BG19" s="224"/>
      <c r="BH19" s="224"/>
      <c r="BI19" s="224"/>
      <c r="BJ19" s="224"/>
      <c r="BK19" s="56"/>
      <c r="BL19" s="224"/>
      <c r="BM19" s="224"/>
      <c r="BN19" s="223"/>
      <c r="BO19" s="223"/>
      <c r="BP19" s="224"/>
      <c r="BQ19" s="224"/>
      <c r="BR19" s="224"/>
      <c r="BS19" s="224"/>
    </row>
    <row r="20" spans="1:71" ht="7.95" customHeight="1">
      <c r="B20" s="354" t="s">
        <v>53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T20" s="354" t="s">
        <v>127</v>
      </c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L20" s="354" t="s">
        <v>128</v>
      </c>
      <c r="AM20" s="354"/>
      <c r="AN20" s="354"/>
      <c r="AO20" s="354"/>
      <c r="AP20" s="354"/>
      <c r="AQ20" s="354"/>
      <c r="AR20" s="354"/>
      <c r="AS20" s="354"/>
      <c r="AT20" s="354"/>
      <c r="AU20" s="354"/>
      <c r="AV20" s="354"/>
      <c r="AW20" s="354"/>
      <c r="AX20" s="354"/>
      <c r="AY20" s="354"/>
      <c r="AZ20" s="354"/>
      <c r="BD20" s="354" t="s">
        <v>129</v>
      </c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</row>
    <row r="21" spans="1:71" ht="24" customHeight="1">
      <c r="B21" s="363" t="s">
        <v>723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5"/>
      <c r="T21" s="363" t="s">
        <v>724</v>
      </c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4"/>
      <c r="AF21" s="364"/>
      <c r="AG21" s="364"/>
      <c r="AH21" s="365"/>
      <c r="AL21" s="363" t="s">
        <v>713</v>
      </c>
      <c r="AM21" s="364"/>
      <c r="AN21" s="364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5"/>
      <c r="BD21" s="363" t="s">
        <v>714</v>
      </c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5"/>
    </row>
    <row r="22" spans="1:71" ht="24" customHeight="1">
      <c r="A22" s="56"/>
      <c r="B22" s="56"/>
      <c r="C22" s="56"/>
      <c r="D22" s="351" t="s">
        <v>156</v>
      </c>
      <c r="E22" s="351"/>
      <c r="F22" s="351"/>
      <c r="G22" s="351"/>
      <c r="H22" s="160"/>
      <c r="I22" s="160"/>
      <c r="J22" s="160"/>
      <c r="K22" s="351" t="s">
        <v>157</v>
      </c>
      <c r="L22" s="351"/>
      <c r="M22" s="351"/>
      <c r="N22" s="351"/>
      <c r="O22" s="160"/>
      <c r="P22" s="160"/>
      <c r="Q22" s="160"/>
      <c r="R22" s="160"/>
      <c r="S22" s="160"/>
      <c r="T22" s="160"/>
      <c r="U22" s="160"/>
      <c r="V22" s="351" t="s">
        <v>158</v>
      </c>
      <c r="W22" s="351"/>
      <c r="X22" s="351"/>
      <c r="Y22" s="351"/>
      <c r="Z22" s="160"/>
      <c r="AA22" s="160"/>
      <c r="AB22" s="160"/>
      <c r="AC22" s="351" t="s">
        <v>159</v>
      </c>
      <c r="AD22" s="351"/>
      <c r="AE22" s="351"/>
      <c r="AF22" s="351"/>
      <c r="AG22" s="56"/>
      <c r="AH22" s="56"/>
      <c r="AI22" s="56"/>
      <c r="AJ22" s="56"/>
      <c r="AK22" s="56"/>
      <c r="AL22" s="56"/>
      <c r="AM22" s="56"/>
      <c r="AN22" s="351" t="s">
        <v>160</v>
      </c>
      <c r="AO22" s="351"/>
      <c r="AP22" s="351"/>
      <c r="AQ22" s="351"/>
      <c r="AR22" s="160"/>
      <c r="AS22" s="160"/>
      <c r="AT22" s="160"/>
      <c r="AU22" s="351" t="s">
        <v>161</v>
      </c>
      <c r="AV22" s="351"/>
      <c r="AW22" s="351"/>
      <c r="AX22" s="351"/>
      <c r="AY22" s="160"/>
      <c r="AZ22" s="160"/>
      <c r="BA22" s="160"/>
      <c r="BB22" s="160"/>
      <c r="BC22" s="160"/>
      <c r="BD22" s="160"/>
      <c r="BE22" s="160"/>
      <c r="BF22" s="351" t="s">
        <v>162</v>
      </c>
      <c r="BG22" s="351"/>
      <c r="BH22" s="351"/>
      <c r="BI22" s="351"/>
      <c r="BJ22" s="160"/>
      <c r="BK22" s="160"/>
      <c r="BL22" s="160"/>
      <c r="BM22" s="351" t="s">
        <v>163</v>
      </c>
      <c r="BN22" s="351"/>
      <c r="BO22" s="351"/>
      <c r="BP22" s="351"/>
      <c r="BQ22" s="56"/>
      <c r="BR22" s="56"/>
      <c r="BS22" s="56"/>
    </row>
    <row r="23" spans="1:71" ht="24" customHeight="1">
      <c r="A23" s="56"/>
      <c r="B23" s="56"/>
      <c r="C23" s="218"/>
      <c r="D23" s="219"/>
      <c r="E23" s="56"/>
      <c r="F23" s="220"/>
      <c r="G23" s="56"/>
      <c r="H23" s="220"/>
      <c r="I23" s="56"/>
      <c r="J23" s="56"/>
      <c r="K23" s="220"/>
      <c r="L23" s="221"/>
      <c r="M23" s="219"/>
      <c r="N23" s="56"/>
      <c r="O23" s="220"/>
      <c r="P23" s="56"/>
      <c r="Q23" s="56"/>
      <c r="R23" s="56"/>
      <c r="S23" s="56"/>
      <c r="T23" s="56"/>
      <c r="U23" s="218"/>
      <c r="V23" s="219"/>
      <c r="W23" s="56"/>
      <c r="X23" s="220"/>
      <c r="Y23" s="56"/>
      <c r="Z23" s="220"/>
      <c r="AA23" s="56"/>
      <c r="AB23" s="56"/>
      <c r="AC23" s="220"/>
      <c r="AD23" s="221"/>
      <c r="AE23" s="219"/>
      <c r="AF23" s="56"/>
      <c r="AG23" s="220"/>
      <c r="AH23" s="56"/>
      <c r="AI23" s="56"/>
      <c r="AK23" s="56"/>
      <c r="AL23" s="56"/>
      <c r="AM23" s="218"/>
      <c r="AN23" s="219"/>
      <c r="AO23" s="56"/>
      <c r="AP23" s="220"/>
      <c r="AQ23" s="56"/>
      <c r="AR23" s="220"/>
      <c r="AS23" s="56"/>
      <c r="AT23" s="56"/>
      <c r="AU23" s="220"/>
      <c r="AV23" s="221"/>
      <c r="AW23" s="219"/>
      <c r="AX23" s="56"/>
      <c r="AY23" s="220"/>
      <c r="AZ23" s="56"/>
      <c r="BA23" s="56"/>
      <c r="BC23" s="56"/>
      <c r="BD23" s="56"/>
      <c r="BE23" s="218"/>
      <c r="BF23" s="219"/>
      <c r="BG23" s="56"/>
      <c r="BH23" s="220"/>
      <c r="BI23" s="56"/>
      <c r="BJ23" s="220"/>
      <c r="BK23" s="56"/>
      <c r="BL23" s="56"/>
      <c r="BM23" s="220"/>
      <c r="BN23" s="221"/>
      <c r="BO23" s="219"/>
      <c r="BP23" s="56"/>
      <c r="BQ23" s="220"/>
      <c r="BR23" s="56"/>
      <c r="BS23" s="56"/>
    </row>
    <row r="24" spans="1:71" ht="24" customHeight="1">
      <c r="A24" s="337"/>
      <c r="B24" s="337"/>
      <c r="C24" s="337">
        <v>1</v>
      </c>
      <c r="D24" s="337"/>
      <c r="E24" s="337">
        <v>2</v>
      </c>
      <c r="F24" s="337"/>
      <c r="G24" s="337">
        <v>3</v>
      </c>
      <c r="H24" s="337"/>
      <c r="I24" s="56"/>
      <c r="J24" s="337">
        <v>4</v>
      </c>
      <c r="K24" s="337"/>
      <c r="L24" s="337">
        <v>5</v>
      </c>
      <c r="M24" s="337"/>
      <c r="N24" s="337">
        <v>6</v>
      </c>
      <c r="O24" s="337"/>
      <c r="P24" s="337"/>
      <c r="Q24" s="337"/>
      <c r="R24" s="215"/>
      <c r="S24" s="337"/>
      <c r="T24" s="337"/>
      <c r="U24" s="337">
        <v>1</v>
      </c>
      <c r="V24" s="337"/>
      <c r="W24" s="337">
        <v>2</v>
      </c>
      <c r="X24" s="337"/>
      <c r="Y24" s="337">
        <v>3</v>
      </c>
      <c r="Z24" s="337"/>
      <c r="AA24" s="56"/>
      <c r="AB24" s="337">
        <v>4</v>
      </c>
      <c r="AC24" s="337"/>
      <c r="AD24" s="337">
        <v>5</v>
      </c>
      <c r="AE24" s="337"/>
      <c r="AF24" s="337">
        <v>6</v>
      </c>
      <c r="AG24" s="337"/>
      <c r="AH24" s="337"/>
      <c r="AI24" s="337"/>
      <c r="AK24" s="337"/>
      <c r="AL24" s="337"/>
      <c r="AM24" s="337">
        <v>1</v>
      </c>
      <c r="AN24" s="337"/>
      <c r="AO24" s="337">
        <v>2</v>
      </c>
      <c r="AP24" s="337"/>
      <c r="AQ24" s="337">
        <v>3</v>
      </c>
      <c r="AR24" s="337"/>
      <c r="AS24" s="56"/>
      <c r="AT24" s="337">
        <v>4</v>
      </c>
      <c r="AU24" s="337"/>
      <c r="AV24" s="337">
        <v>5</v>
      </c>
      <c r="AW24" s="337"/>
      <c r="AX24" s="337">
        <v>6</v>
      </c>
      <c r="AY24" s="337"/>
      <c r="AZ24" s="337"/>
      <c r="BA24" s="337"/>
      <c r="BC24" s="337"/>
      <c r="BD24" s="337"/>
      <c r="BE24" s="336">
        <v>1</v>
      </c>
      <c r="BF24" s="336"/>
      <c r="BG24" s="336">
        <v>2</v>
      </c>
      <c r="BH24" s="336"/>
      <c r="BI24" s="336">
        <v>3</v>
      </c>
      <c r="BJ24" s="336"/>
      <c r="BK24" s="56"/>
      <c r="BL24" s="336">
        <v>4</v>
      </c>
      <c r="BM24" s="336"/>
      <c r="BN24" s="336">
        <v>5</v>
      </c>
      <c r="BO24" s="336"/>
      <c r="BP24" s="336">
        <v>6</v>
      </c>
      <c r="BQ24" s="336"/>
      <c r="BR24" s="337"/>
      <c r="BS24" s="337"/>
    </row>
    <row r="25" spans="1:71" s="175" customFormat="1" ht="180" customHeight="1">
      <c r="A25" s="331"/>
      <c r="B25" s="332"/>
      <c r="C25" s="335" t="s">
        <v>639</v>
      </c>
      <c r="D25" s="335"/>
      <c r="E25" s="338" t="s">
        <v>640</v>
      </c>
      <c r="F25" s="338"/>
      <c r="G25" s="338" t="s">
        <v>641</v>
      </c>
      <c r="H25" s="338"/>
      <c r="I25" s="222"/>
      <c r="J25" s="338" t="s">
        <v>642</v>
      </c>
      <c r="K25" s="338"/>
      <c r="L25" s="339" t="s">
        <v>643</v>
      </c>
      <c r="M25" s="339"/>
      <c r="N25" s="335" t="s">
        <v>644</v>
      </c>
      <c r="O25" s="335"/>
      <c r="P25" s="332"/>
      <c r="Q25" s="340"/>
      <c r="R25" s="212"/>
      <c r="S25" s="331"/>
      <c r="T25" s="332"/>
      <c r="U25" s="333" t="s">
        <v>645</v>
      </c>
      <c r="V25" s="333"/>
      <c r="W25" s="335" t="s">
        <v>646</v>
      </c>
      <c r="X25" s="335"/>
      <c r="Y25" s="333" t="s">
        <v>647</v>
      </c>
      <c r="Z25" s="333"/>
      <c r="AA25" s="222"/>
      <c r="AB25" s="338" t="s">
        <v>648</v>
      </c>
      <c r="AC25" s="338"/>
      <c r="AD25" s="328" t="s">
        <v>649</v>
      </c>
      <c r="AE25" s="328"/>
      <c r="AF25" s="327" t="s">
        <v>650</v>
      </c>
      <c r="AG25" s="327"/>
      <c r="AH25" s="332"/>
      <c r="AI25" s="340"/>
      <c r="AK25" s="331"/>
      <c r="AL25" s="332"/>
      <c r="AM25" s="333" t="s">
        <v>651</v>
      </c>
      <c r="AN25" s="333"/>
      <c r="AO25" s="328" t="s">
        <v>652</v>
      </c>
      <c r="AP25" s="328"/>
      <c r="AQ25" s="367" t="s">
        <v>653</v>
      </c>
      <c r="AR25" s="367"/>
      <c r="AS25" s="222"/>
      <c r="AT25" s="356" t="s">
        <v>654</v>
      </c>
      <c r="AU25" s="356"/>
      <c r="AV25" s="334" t="s">
        <v>655</v>
      </c>
      <c r="AW25" s="334"/>
      <c r="AX25" s="327" t="s">
        <v>656</v>
      </c>
      <c r="AY25" s="327"/>
      <c r="AZ25" s="332"/>
      <c r="BA25" s="340"/>
      <c r="BC25" s="331"/>
      <c r="BD25" s="332"/>
      <c r="BE25" s="327" t="s">
        <v>657</v>
      </c>
      <c r="BF25" s="327"/>
      <c r="BG25" s="366" t="s">
        <v>658</v>
      </c>
      <c r="BH25" s="366"/>
      <c r="BI25" s="328" t="s">
        <v>659</v>
      </c>
      <c r="BJ25" s="328"/>
      <c r="BK25" s="222"/>
      <c r="BL25" s="333" t="s">
        <v>660</v>
      </c>
      <c r="BM25" s="333"/>
      <c r="BN25" s="338" t="s">
        <v>661</v>
      </c>
      <c r="BO25" s="338"/>
      <c r="BP25" s="328" t="s">
        <v>662</v>
      </c>
      <c r="BQ25" s="328"/>
      <c r="BR25" s="332"/>
      <c r="BS25" s="340"/>
    </row>
    <row r="26" spans="1:71" ht="15" customHeight="1">
      <c r="A26" s="223"/>
      <c r="B26" s="223"/>
      <c r="C26" s="224"/>
      <c r="D26" s="224"/>
      <c r="E26" s="224"/>
      <c r="F26" s="224"/>
      <c r="G26" s="224"/>
      <c r="H26" s="224"/>
      <c r="I26" s="56"/>
      <c r="J26" s="224"/>
      <c r="K26" s="224"/>
      <c r="L26" s="223"/>
      <c r="M26" s="223"/>
      <c r="N26" s="224"/>
      <c r="O26" s="224"/>
      <c r="P26" s="224"/>
      <c r="Q26" s="224"/>
      <c r="R26" s="224"/>
      <c r="S26" s="223"/>
      <c r="T26" s="223"/>
      <c r="U26" s="224"/>
      <c r="V26" s="224"/>
      <c r="W26" s="224"/>
      <c r="X26" s="224"/>
      <c r="Y26" s="224"/>
      <c r="Z26" s="224"/>
      <c r="AA26" s="56"/>
      <c r="AB26" s="224"/>
      <c r="AC26" s="224"/>
      <c r="AD26" s="223"/>
      <c r="AE26" s="223"/>
      <c r="AF26" s="224"/>
      <c r="AG26" s="224"/>
      <c r="AH26" s="224"/>
      <c r="AI26" s="224"/>
      <c r="AJ26" s="56"/>
      <c r="AK26" s="225"/>
      <c r="AL26" s="225"/>
      <c r="AM26" s="224"/>
      <c r="AN26" s="224"/>
      <c r="AO26" s="224"/>
      <c r="AP26" s="224"/>
      <c r="AQ26" s="224"/>
      <c r="AR26" s="224"/>
      <c r="AS26" s="56"/>
      <c r="AT26" s="224"/>
      <c r="AU26" s="224"/>
      <c r="AV26" s="223"/>
      <c r="AW26" s="223"/>
      <c r="AX26" s="224"/>
      <c r="AY26" s="224"/>
      <c r="AZ26" s="224"/>
      <c r="BA26" s="224"/>
      <c r="BB26" s="224"/>
      <c r="BC26" s="223"/>
      <c r="BD26" s="223"/>
      <c r="BE26" s="224"/>
      <c r="BF26" s="224"/>
      <c r="BG26" s="224"/>
      <c r="BH26" s="224"/>
      <c r="BI26" s="224"/>
      <c r="BJ26" s="224"/>
      <c r="BK26" s="56"/>
      <c r="BL26" s="224"/>
      <c r="BM26" s="224"/>
      <c r="BN26" s="223"/>
      <c r="BO26" s="223"/>
      <c r="BP26" s="224"/>
      <c r="BQ26" s="224"/>
      <c r="BR26" s="224"/>
      <c r="BS26" s="224"/>
    </row>
    <row r="27" spans="1:71" ht="7.95" customHeight="1">
      <c r="B27" s="354" t="s">
        <v>54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T27" s="354" t="s">
        <v>130</v>
      </c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L27" s="354" t="s">
        <v>131</v>
      </c>
      <c r="AM27" s="354"/>
      <c r="AN27" s="354"/>
      <c r="AO27" s="354"/>
      <c r="AP27" s="354"/>
      <c r="AQ27" s="354"/>
      <c r="AR27" s="354"/>
      <c r="AS27" s="354"/>
      <c r="AT27" s="354"/>
      <c r="AU27" s="354"/>
      <c r="AV27" s="354"/>
      <c r="AW27" s="354"/>
      <c r="AX27" s="354"/>
      <c r="AY27" s="354"/>
      <c r="AZ27" s="354"/>
      <c r="BD27" s="354" t="s">
        <v>132</v>
      </c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</row>
    <row r="28" spans="1:71" ht="24" customHeight="1">
      <c r="B28" s="360" t="s">
        <v>715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2"/>
      <c r="T28" s="363" t="s">
        <v>716</v>
      </c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5"/>
      <c r="AL28" s="348" t="s">
        <v>727</v>
      </c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50"/>
      <c r="BD28" s="348" t="s">
        <v>728</v>
      </c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50"/>
    </row>
    <row r="29" spans="1:71" ht="24" customHeight="1">
      <c r="A29" s="56"/>
      <c r="B29" s="56"/>
      <c r="C29" s="56"/>
      <c r="D29" s="351" t="s">
        <v>164</v>
      </c>
      <c r="E29" s="351"/>
      <c r="F29" s="351"/>
      <c r="G29" s="351"/>
      <c r="H29" s="160"/>
      <c r="I29" s="160"/>
      <c r="J29" s="160"/>
      <c r="K29" s="351" t="s">
        <v>165</v>
      </c>
      <c r="L29" s="351"/>
      <c r="M29" s="351"/>
      <c r="N29" s="351"/>
      <c r="O29" s="160"/>
      <c r="P29" s="160"/>
      <c r="Q29" s="160"/>
      <c r="R29" s="160"/>
      <c r="S29" s="160"/>
      <c r="T29" s="160"/>
      <c r="U29" s="160"/>
      <c r="V29" s="351" t="s">
        <v>166</v>
      </c>
      <c r="W29" s="351"/>
      <c r="X29" s="351"/>
      <c r="Y29" s="351"/>
      <c r="Z29" s="160"/>
      <c r="AA29" s="160"/>
      <c r="AB29" s="160"/>
      <c r="AC29" s="351" t="s">
        <v>167</v>
      </c>
      <c r="AD29" s="351"/>
      <c r="AE29" s="351"/>
      <c r="AF29" s="351"/>
      <c r="AG29" s="56"/>
      <c r="AH29" s="56"/>
      <c r="AI29" s="56"/>
      <c r="AJ29" s="56"/>
      <c r="AK29" s="56"/>
      <c r="AL29" s="56"/>
      <c r="AM29" s="56"/>
      <c r="AN29" s="351" t="s">
        <v>168</v>
      </c>
      <c r="AO29" s="351"/>
      <c r="AP29" s="351"/>
      <c r="AQ29" s="351"/>
      <c r="AR29" s="160"/>
      <c r="AS29" s="160"/>
      <c r="AT29" s="160"/>
      <c r="AU29" s="351" t="s">
        <v>169</v>
      </c>
      <c r="AV29" s="351"/>
      <c r="AW29" s="351"/>
      <c r="AX29" s="351"/>
      <c r="AY29" s="160"/>
      <c r="AZ29" s="160"/>
      <c r="BA29" s="160"/>
      <c r="BB29" s="160"/>
      <c r="BC29" s="160"/>
      <c r="BD29" s="160"/>
      <c r="BE29" s="160"/>
      <c r="BF29" s="351" t="s">
        <v>170</v>
      </c>
      <c r="BG29" s="351"/>
      <c r="BH29" s="351"/>
      <c r="BI29" s="351"/>
      <c r="BJ29" s="160"/>
      <c r="BK29" s="160"/>
      <c r="BL29" s="160"/>
      <c r="BM29" s="351" t="s">
        <v>171</v>
      </c>
      <c r="BN29" s="351"/>
      <c r="BO29" s="351"/>
      <c r="BP29" s="351"/>
      <c r="BQ29" s="56"/>
      <c r="BR29" s="56"/>
      <c r="BS29" s="56"/>
    </row>
    <row r="30" spans="1:71" ht="24" customHeight="1">
      <c r="A30" s="56"/>
      <c r="B30" s="56"/>
      <c r="C30" s="218"/>
      <c r="D30" s="219"/>
      <c r="E30" s="56"/>
      <c r="F30" s="220"/>
      <c r="G30" s="56"/>
      <c r="H30" s="220"/>
      <c r="I30" s="56"/>
      <c r="J30" s="56"/>
      <c r="K30" s="220"/>
      <c r="L30" s="221"/>
      <c r="M30" s="219"/>
      <c r="N30" s="56"/>
      <c r="O30" s="220"/>
      <c r="P30" s="56"/>
      <c r="Q30" s="56"/>
      <c r="R30" s="56"/>
      <c r="S30" s="56"/>
      <c r="T30" s="56"/>
      <c r="U30" s="218"/>
      <c r="V30" s="219"/>
      <c r="W30" s="56"/>
      <c r="X30" s="220"/>
      <c r="Y30" s="56"/>
      <c r="Z30" s="220"/>
      <c r="AA30" s="56"/>
      <c r="AB30" s="56"/>
      <c r="AC30" s="220"/>
      <c r="AD30" s="221"/>
      <c r="AE30" s="219"/>
      <c r="AF30" s="56"/>
      <c r="AG30" s="220"/>
      <c r="AH30" s="56"/>
      <c r="AI30" s="56"/>
      <c r="AK30" s="56"/>
      <c r="AL30" s="56"/>
      <c r="AM30" s="218"/>
      <c r="AN30" s="219"/>
      <c r="AO30" s="56"/>
      <c r="AP30" s="220"/>
      <c r="AQ30" s="56"/>
      <c r="AR30" s="220"/>
      <c r="AS30" s="56"/>
      <c r="AT30" s="56"/>
      <c r="AU30" s="220"/>
      <c r="AV30" s="221"/>
      <c r="AW30" s="219"/>
      <c r="AX30" s="56"/>
      <c r="AY30" s="220"/>
      <c r="AZ30" s="56"/>
      <c r="BA30" s="56"/>
      <c r="BC30" s="56"/>
      <c r="BD30" s="56"/>
      <c r="BE30" s="218"/>
      <c r="BF30" s="219"/>
      <c r="BG30" s="56"/>
      <c r="BH30" s="220"/>
      <c r="BI30" s="56"/>
      <c r="BJ30" s="220"/>
      <c r="BK30" s="56"/>
      <c r="BL30" s="56"/>
      <c r="BM30" s="220"/>
      <c r="BN30" s="221"/>
      <c r="BO30" s="219"/>
      <c r="BP30" s="56"/>
      <c r="BQ30" s="220"/>
      <c r="BR30" s="56"/>
      <c r="BS30" s="56"/>
    </row>
    <row r="31" spans="1:71" ht="24" customHeight="1">
      <c r="A31" s="337"/>
      <c r="B31" s="337"/>
      <c r="C31" s="337">
        <v>1</v>
      </c>
      <c r="D31" s="337"/>
      <c r="E31" s="337">
        <v>2</v>
      </c>
      <c r="F31" s="337"/>
      <c r="G31" s="337">
        <v>3</v>
      </c>
      <c r="H31" s="337"/>
      <c r="I31" s="56"/>
      <c r="J31" s="337">
        <v>4</v>
      </c>
      <c r="K31" s="337"/>
      <c r="L31" s="337">
        <v>5</v>
      </c>
      <c r="M31" s="337"/>
      <c r="N31" s="337">
        <v>6</v>
      </c>
      <c r="O31" s="337"/>
      <c r="P31" s="337"/>
      <c r="Q31" s="337"/>
      <c r="R31" s="215"/>
      <c r="S31" s="337"/>
      <c r="T31" s="337"/>
      <c r="U31" s="337">
        <v>1</v>
      </c>
      <c r="V31" s="337"/>
      <c r="W31" s="337">
        <v>2</v>
      </c>
      <c r="X31" s="337"/>
      <c r="Y31" s="337">
        <v>3</v>
      </c>
      <c r="Z31" s="337"/>
      <c r="AA31" s="56"/>
      <c r="AB31" s="337">
        <v>4</v>
      </c>
      <c r="AC31" s="337"/>
      <c r="AD31" s="337">
        <v>5</v>
      </c>
      <c r="AE31" s="337"/>
      <c r="AF31" s="337">
        <v>6</v>
      </c>
      <c r="AG31" s="337"/>
      <c r="AH31" s="337"/>
      <c r="AI31" s="337"/>
      <c r="AK31" s="337"/>
      <c r="AL31" s="337"/>
      <c r="AM31" s="337">
        <v>1</v>
      </c>
      <c r="AN31" s="337"/>
      <c r="AO31" s="337">
        <v>2</v>
      </c>
      <c r="AP31" s="337"/>
      <c r="AQ31" s="337">
        <v>3</v>
      </c>
      <c r="AR31" s="337"/>
      <c r="AS31" s="56"/>
      <c r="AT31" s="337">
        <v>4</v>
      </c>
      <c r="AU31" s="337"/>
      <c r="AV31" s="337">
        <v>5</v>
      </c>
      <c r="AW31" s="337"/>
      <c r="AX31" s="337">
        <v>6</v>
      </c>
      <c r="AY31" s="337"/>
      <c r="AZ31" s="337"/>
      <c r="BA31" s="337"/>
      <c r="BC31" s="337"/>
      <c r="BD31" s="337"/>
      <c r="BE31" s="336">
        <v>1</v>
      </c>
      <c r="BF31" s="336"/>
      <c r="BG31" s="336">
        <v>2</v>
      </c>
      <c r="BH31" s="336"/>
      <c r="BI31" s="336">
        <v>3</v>
      </c>
      <c r="BJ31" s="336"/>
      <c r="BK31" s="56"/>
      <c r="BL31" s="336">
        <v>4</v>
      </c>
      <c r="BM31" s="336"/>
      <c r="BN31" s="336">
        <v>5</v>
      </c>
      <c r="BO31" s="336"/>
      <c r="BP31" s="336">
        <v>6</v>
      </c>
      <c r="BQ31" s="336"/>
      <c r="BR31" s="337"/>
      <c r="BS31" s="337"/>
    </row>
    <row r="32" spans="1:71" s="175" customFormat="1" ht="180" customHeight="1">
      <c r="A32" s="331"/>
      <c r="B32" s="332"/>
      <c r="C32" s="357" t="s">
        <v>663</v>
      </c>
      <c r="D32" s="357"/>
      <c r="E32" s="334" t="s">
        <v>664</v>
      </c>
      <c r="F32" s="334"/>
      <c r="G32" s="333" t="s">
        <v>665</v>
      </c>
      <c r="H32" s="333"/>
      <c r="I32" s="222"/>
      <c r="J32" s="358" t="s">
        <v>666</v>
      </c>
      <c r="K32" s="358"/>
      <c r="L32" s="359" t="s">
        <v>667</v>
      </c>
      <c r="M32" s="359"/>
      <c r="N32" s="333" t="s">
        <v>668</v>
      </c>
      <c r="O32" s="333"/>
      <c r="P32" s="332"/>
      <c r="Q32" s="340"/>
      <c r="R32" s="212"/>
      <c r="S32" s="331"/>
      <c r="T32" s="332"/>
      <c r="U32" s="334" t="s">
        <v>669</v>
      </c>
      <c r="V32" s="334"/>
      <c r="W32" s="328" t="s">
        <v>670</v>
      </c>
      <c r="X32" s="328"/>
      <c r="Y32" s="333" t="s">
        <v>671</v>
      </c>
      <c r="Z32" s="333"/>
      <c r="AA32" s="222"/>
      <c r="AB32" s="328" t="s">
        <v>672</v>
      </c>
      <c r="AC32" s="328"/>
      <c r="AD32" s="333" t="s">
        <v>673</v>
      </c>
      <c r="AE32" s="333"/>
      <c r="AF32" s="333" t="s">
        <v>674</v>
      </c>
      <c r="AG32" s="333"/>
      <c r="AH32" s="332"/>
      <c r="AI32" s="340"/>
      <c r="AK32" s="331"/>
      <c r="AL32" s="332"/>
      <c r="AM32" s="333" t="s">
        <v>675</v>
      </c>
      <c r="AN32" s="333"/>
      <c r="AO32" s="328" t="s">
        <v>676</v>
      </c>
      <c r="AP32" s="328"/>
      <c r="AQ32" s="338" t="s">
        <v>677</v>
      </c>
      <c r="AR32" s="338"/>
      <c r="AS32" s="222"/>
      <c r="AT32" s="333" t="s">
        <v>678</v>
      </c>
      <c r="AU32" s="333"/>
      <c r="AV32" s="356" t="s">
        <v>679</v>
      </c>
      <c r="AW32" s="356"/>
      <c r="AX32" s="333" t="s">
        <v>680</v>
      </c>
      <c r="AY32" s="333"/>
      <c r="AZ32" s="332"/>
      <c r="BA32" s="340"/>
      <c r="BC32" s="331"/>
      <c r="BD32" s="332"/>
      <c r="BE32" s="333" t="s">
        <v>681</v>
      </c>
      <c r="BF32" s="333"/>
      <c r="BG32" s="334" t="s">
        <v>682</v>
      </c>
      <c r="BH32" s="334"/>
      <c r="BI32" s="355" t="s">
        <v>683</v>
      </c>
      <c r="BJ32" s="355"/>
      <c r="BK32" s="222"/>
      <c r="BL32" s="333" t="s">
        <v>684</v>
      </c>
      <c r="BM32" s="333"/>
      <c r="BN32" s="328" t="s">
        <v>685</v>
      </c>
      <c r="BO32" s="328"/>
      <c r="BP32" s="333" t="s">
        <v>686</v>
      </c>
      <c r="BQ32" s="333"/>
      <c r="BR32" s="332"/>
      <c r="BS32" s="340"/>
    </row>
    <row r="33" spans="1:71" ht="15" customHeight="1">
      <c r="A33" s="212"/>
      <c r="B33" s="212"/>
      <c r="C33" s="212"/>
      <c r="D33" s="212"/>
      <c r="E33" s="212"/>
      <c r="F33" s="212"/>
      <c r="G33" s="212"/>
      <c r="H33" s="212"/>
      <c r="I33" s="226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26"/>
      <c r="AB33" s="227"/>
      <c r="AC33" s="227"/>
      <c r="AD33" s="227"/>
      <c r="AE33" s="227"/>
      <c r="AF33" s="227"/>
      <c r="AG33" s="227"/>
      <c r="AH33" s="227"/>
      <c r="AI33" s="227"/>
      <c r="AJ33" s="226"/>
      <c r="AK33" s="212"/>
      <c r="AL33" s="212"/>
      <c r="AM33" s="212"/>
      <c r="AN33" s="212"/>
      <c r="AO33" s="212"/>
      <c r="AP33" s="212"/>
      <c r="AQ33" s="212"/>
      <c r="AR33" s="212"/>
      <c r="AS33" s="226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26"/>
      <c r="BL33" s="212"/>
      <c r="BM33" s="212"/>
      <c r="BN33" s="212"/>
      <c r="BO33" s="212"/>
      <c r="BP33" s="212"/>
      <c r="BQ33" s="212"/>
      <c r="BR33" s="212"/>
      <c r="BS33" s="212"/>
    </row>
    <row r="34" spans="1:71" ht="7.95" customHeight="1">
      <c r="B34" s="354" t="s">
        <v>106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T34" s="354" t="s">
        <v>133</v>
      </c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L34" s="354" t="s">
        <v>444</v>
      </c>
      <c r="AM34" s="354"/>
      <c r="AN34" s="354"/>
      <c r="AO34" s="354"/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D34" s="354" t="s">
        <v>445</v>
      </c>
      <c r="BE34" s="354"/>
      <c r="BF34" s="354"/>
      <c r="BG34" s="354"/>
      <c r="BH34" s="354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</row>
    <row r="35" spans="1:71" ht="24" customHeight="1">
      <c r="B35" s="342" t="s">
        <v>719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4"/>
      <c r="T35" s="345" t="s">
        <v>720</v>
      </c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7"/>
      <c r="AL35" s="348" t="s">
        <v>717</v>
      </c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50"/>
      <c r="BD35" s="348" t="s">
        <v>718</v>
      </c>
      <c r="BE35" s="349"/>
      <c r="BF35" s="349"/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50"/>
    </row>
    <row r="36" spans="1:71" ht="24" customHeight="1">
      <c r="A36" s="56"/>
      <c r="B36" s="56"/>
      <c r="C36" s="56"/>
      <c r="D36" s="351" t="s">
        <v>172</v>
      </c>
      <c r="E36" s="351"/>
      <c r="F36" s="351"/>
      <c r="G36" s="351"/>
      <c r="H36" s="160"/>
      <c r="I36" s="160"/>
      <c r="J36" s="160"/>
      <c r="K36" s="351" t="s">
        <v>173</v>
      </c>
      <c r="L36" s="351"/>
      <c r="M36" s="351"/>
      <c r="N36" s="351"/>
      <c r="O36" s="160"/>
      <c r="P36" s="160"/>
      <c r="Q36" s="160"/>
      <c r="R36" s="160"/>
      <c r="S36" s="160"/>
      <c r="T36" s="160"/>
      <c r="U36" s="160"/>
      <c r="V36" s="351" t="s">
        <v>174</v>
      </c>
      <c r="W36" s="351"/>
      <c r="X36" s="351"/>
      <c r="Y36" s="351"/>
      <c r="Z36" s="160"/>
      <c r="AA36" s="160"/>
      <c r="AB36" s="160"/>
      <c r="AC36" s="352" t="s">
        <v>175</v>
      </c>
      <c r="AD36" s="352"/>
      <c r="AE36" s="352"/>
      <c r="AF36" s="352"/>
      <c r="AG36" s="352"/>
      <c r="AH36" s="352"/>
      <c r="AI36" s="56"/>
      <c r="AJ36" s="56"/>
      <c r="AK36" s="56"/>
      <c r="AL36" s="56"/>
      <c r="AM36" s="56"/>
      <c r="AN36" s="353" t="s">
        <v>446</v>
      </c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160"/>
      <c r="AZ36" s="160"/>
      <c r="BA36" s="160"/>
      <c r="BB36" s="160"/>
      <c r="BC36" s="160"/>
      <c r="BD36" s="160"/>
      <c r="BE36" s="160"/>
      <c r="BF36" s="353" t="s">
        <v>447</v>
      </c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160"/>
      <c r="BR36" s="160"/>
      <c r="BS36" s="56"/>
    </row>
    <row r="37" spans="1:71" ht="24" customHeight="1">
      <c r="A37" s="56"/>
      <c r="B37" s="56"/>
      <c r="C37" s="218"/>
      <c r="D37" s="219"/>
      <c r="E37" s="56"/>
      <c r="F37" s="220"/>
      <c r="G37" s="56"/>
      <c r="H37" s="220"/>
      <c r="I37" s="56"/>
      <c r="J37" s="56"/>
      <c r="K37" s="220"/>
      <c r="L37" s="221"/>
      <c r="M37" s="219"/>
      <c r="N37" s="56"/>
      <c r="O37" s="220"/>
      <c r="P37" s="56"/>
      <c r="Q37" s="56"/>
      <c r="R37" s="56"/>
      <c r="S37" s="56"/>
      <c r="T37" s="56"/>
      <c r="U37" s="218"/>
      <c r="V37" s="219"/>
      <c r="W37" s="56"/>
      <c r="X37" s="220"/>
      <c r="Y37" s="56"/>
      <c r="Z37" s="220"/>
      <c r="AA37" s="56"/>
      <c r="AB37" s="56"/>
      <c r="AC37" s="220"/>
      <c r="AD37" s="221"/>
      <c r="AE37" s="219"/>
      <c r="AF37" s="56"/>
      <c r="AG37" s="219"/>
      <c r="AH37" s="221"/>
      <c r="AI37" s="56"/>
      <c r="AK37" s="56"/>
      <c r="AL37" s="56"/>
      <c r="AM37" s="56"/>
      <c r="AN37" s="56"/>
      <c r="AO37" s="341"/>
      <c r="AP37" s="341"/>
      <c r="AQ37" s="341"/>
      <c r="AR37" s="341"/>
      <c r="AS37" s="341"/>
      <c r="AT37" s="341"/>
      <c r="AU37" s="341"/>
      <c r="AV37" s="341"/>
      <c r="AW37" s="341"/>
      <c r="AX37" s="56"/>
      <c r="AY37" s="56"/>
      <c r="AZ37" s="56"/>
      <c r="BA37" s="56"/>
      <c r="BC37" s="56"/>
      <c r="BD37" s="56"/>
      <c r="BE37" s="56"/>
      <c r="BF37" s="56"/>
      <c r="BG37" s="341"/>
      <c r="BH37" s="341"/>
      <c r="BI37" s="341"/>
      <c r="BJ37" s="341"/>
      <c r="BK37" s="341"/>
      <c r="BL37" s="341"/>
      <c r="BM37" s="341"/>
      <c r="BN37" s="341"/>
      <c r="BO37" s="341"/>
      <c r="BP37" s="56"/>
      <c r="BQ37" s="56"/>
      <c r="BR37" s="56"/>
      <c r="BS37" s="56"/>
    </row>
    <row r="38" spans="1:71" ht="24" customHeight="1">
      <c r="A38" s="337"/>
      <c r="B38" s="337"/>
      <c r="C38" s="337">
        <v>1</v>
      </c>
      <c r="D38" s="337"/>
      <c r="E38" s="337">
        <v>2</v>
      </c>
      <c r="F38" s="337"/>
      <c r="G38" s="337">
        <v>3</v>
      </c>
      <c r="H38" s="337"/>
      <c r="I38" s="56"/>
      <c r="J38" s="337">
        <v>4</v>
      </c>
      <c r="K38" s="337"/>
      <c r="L38" s="337">
        <v>5</v>
      </c>
      <c r="M38" s="337"/>
      <c r="N38" s="337">
        <v>6</v>
      </c>
      <c r="O38" s="337"/>
      <c r="P38" s="337"/>
      <c r="Q38" s="337"/>
      <c r="R38" s="215"/>
      <c r="S38" s="337"/>
      <c r="T38" s="337"/>
      <c r="U38" s="337">
        <v>1</v>
      </c>
      <c r="V38" s="337"/>
      <c r="W38" s="337">
        <v>2</v>
      </c>
      <c r="X38" s="337"/>
      <c r="Y38" s="337">
        <v>3</v>
      </c>
      <c r="Z38" s="337"/>
      <c r="AA38" s="56"/>
      <c r="AB38" s="337">
        <v>4</v>
      </c>
      <c r="AC38" s="337"/>
      <c r="AD38" s="337">
        <v>5</v>
      </c>
      <c r="AE38" s="337"/>
      <c r="AF38" s="337">
        <v>6</v>
      </c>
      <c r="AG38" s="337"/>
      <c r="AH38" s="337">
        <v>7</v>
      </c>
      <c r="AI38" s="337"/>
      <c r="AK38" s="337"/>
      <c r="AL38" s="337"/>
      <c r="AM38" s="56"/>
      <c r="AN38" s="336">
        <v>1</v>
      </c>
      <c r="AO38" s="336"/>
      <c r="AP38" s="56"/>
      <c r="AQ38" s="336">
        <v>2</v>
      </c>
      <c r="AR38" s="336"/>
      <c r="AS38" s="56"/>
      <c r="AT38" s="336">
        <v>3</v>
      </c>
      <c r="AU38" s="336"/>
      <c r="AV38" s="56"/>
      <c r="AW38" s="336">
        <v>4</v>
      </c>
      <c r="AX38" s="336"/>
      <c r="AY38" s="56"/>
      <c r="AZ38" s="56"/>
      <c r="BA38" s="56"/>
      <c r="BC38" s="56"/>
      <c r="BD38" s="56"/>
      <c r="BE38" s="56"/>
      <c r="BF38" s="336">
        <v>1</v>
      </c>
      <c r="BG38" s="336"/>
      <c r="BH38" s="56"/>
      <c r="BI38" s="336">
        <v>2</v>
      </c>
      <c r="BJ38" s="336"/>
      <c r="BK38" s="56"/>
      <c r="BL38" s="336">
        <v>3</v>
      </c>
      <c r="BM38" s="336"/>
      <c r="BN38" s="56"/>
      <c r="BO38" s="336">
        <v>4</v>
      </c>
      <c r="BP38" s="336"/>
      <c r="BQ38" s="56"/>
      <c r="BR38" s="337"/>
      <c r="BS38" s="337"/>
    </row>
    <row r="39" spans="1:71" s="175" customFormat="1" ht="180" customHeight="1">
      <c r="A39" s="331"/>
      <c r="B39" s="332"/>
      <c r="C39" s="338" t="s">
        <v>687</v>
      </c>
      <c r="D39" s="338"/>
      <c r="E39" s="339" t="s">
        <v>688</v>
      </c>
      <c r="F39" s="339"/>
      <c r="G39" s="328" t="s">
        <v>689</v>
      </c>
      <c r="H39" s="328"/>
      <c r="I39" s="222"/>
      <c r="J39" s="333" t="s">
        <v>690</v>
      </c>
      <c r="K39" s="333"/>
      <c r="L39" s="339" t="s">
        <v>691</v>
      </c>
      <c r="M39" s="339"/>
      <c r="N39" s="335" t="s">
        <v>692</v>
      </c>
      <c r="O39" s="335"/>
      <c r="P39" s="332"/>
      <c r="Q39" s="340"/>
      <c r="R39" s="212"/>
      <c r="S39" s="331"/>
      <c r="T39" s="332"/>
      <c r="U39" s="333" t="s">
        <v>693</v>
      </c>
      <c r="V39" s="333"/>
      <c r="W39" s="334" t="s">
        <v>694</v>
      </c>
      <c r="X39" s="334"/>
      <c r="Y39" s="335" t="s">
        <v>695</v>
      </c>
      <c r="Z39" s="335"/>
      <c r="AA39" s="222"/>
      <c r="AB39" s="333" t="s">
        <v>696</v>
      </c>
      <c r="AC39" s="333"/>
      <c r="AD39" s="333" t="s">
        <v>697</v>
      </c>
      <c r="AE39" s="333"/>
      <c r="AF39" s="327" t="s">
        <v>698</v>
      </c>
      <c r="AG39" s="327"/>
      <c r="AH39" s="328" t="s">
        <v>699</v>
      </c>
      <c r="AI39" s="328"/>
      <c r="AK39" s="226"/>
      <c r="AL39" s="226"/>
      <c r="AM39" s="226"/>
      <c r="AN39" s="319" t="s">
        <v>700</v>
      </c>
      <c r="AO39" s="320"/>
      <c r="AP39" s="226"/>
      <c r="AQ39" s="329" t="s">
        <v>701</v>
      </c>
      <c r="AR39" s="330"/>
      <c r="AS39" s="226"/>
      <c r="AT39" s="319" t="s">
        <v>702</v>
      </c>
      <c r="AU39" s="320"/>
      <c r="AV39" s="226"/>
      <c r="AW39" s="319" t="s">
        <v>703</v>
      </c>
      <c r="AX39" s="320"/>
      <c r="AY39" s="226"/>
      <c r="AZ39" s="226"/>
      <c r="BA39" s="226"/>
      <c r="BC39" s="226"/>
      <c r="BD39" s="226"/>
      <c r="BE39" s="226"/>
      <c r="BF39" s="319" t="s">
        <v>704</v>
      </c>
      <c r="BG39" s="320"/>
      <c r="BH39" s="226"/>
      <c r="BI39" s="321" t="s">
        <v>705</v>
      </c>
      <c r="BJ39" s="322"/>
      <c r="BK39" s="226"/>
      <c r="BL39" s="323" t="s">
        <v>706</v>
      </c>
      <c r="BM39" s="324"/>
      <c r="BN39" s="226"/>
      <c r="BO39" s="325" t="s">
        <v>707</v>
      </c>
      <c r="BP39" s="326"/>
      <c r="BQ39" s="226"/>
      <c r="BR39" s="226"/>
      <c r="BS39" s="226"/>
    </row>
  </sheetData>
  <mergeCells count="393">
    <mergeCell ref="A1:BS1"/>
    <mergeCell ref="B3:AC3"/>
    <mergeCell ref="G4:P4"/>
    <mergeCell ref="B6:P6"/>
    <mergeCell ref="T6:AH6"/>
    <mergeCell ref="AL6:AZ6"/>
    <mergeCell ref="BD6:BR6"/>
    <mergeCell ref="B7:P7"/>
    <mergeCell ref="T7:AH7"/>
    <mergeCell ref="AL7:AZ7"/>
    <mergeCell ref="BD7:BR7"/>
    <mergeCell ref="A10:B10"/>
    <mergeCell ref="C10:D10"/>
    <mergeCell ref="E10:F10"/>
    <mergeCell ref="G10:H10"/>
    <mergeCell ref="J10:K10"/>
    <mergeCell ref="L10:M10"/>
    <mergeCell ref="N10:O10"/>
    <mergeCell ref="P10:Q10"/>
    <mergeCell ref="AF10:AG10"/>
    <mergeCell ref="S10:T10"/>
    <mergeCell ref="U10:V10"/>
    <mergeCell ref="BI10:BJ10"/>
    <mergeCell ref="BL10:BM10"/>
    <mergeCell ref="BN10:BO10"/>
    <mergeCell ref="BP10:BQ10"/>
    <mergeCell ref="D8:G8"/>
    <mergeCell ref="K8:N8"/>
    <mergeCell ref="V8:Y8"/>
    <mergeCell ref="AC8:AF8"/>
    <mergeCell ref="AN8:AQ8"/>
    <mergeCell ref="AU8:AX8"/>
    <mergeCell ref="BF8:BI8"/>
    <mergeCell ref="BM8:BP8"/>
    <mergeCell ref="AH10:AI10"/>
    <mergeCell ref="AK10:AL10"/>
    <mergeCell ref="AM10:AN10"/>
    <mergeCell ref="AO10:AP10"/>
    <mergeCell ref="AQ10:AR10"/>
    <mergeCell ref="BR10:BS10"/>
    <mergeCell ref="AT10:AU10"/>
    <mergeCell ref="AV10:AW10"/>
    <mergeCell ref="AX10:AY10"/>
    <mergeCell ref="AZ10:BA10"/>
    <mergeCell ref="BC10:BD10"/>
    <mergeCell ref="BE10:BF10"/>
    <mergeCell ref="N11:O11"/>
    <mergeCell ref="P11:Q11"/>
    <mergeCell ref="S11:T11"/>
    <mergeCell ref="U11:V11"/>
    <mergeCell ref="W11:X11"/>
    <mergeCell ref="Y11:Z11"/>
    <mergeCell ref="AB11:AC11"/>
    <mergeCell ref="AD11:AE11"/>
    <mergeCell ref="AF11:AG11"/>
    <mergeCell ref="AH11:AI11"/>
    <mergeCell ref="AK11:AL11"/>
    <mergeCell ref="AM11:AN11"/>
    <mergeCell ref="W10:X10"/>
    <mergeCell ref="Y10:Z10"/>
    <mergeCell ref="AB10:AC10"/>
    <mergeCell ref="AD10:AE10"/>
    <mergeCell ref="BG10:BH10"/>
    <mergeCell ref="A11:B11"/>
    <mergeCell ref="C11:D11"/>
    <mergeCell ref="E11:F11"/>
    <mergeCell ref="G11:H11"/>
    <mergeCell ref="J11:K11"/>
    <mergeCell ref="L11:M11"/>
    <mergeCell ref="BP11:BQ11"/>
    <mergeCell ref="BR11:BS11"/>
    <mergeCell ref="B13:P13"/>
    <mergeCell ref="T13:AH13"/>
    <mergeCell ref="AL13:AZ13"/>
    <mergeCell ref="BD13:BR13"/>
    <mergeCell ref="BC11:BD11"/>
    <mergeCell ref="BE11:BF11"/>
    <mergeCell ref="BG11:BH11"/>
    <mergeCell ref="BI11:BJ11"/>
    <mergeCell ref="BL11:BM11"/>
    <mergeCell ref="BN11:BO11"/>
    <mergeCell ref="AO11:AP11"/>
    <mergeCell ref="AQ11:AR11"/>
    <mergeCell ref="AT11:AU11"/>
    <mergeCell ref="AV11:AW11"/>
    <mergeCell ref="AX11:AY11"/>
    <mergeCell ref="AZ11:BA11"/>
    <mergeCell ref="B14:P14"/>
    <mergeCell ref="T14:AH14"/>
    <mergeCell ref="AL14:AZ14"/>
    <mergeCell ref="BD14:BR14"/>
    <mergeCell ref="D15:G15"/>
    <mergeCell ref="K15:N15"/>
    <mergeCell ref="V15:Y15"/>
    <mergeCell ref="AC15:AF15"/>
    <mergeCell ref="AN15:AQ15"/>
    <mergeCell ref="AU15:AX15"/>
    <mergeCell ref="BF15:BI15"/>
    <mergeCell ref="BM15:BP15"/>
    <mergeCell ref="A17:B17"/>
    <mergeCell ref="C17:D17"/>
    <mergeCell ref="E17:F17"/>
    <mergeCell ref="G17:H17"/>
    <mergeCell ref="J17:K17"/>
    <mergeCell ref="L17:M17"/>
    <mergeCell ref="N17:O17"/>
    <mergeCell ref="P17:Q17"/>
    <mergeCell ref="AF17:AG17"/>
    <mergeCell ref="AH17:AI17"/>
    <mergeCell ref="AK17:AL17"/>
    <mergeCell ref="AM17:AN17"/>
    <mergeCell ref="AO17:AP17"/>
    <mergeCell ref="AQ17:AR17"/>
    <mergeCell ref="S17:T17"/>
    <mergeCell ref="U17:V17"/>
    <mergeCell ref="W17:X17"/>
    <mergeCell ref="Y17:Z17"/>
    <mergeCell ref="AB17:AC17"/>
    <mergeCell ref="AD17:AE17"/>
    <mergeCell ref="BG17:BH17"/>
    <mergeCell ref="BI17:BJ17"/>
    <mergeCell ref="BL17:BM17"/>
    <mergeCell ref="BN17:BO17"/>
    <mergeCell ref="BP17:BQ17"/>
    <mergeCell ref="BR17:BS17"/>
    <mergeCell ref="AT17:AU17"/>
    <mergeCell ref="AV17:AW17"/>
    <mergeCell ref="AX17:AY17"/>
    <mergeCell ref="AZ17:BA17"/>
    <mergeCell ref="BC17:BD17"/>
    <mergeCell ref="BE17:BF17"/>
    <mergeCell ref="N18:O18"/>
    <mergeCell ref="P18:Q18"/>
    <mergeCell ref="S18:T18"/>
    <mergeCell ref="U18:V18"/>
    <mergeCell ref="W18:X18"/>
    <mergeCell ref="Y18:Z18"/>
    <mergeCell ref="A18:B18"/>
    <mergeCell ref="C18:D18"/>
    <mergeCell ref="E18:F18"/>
    <mergeCell ref="G18:H18"/>
    <mergeCell ref="J18:K18"/>
    <mergeCell ref="L18:M18"/>
    <mergeCell ref="BP18:BQ18"/>
    <mergeCell ref="BR18:BS18"/>
    <mergeCell ref="B20:P20"/>
    <mergeCell ref="T20:AH20"/>
    <mergeCell ref="AL20:AZ20"/>
    <mergeCell ref="BD20:BR20"/>
    <mergeCell ref="BC18:BD18"/>
    <mergeCell ref="BE18:BF18"/>
    <mergeCell ref="BG18:BH18"/>
    <mergeCell ref="BI18:BJ18"/>
    <mergeCell ref="BL18:BM18"/>
    <mergeCell ref="BN18:BO18"/>
    <mergeCell ref="AO18:AP18"/>
    <mergeCell ref="AQ18:AR18"/>
    <mergeCell ref="AT18:AU18"/>
    <mergeCell ref="AV18:AW18"/>
    <mergeCell ref="AX18:AY18"/>
    <mergeCell ref="AZ18:BA18"/>
    <mergeCell ref="AB18:AC18"/>
    <mergeCell ref="AD18:AE18"/>
    <mergeCell ref="AF18:AG18"/>
    <mergeCell ref="AH18:AI18"/>
    <mergeCell ref="AK18:AL18"/>
    <mergeCell ref="AM18:AN18"/>
    <mergeCell ref="B21:P21"/>
    <mergeCell ref="T21:AH21"/>
    <mergeCell ref="AL21:AZ21"/>
    <mergeCell ref="BD21:BR21"/>
    <mergeCell ref="D22:G22"/>
    <mergeCell ref="K22:N22"/>
    <mergeCell ref="V22:Y22"/>
    <mergeCell ref="AC22:AF22"/>
    <mergeCell ref="AN22:AQ22"/>
    <mergeCell ref="AU22:AX22"/>
    <mergeCell ref="BF22:BI22"/>
    <mergeCell ref="BM22:BP22"/>
    <mergeCell ref="A24:B24"/>
    <mergeCell ref="C24:D24"/>
    <mergeCell ref="E24:F24"/>
    <mergeCell ref="G24:H24"/>
    <mergeCell ref="J24:K24"/>
    <mergeCell ref="L24:M24"/>
    <mergeCell ref="N24:O24"/>
    <mergeCell ref="P24:Q24"/>
    <mergeCell ref="AF24:AG24"/>
    <mergeCell ref="AH24:AI24"/>
    <mergeCell ref="AK24:AL24"/>
    <mergeCell ref="AM24:AN24"/>
    <mergeCell ref="AO24:AP24"/>
    <mergeCell ref="AQ24:AR24"/>
    <mergeCell ref="S24:T24"/>
    <mergeCell ref="U24:V24"/>
    <mergeCell ref="W24:X24"/>
    <mergeCell ref="Y24:Z24"/>
    <mergeCell ref="AB24:AC24"/>
    <mergeCell ref="AD24:AE24"/>
    <mergeCell ref="BG24:BH24"/>
    <mergeCell ref="BI24:BJ24"/>
    <mergeCell ref="BL24:BM24"/>
    <mergeCell ref="BN24:BO24"/>
    <mergeCell ref="BP24:BQ24"/>
    <mergeCell ref="BR24:BS24"/>
    <mergeCell ref="AT24:AU24"/>
    <mergeCell ref="AV24:AW24"/>
    <mergeCell ref="AX24:AY24"/>
    <mergeCell ref="AZ24:BA24"/>
    <mergeCell ref="BC24:BD24"/>
    <mergeCell ref="BE24:BF24"/>
    <mergeCell ref="N25:O25"/>
    <mergeCell ref="P25:Q25"/>
    <mergeCell ref="S25:T25"/>
    <mergeCell ref="U25:V25"/>
    <mergeCell ref="W25:X25"/>
    <mergeCell ref="Y25:Z25"/>
    <mergeCell ref="A25:B25"/>
    <mergeCell ref="C25:D25"/>
    <mergeCell ref="E25:F25"/>
    <mergeCell ref="G25:H25"/>
    <mergeCell ref="J25:K25"/>
    <mergeCell ref="L25:M25"/>
    <mergeCell ref="BP25:BQ25"/>
    <mergeCell ref="BR25:BS25"/>
    <mergeCell ref="B27:P27"/>
    <mergeCell ref="T27:AH27"/>
    <mergeCell ref="AL27:AZ27"/>
    <mergeCell ref="BD27:BR27"/>
    <mergeCell ref="BC25:BD25"/>
    <mergeCell ref="BE25:BF25"/>
    <mergeCell ref="BG25:BH25"/>
    <mergeCell ref="BI25:BJ25"/>
    <mergeCell ref="BL25:BM25"/>
    <mergeCell ref="BN25:BO25"/>
    <mergeCell ref="AO25:AP25"/>
    <mergeCell ref="AQ25:AR25"/>
    <mergeCell ref="AT25:AU25"/>
    <mergeCell ref="AV25:AW25"/>
    <mergeCell ref="AX25:AY25"/>
    <mergeCell ref="AZ25:BA25"/>
    <mergeCell ref="AB25:AC25"/>
    <mergeCell ref="AD25:AE25"/>
    <mergeCell ref="AF25:AG25"/>
    <mergeCell ref="AH25:AI25"/>
    <mergeCell ref="AK25:AL25"/>
    <mergeCell ref="AM25:AN25"/>
    <mergeCell ref="B28:P28"/>
    <mergeCell ref="T28:AH28"/>
    <mergeCell ref="AL28:AZ28"/>
    <mergeCell ref="BD28:BR28"/>
    <mergeCell ref="D29:G29"/>
    <mergeCell ref="K29:N29"/>
    <mergeCell ref="V29:Y29"/>
    <mergeCell ref="AC29:AF29"/>
    <mergeCell ref="AN29:AQ29"/>
    <mergeCell ref="AU29:AX29"/>
    <mergeCell ref="BF29:BI29"/>
    <mergeCell ref="BM29:BP29"/>
    <mergeCell ref="A31:B31"/>
    <mergeCell ref="C31:D31"/>
    <mergeCell ref="E31:F31"/>
    <mergeCell ref="G31:H31"/>
    <mergeCell ref="J31:K31"/>
    <mergeCell ref="L31:M31"/>
    <mergeCell ref="N31:O31"/>
    <mergeCell ref="P31:Q31"/>
    <mergeCell ref="AF31:AG31"/>
    <mergeCell ref="AH31:AI31"/>
    <mergeCell ref="AK31:AL31"/>
    <mergeCell ref="AM31:AN31"/>
    <mergeCell ref="AO31:AP31"/>
    <mergeCell ref="AQ31:AR31"/>
    <mergeCell ref="S31:T31"/>
    <mergeCell ref="U31:V31"/>
    <mergeCell ref="W31:X31"/>
    <mergeCell ref="Y31:Z31"/>
    <mergeCell ref="AB31:AC31"/>
    <mergeCell ref="AD31:AE31"/>
    <mergeCell ref="BG31:BH31"/>
    <mergeCell ref="BI31:BJ31"/>
    <mergeCell ref="BL31:BM31"/>
    <mergeCell ref="BN31:BO31"/>
    <mergeCell ref="BP31:BQ31"/>
    <mergeCell ref="BR31:BS31"/>
    <mergeCell ref="AT31:AU31"/>
    <mergeCell ref="AV31:AW31"/>
    <mergeCell ref="AX31:AY31"/>
    <mergeCell ref="AZ31:BA31"/>
    <mergeCell ref="BC31:BD31"/>
    <mergeCell ref="BE31:BF31"/>
    <mergeCell ref="N32:O32"/>
    <mergeCell ref="P32:Q32"/>
    <mergeCell ref="S32:T32"/>
    <mergeCell ref="U32:V32"/>
    <mergeCell ref="W32:X32"/>
    <mergeCell ref="Y32:Z32"/>
    <mergeCell ref="A32:B32"/>
    <mergeCell ref="C32:D32"/>
    <mergeCell ref="E32:F32"/>
    <mergeCell ref="G32:H32"/>
    <mergeCell ref="J32:K32"/>
    <mergeCell ref="L32:M32"/>
    <mergeCell ref="BP32:BQ32"/>
    <mergeCell ref="BR32:BS32"/>
    <mergeCell ref="B34:P34"/>
    <mergeCell ref="T34:AH34"/>
    <mergeCell ref="AL34:AZ34"/>
    <mergeCell ref="BD34:BR34"/>
    <mergeCell ref="BC32:BD32"/>
    <mergeCell ref="BE32:BF32"/>
    <mergeCell ref="BG32:BH32"/>
    <mergeCell ref="BI32:BJ32"/>
    <mergeCell ref="BL32:BM32"/>
    <mergeCell ref="BN32:BO32"/>
    <mergeCell ref="AO32:AP32"/>
    <mergeCell ref="AQ32:AR32"/>
    <mergeCell ref="AT32:AU32"/>
    <mergeCell ref="AV32:AW32"/>
    <mergeCell ref="AX32:AY32"/>
    <mergeCell ref="AZ32:BA32"/>
    <mergeCell ref="AB32:AC32"/>
    <mergeCell ref="AD32:AE32"/>
    <mergeCell ref="AF32:AG32"/>
    <mergeCell ref="AH32:AI32"/>
    <mergeCell ref="AK32:AL32"/>
    <mergeCell ref="AM32:AN32"/>
    <mergeCell ref="BG37:BI37"/>
    <mergeCell ref="BJ37:BL37"/>
    <mergeCell ref="BM37:BO37"/>
    <mergeCell ref="B35:P35"/>
    <mergeCell ref="T35:AH35"/>
    <mergeCell ref="AL35:AZ35"/>
    <mergeCell ref="BD35:BR35"/>
    <mergeCell ref="D36:G36"/>
    <mergeCell ref="K36:N36"/>
    <mergeCell ref="V36:Y36"/>
    <mergeCell ref="AC36:AH36"/>
    <mergeCell ref="AN36:AX36"/>
    <mergeCell ref="BF36:BP36"/>
    <mergeCell ref="A38:B38"/>
    <mergeCell ref="C38:D38"/>
    <mergeCell ref="E38:F38"/>
    <mergeCell ref="G38:H38"/>
    <mergeCell ref="J38:K38"/>
    <mergeCell ref="L38:M38"/>
    <mergeCell ref="AO37:AQ37"/>
    <mergeCell ref="AR37:AT37"/>
    <mergeCell ref="AU37:AW37"/>
    <mergeCell ref="AF38:AG38"/>
    <mergeCell ref="AH38:AI38"/>
    <mergeCell ref="AK38:AL38"/>
    <mergeCell ref="AN38:AO38"/>
    <mergeCell ref="N38:O38"/>
    <mergeCell ref="P38:Q38"/>
    <mergeCell ref="S38:T38"/>
    <mergeCell ref="U38:V38"/>
    <mergeCell ref="W38:X38"/>
    <mergeCell ref="Y38:Z38"/>
    <mergeCell ref="S39:T39"/>
    <mergeCell ref="U39:V39"/>
    <mergeCell ref="W39:X39"/>
    <mergeCell ref="Y39:Z39"/>
    <mergeCell ref="AB39:AC39"/>
    <mergeCell ref="AD39:AE39"/>
    <mergeCell ref="BO38:BP38"/>
    <mergeCell ref="BR38:BS38"/>
    <mergeCell ref="A39:B39"/>
    <mergeCell ref="C39:D39"/>
    <mergeCell ref="E39:F39"/>
    <mergeCell ref="G39:H39"/>
    <mergeCell ref="J39:K39"/>
    <mergeCell ref="L39:M39"/>
    <mergeCell ref="N39:O39"/>
    <mergeCell ref="P39:Q39"/>
    <mergeCell ref="AQ38:AR38"/>
    <mergeCell ref="AT38:AU38"/>
    <mergeCell ref="AW38:AX38"/>
    <mergeCell ref="BF38:BG38"/>
    <mergeCell ref="BI38:BJ38"/>
    <mergeCell ref="BL38:BM38"/>
    <mergeCell ref="AB38:AC38"/>
    <mergeCell ref="AD38:AE38"/>
    <mergeCell ref="BF39:BG39"/>
    <mergeCell ref="BI39:BJ39"/>
    <mergeCell ref="BL39:BM39"/>
    <mergeCell ref="BO39:BP39"/>
    <mergeCell ref="AF39:AG39"/>
    <mergeCell ref="AH39:AI39"/>
    <mergeCell ref="AN39:AO39"/>
    <mergeCell ref="AQ39:AR39"/>
    <mergeCell ref="AT39:AU39"/>
    <mergeCell ref="AW39:AX39"/>
  </mergeCells>
  <phoneticPr fontId="3"/>
  <printOptions horizontalCentered="1" verticalCentered="1"/>
  <pageMargins left="0.31496062992125984" right="0.43307086614173229" top="0.55118110236220474" bottom="0.78740157480314965" header="0.51181102362204722" footer="0"/>
  <pageSetup paperSize="9" scale="4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403</v>
      </c>
      <c r="O1" s="518"/>
      <c r="P1" s="518"/>
      <c r="Q1" s="518"/>
      <c r="R1" s="518"/>
      <c r="T1" s="519" t="s">
        <v>487</v>
      </c>
      <c r="U1" s="519"/>
      <c r="V1" s="519"/>
      <c r="W1" s="519"/>
      <c r="X1" s="520" t="str">
        <f>U10組合せ①!AL28</f>
        <v>鬼怒グリーンパーク白沢B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94"/>
      <c r="B2" s="194"/>
      <c r="C2" s="194"/>
      <c r="D2" s="194"/>
      <c r="E2" s="194"/>
      <c r="F2" s="194"/>
      <c r="G2" s="194"/>
      <c r="H2" s="58"/>
      <c r="I2" s="204"/>
      <c r="J2" s="204"/>
      <c r="K2" s="204"/>
      <c r="L2" s="204"/>
      <c r="N2" s="204"/>
      <c r="O2" s="204"/>
      <c r="P2" s="204"/>
      <c r="Q2" s="204"/>
      <c r="R2" s="204"/>
      <c r="T2" s="205"/>
      <c r="U2" s="205"/>
      <c r="V2" s="205"/>
      <c r="W2" s="205"/>
      <c r="X2" s="206"/>
      <c r="Y2" s="206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207"/>
      <c r="J3" s="521" t="s">
        <v>404</v>
      </c>
      <c r="K3" s="521"/>
      <c r="W3" s="521" t="s">
        <v>405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>
      <c r="C4" s="95"/>
      <c r="D4" s="95"/>
      <c r="E4" s="95"/>
      <c r="F4" s="95"/>
      <c r="G4" s="10"/>
      <c r="H4" s="10"/>
      <c r="I4" s="10"/>
      <c r="J4" s="11"/>
      <c r="K4" s="302"/>
      <c r="L4" s="10"/>
      <c r="M4" s="10"/>
      <c r="N4" s="10"/>
      <c r="T4" s="10"/>
      <c r="U4" s="10"/>
      <c r="V4" s="10"/>
      <c r="W4" s="10"/>
      <c r="X4" s="302"/>
      <c r="Y4" s="10"/>
      <c r="Z4" s="114"/>
      <c r="AA4" s="114"/>
      <c r="AB4" s="451"/>
      <c r="AC4" s="451"/>
      <c r="AD4" s="451"/>
      <c r="AE4" s="451"/>
      <c r="AF4" s="451"/>
      <c r="AG4" s="451"/>
    </row>
    <row r="5" spans="1:33" ht="19.95" customHeight="1">
      <c r="B5" s="95"/>
      <c r="C5" s="95"/>
      <c r="D5" s="95"/>
      <c r="E5" s="95"/>
      <c r="F5" s="12"/>
      <c r="H5" s="13"/>
      <c r="J5" s="14"/>
      <c r="K5" s="302"/>
      <c r="N5" s="12"/>
      <c r="S5" s="12"/>
      <c r="V5" s="13"/>
      <c r="W5" s="13"/>
      <c r="X5" s="302"/>
      <c r="Y5" s="13"/>
      <c r="Z5" s="13"/>
      <c r="AA5" s="14"/>
      <c r="AB5" s="105"/>
      <c r="AC5" s="95"/>
      <c r="AD5" s="95"/>
      <c r="AE5" s="95"/>
    </row>
    <row r="6" spans="1:33" ht="19.95" customHeight="1">
      <c r="B6" s="493"/>
      <c r="C6" s="493"/>
      <c r="D6" s="15"/>
      <c r="E6" s="15"/>
      <c r="F6" s="509" t="s">
        <v>561</v>
      </c>
      <c r="G6" s="509"/>
      <c r="H6" s="26"/>
      <c r="I6" s="26"/>
      <c r="J6" s="509" t="s">
        <v>562</v>
      </c>
      <c r="K6" s="509"/>
      <c r="L6" s="26"/>
      <c r="M6" s="26"/>
      <c r="N6" s="509" t="s">
        <v>563</v>
      </c>
      <c r="O6" s="509"/>
      <c r="P6" s="175"/>
      <c r="Q6" s="26"/>
      <c r="R6" s="26"/>
      <c r="S6" s="509" t="s">
        <v>564</v>
      </c>
      <c r="T6" s="509"/>
      <c r="U6" s="26"/>
      <c r="V6" s="26"/>
      <c r="W6" s="509" t="s">
        <v>565</v>
      </c>
      <c r="X6" s="509"/>
      <c r="Y6" s="26"/>
      <c r="Z6" s="26"/>
      <c r="AA6" s="509" t="s">
        <v>87</v>
      </c>
      <c r="AB6" s="509"/>
      <c r="AC6" s="15"/>
      <c r="AD6" s="15"/>
      <c r="AE6" s="510"/>
      <c r="AF6" s="511"/>
    </row>
    <row r="7" spans="1:33" ht="19.95" customHeight="1">
      <c r="B7" s="512"/>
      <c r="C7" s="512"/>
      <c r="D7" s="16"/>
      <c r="E7" s="16"/>
      <c r="F7" s="513" t="str">
        <f>U10組合せ①!AM32</f>
        <v>ＪＦＣ　Ｗｉｎｇ</v>
      </c>
      <c r="G7" s="513"/>
      <c r="H7" s="16"/>
      <c r="I7" s="16"/>
      <c r="J7" s="514" t="str">
        <f>U10組合せ①!AO32</f>
        <v>三島ＦＣ</v>
      </c>
      <c r="K7" s="514"/>
      <c r="L7" s="16"/>
      <c r="M7" s="16"/>
      <c r="N7" s="513" t="str">
        <f>U10組合せ①!AQ32</f>
        <v>さくらボン・ディ・ボーラ</v>
      </c>
      <c r="O7" s="513"/>
      <c r="P7" s="17"/>
      <c r="Q7" s="16"/>
      <c r="R7" s="16"/>
      <c r="S7" s="513" t="str">
        <f>U10組合せ①!AT32</f>
        <v>茂木ＦＣ</v>
      </c>
      <c r="T7" s="513"/>
      <c r="U7" s="16"/>
      <c r="V7" s="16"/>
      <c r="W7" s="514" t="str">
        <f>U10組合せ①!AV32</f>
        <v>ＭＯＲＡＮＧＯ栃木フットボールクラブＵ１０</v>
      </c>
      <c r="X7" s="514"/>
      <c r="Y7" s="16"/>
      <c r="Z7" s="16"/>
      <c r="AA7" s="513" t="str">
        <f>U10組合せ①!AX32</f>
        <v>宝木キッカーズ</v>
      </c>
      <c r="AB7" s="513"/>
      <c r="AC7" s="16"/>
      <c r="AD7" s="16"/>
      <c r="AE7" s="516"/>
      <c r="AF7" s="517"/>
    </row>
    <row r="8" spans="1:33" ht="19.95" customHeight="1">
      <c r="B8" s="512"/>
      <c r="C8" s="512"/>
      <c r="D8" s="16"/>
      <c r="E8" s="16"/>
      <c r="F8" s="513"/>
      <c r="G8" s="513"/>
      <c r="H8" s="16"/>
      <c r="I8" s="16"/>
      <c r="J8" s="514"/>
      <c r="K8" s="514"/>
      <c r="L8" s="16"/>
      <c r="M8" s="16"/>
      <c r="N8" s="513"/>
      <c r="O8" s="513"/>
      <c r="P8" s="17"/>
      <c r="Q8" s="16"/>
      <c r="R8" s="16"/>
      <c r="S8" s="513"/>
      <c r="T8" s="513"/>
      <c r="U8" s="16"/>
      <c r="V8" s="16"/>
      <c r="W8" s="514"/>
      <c r="X8" s="514"/>
      <c r="Y8" s="16"/>
      <c r="Z8" s="16"/>
      <c r="AA8" s="513"/>
      <c r="AB8" s="513"/>
      <c r="AC8" s="16"/>
      <c r="AD8" s="16"/>
      <c r="AE8" s="516"/>
      <c r="AF8" s="517"/>
    </row>
    <row r="9" spans="1:33" ht="19.95" customHeight="1">
      <c r="B9" s="512"/>
      <c r="C9" s="512"/>
      <c r="D9" s="16"/>
      <c r="E9" s="16"/>
      <c r="F9" s="513"/>
      <c r="G9" s="513"/>
      <c r="H9" s="16"/>
      <c r="I9" s="16"/>
      <c r="J9" s="514"/>
      <c r="K9" s="514"/>
      <c r="L9" s="16"/>
      <c r="M9" s="16"/>
      <c r="N9" s="513"/>
      <c r="O9" s="513"/>
      <c r="P9" s="17"/>
      <c r="Q9" s="16"/>
      <c r="R9" s="16"/>
      <c r="S9" s="513"/>
      <c r="T9" s="513"/>
      <c r="U9" s="16"/>
      <c r="V9" s="16"/>
      <c r="W9" s="514"/>
      <c r="X9" s="514"/>
      <c r="Y9" s="16"/>
      <c r="Z9" s="16"/>
      <c r="AA9" s="513"/>
      <c r="AB9" s="513"/>
      <c r="AC9" s="16"/>
      <c r="AD9" s="16"/>
      <c r="AE9" s="516"/>
      <c r="AF9" s="517"/>
    </row>
    <row r="10" spans="1:33" ht="19.95" customHeight="1">
      <c r="B10" s="512"/>
      <c r="C10" s="512"/>
      <c r="D10" s="16"/>
      <c r="E10" s="16"/>
      <c r="F10" s="513"/>
      <c r="G10" s="513"/>
      <c r="H10" s="16"/>
      <c r="I10" s="16"/>
      <c r="J10" s="514"/>
      <c r="K10" s="514"/>
      <c r="L10" s="16"/>
      <c r="M10" s="16"/>
      <c r="N10" s="513"/>
      <c r="O10" s="513"/>
      <c r="P10" s="17"/>
      <c r="Q10" s="16"/>
      <c r="R10" s="16"/>
      <c r="S10" s="513"/>
      <c r="T10" s="513"/>
      <c r="U10" s="16"/>
      <c r="V10" s="16"/>
      <c r="W10" s="514"/>
      <c r="X10" s="514"/>
      <c r="Y10" s="16"/>
      <c r="Z10" s="16"/>
      <c r="AA10" s="513"/>
      <c r="AB10" s="513"/>
      <c r="AC10" s="16"/>
      <c r="AD10" s="16"/>
      <c r="AE10" s="516"/>
      <c r="AF10" s="517"/>
    </row>
    <row r="11" spans="1:33" ht="19.95" customHeight="1">
      <c r="B11" s="512"/>
      <c r="C11" s="512"/>
      <c r="D11" s="16"/>
      <c r="E11" s="16"/>
      <c r="F11" s="513"/>
      <c r="G11" s="513"/>
      <c r="H11" s="16"/>
      <c r="I11" s="16"/>
      <c r="J11" s="514"/>
      <c r="K11" s="514"/>
      <c r="L11" s="16"/>
      <c r="M11" s="16"/>
      <c r="N11" s="513"/>
      <c r="O11" s="513"/>
      <c r="P11" s="17"/>
      <c r="Q11" s="16"/>
      <c r="R11" s="16"/>
      <c r="S11" s="513"/>
      <c r="T11" s="513"/>
      <c r="U11" s="16"/>
      <c r="V11" s="16"/>
      <c r="W11" s="514"/>
      <c r="X11" s="514"/>
      <c r="Y11" s="16"/>
      <c r="Z11" s="16"/>
      <c r="AA11" s="513"/>
      <c r="AB11" s="513"/>
      <c r="AC11" s="16"/>
      <c r="AD11" s="16"/>
      <c r="AE11" s="516"/>
      <c r="AF11" s="517"/>
    </row>
    <row r="12" spans="1:33" ht="19.95" customHeight="1">
      <c r="B12" s="512"/>
      <c r="C12" s="512"/>
      <c r="D12" s="16"/>
      <c r="E12" s="16"/>
      <c r="F12" s="513"/>
      <c r="G12" s="513"/>
      <c r="H12" s="16"/>
      <c r="I12" s="16"/>
      <c r="J12" s="514"/>
      <c r="K12" s="514"/>
      <c r="L12" s="16"/>
      <c r="M12" s="16"/>
      <c r="N12" s="513"/>
      <c r="O12" s="513"/>
      <c r="P12" s="17"/>
      <c r="Q12" s="16"/>
      <c r="R12" s="16"/>
      <c r="S12" s="513"/>
      <c r="T12" s="513"/>
      <c r="U12" s="16"/>
      <c r="V12" s="16"/>
      <c r="W12" s="514"/>
      <c r="X12" s="514"/>
      <c r="Y12" s="16"/>
      <c r="Z12" s="16"/>
      <c r="AA12" s="513"/>
      <c r="AB12" s="513"/>
      <c r="AC12" s="16"/>
      <c r="AD12" s="16"/>
      <c r="AE12" s="516"/>
      <c r="AF12" s="517"/>
    </row>
    <row r="13" spans="1:33" ht="19.95" customHeight="1">
      <c r="B13" s="512"/>
      <c r="C13" s="512"/>
      <c r="D13" s="17"/>
      <c r="E13" s="17"/>
      <c r="F13" s="513"/>
      <c r="G13" s="513"/>
      <c r="H13" s="17"/>
      <c r="I13" s="17"/>
      <c r="J13" s="514"/>
      <c r="K13" s="514"/>
      <c r="L13" s="17"/>
      <c r="M13" s="17"/>
      <c r="N13" s="513"/>
      <c r="O13" s="513"/>
      <c r="P13" s="17"/>
      <c r="Q13" s="17"/>
      <c r="R13" s="17"/>
      <c r="S13" s="513"/>
      <c r="T13" s="513"/>
      <c r="U13" s="17"/>
      <c r="V13" s="17"/>
      <c r="W13" s="514"/>
      <c r="X13" s="514"/>
      <c r="Y13" s="17"/>
      <c r="Z13" s="17"/>
      <c r="AA13" s="513"/>
      <c r="AB13" s="513"/>
      <c r="AC13" s="17"/>
      <c r="AD13" s="17"/>
      <c r="AE13" s="516"/>
      <c r="AF13" s="517"/>
    </row>
    <row r="14" spans="1:33" ht="19.95" customHeight="1">
      <c r="B14" s="512"/>
      <c r="C14" s="512"/>
      <c r="D14" s="17"/>
      <c r="E14" s="17"/>
      <c r="F14" s="513"/>
      <c r="G14" s="513"/>
      <c r="H14" s="17"/>
      <c r="I14" s="17"/>
      <c r="J14" s="514"/>
      <c r="K14" s="514"/>
      <c r="L14" s="17"/>
      <c r="M14" s="17"/>
      <c r="N14" s="513"/>
      <c r="O14" s="513"/>
      <c r="P14" s="17"/>
      <c r="Q14" s="17"/>
      <c r="R14" s="17"/>
      <c r="S14" s="513"/>
      <c r="T14" s="513"/>
      <c r="U14" s="17"/>
      <c r="V14" s="17"/>
      <c r="W14" s="514"/>
      <c r="X14" s="514"/>
      <c r="Y14" s="17"/>
      <c r="Z14" s="17"/>
      <c r="AA14" s="513"/>
      <c r="AB14" s="513"/>
      <c r="AC14" s="17"/>
      <c r="AD14" s="17"/>
      <c r="AE14" s="516"/>
      <c r="AF14" s="517"/>
    </row>
    <row r="15" spans="1:33" ht="19.95" customHeight="1">
      <c r="C15" s="198"/>
      <c r="D15" s="198"/>
      <c r="G15" s="198"/>
      <c r="H15" s="198"/>
      <c r="K15" s="198"/>
      <c r="L15" s="198"/>
      <c r="O15" s="198"/>
      <c r="P15" s="198"/>
      <c r="T15" s="198"/>
      <c r="U15" s="198"/>
      <c r="X15" s="198"/>
      <c r="Y15" s="198"/>
      <c r="AB15" s="198"/>
      <c r="AC15" s="198"/>
      <c r="AD15" s="211" t="s">
        <v>94</v>
      </c>
      <c r="AE15" s="211" t="s">
        <v>95</v>
      </c>
      <c r="AF15" s="211" t="s">
        <v>95</v>
      </c>
      <c r="AG15" s="211" t="s">
        <v>93</v>
      </c>
    </row>
    <row r="16" spans="1:33" ht="19.95" customHeight="1">
      <c r="A16" s="499" t="s">
        <v>406</v>
      </c>
      <c r="B16" s="503" t="s">
        <v>8</v>
      </c>
      <c r="C16" s="504">
        <v>0.39583333333333331</v>
      </c>
      <c r="D16" s="504"/>
      <c r="E16" s="504"/>
      <c r="F16" s="239"/>
      <c r="G16" s="508" t="str">
        <f>F7</f>
        <v>ＪＦＣ　Ｗｉｎｇ</v>
      </c>
      <c r="H16" s="508"/>
      <c r="I16" s="508"/>
      <c r="J16" s="508"/>
      <c r="K16" s="508"/>
      <c r="L16" s="508"/>
      <c r="M16" s="508"/>
      <c r="N16" s="506">
        <f>P16+P17</f>
        <v>0</v>
      </c>
      <c r="O16" s="507" t="s">
        <v>13</v>
      </c>
      <c r="P16" s="255">
        <v>0</v>
      </c>
      <c r="Q16" s="261" t="s">
        <v>192</v>
      </c>
      <c r="R16" s="255">
        <v>1</v>
      </c>
      <c r="S16" s="507" t="s">
        <v>14</v>
      </c>
      <c r="T16" s="506">
        <f>R16+R17</f>
        <v>1</v>
      </c>
      <c r="U16" s="505" t="str">
        <f>J7</f>
        <v>三島ＦＣ</v>
      </c>
      <c r="V16" s="505"/>
      <c r="W16" s="505"/>
      <c r="X16" s="505"/>
      <c r="Y16" s="505"/>
      <c r="Z16" s="505"/>
      <c r="AA16" s="505"/>
      <c r="AB16" s="253"/>
      <c r="AC16" s="253"/>
      <c r="AD16" s="491" t="s">
        <v>417</v>
      </c>
      <c r="AE16" s="491" t="s">
        <v>568</v>
      </c>
      <c r="AF16" s="491" t="s">
        <v>418</v>
      </c>
      <c r="AG16" s="491" t="s">
        <v>89</v>
      </c>
    </row>
    <row r="17" spans="1:33" ht="19.95" customHeight="1">
      <c r="A17" s="499"/>
      <c r="B17" s="503"/>
      <c r="C17" s="504"/>
      <c r="D17" s="504"/>
      <c r="E17" s="504"/>
      <c r="F17" s="239"/>
      <c r="G17" s="508"/>
      <c r="H17" s="508"/>
      <c r="I17" s="508"/>
      <c r="J17" s="508"/>
      <c r="K17" s="508"/>
      <c r="L17" s="508"/>
      <c r="M17" s="508"/>
      <c r="N17" s="506"/>
      <c r="O17" s="507"/>
      <c r="P17" s="255">
        <v>0</v>
      </c>
      <c r="Q17" s="261" t="s">
        <v>192</v>
      </c>
      <c r="R17" s="255">
        <v>0</v>
      </c>
      <c r="S17" s="507"/>
      <c r="T17" s="506"/>
      <c r="U17" s="505"/>
      <c r="V17" s="505"/>
      <c r="W17" s="505"/>
      <c r="X17" s="505"/>
      <c r="Y17" s="505"/>
      <c r="Z17" s="505"/>
      <c r="AA17" s="505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05" t="str">
        <f>F7</f>
        <v>ＪＦＣ　Ｗｉｎｇ</v>
      </c>
      <c r="H19" s="505"/>
      <c r="I19" s="505"/>
      <c r="J19" s="505"/>
      <c r="K19" s="505"/>
      <c r="L19" s="505"/>
      <c r="M19" s="505"/>
      <c r="N19" s="506">
        <f>P19+P20</f>
        <v>1</v>
      </c>
      <c r="O19" s="507" t="s">
        <v>13</v>
      </c>
      <c r="P19" s="255">
        <v>0</v>
      </c>
      <c r="Q19" s="261" t="s">
        <v>192</v>
      </c>
      <c r="R19" s="255">
        <v>0</v>
      </c>
      <c r="S19" s="507" t="s">
        <v>14</v>
      </c>
      <c r="T19" s="506">
        <f>R19+R20</f>
        <v>0</v>
      </c>
      <c r="U19" s="508" t="str">
        <f>N7</f>
        <v>さくらボン・ディ・ボーラ</v>
      </c>
      <c r="V19" s="508"/>
      <c r="W19" s="508"/>
      <c r="X19" s="508"/>
      <c r="Y19" s="508"/>
      <c r="Z19" s="508"/>
      <c r="AA19" s="508"/>
      <c r="AB19" s="253"/>
      <c r="AC19" s="253"/>
      <c r="AD19" s="491" t="s">
        <v>418</v>
      </c>
      <c r="AE19" s="491" t="s">
        <v>417</v>
      </c>
      <c r="AF19" s="491" t="s">
        <v>568</v>
      </c>
      <c r="AG19" s="491" t="s">
        <v>88</v>
      </c>
    </row>
    <row r="20" spans="1:33" ht="19.95" customHeight="1">
      <c r="A20" s="499"/>
      <c r="B20" s="503"/>
      <c r="C20" s="504"/>
      <c r="D20" s="504"/>
      <c r="E20" s="504"/>
      <c r="F20" s="239"/>
      <c r="G20" s="505"/>
      <c r="H20" s="505"/>
      <c r="I20" s="505"/>
      <c r="J20" s="505"/>
      <c r="K20" s="505"/>
      <c r="L20" s="505"/>
      <c r="M20" s="505"/>
      <c r="N20" s="506"/>
      <c r="O20" s="507"/>
      <c r="P20" s="255">
        <v>1</v>
      </c>
      <c r="Q20" s="261" t="s">
        <v>192</v>
      </c>
      <c r="R20" s="255">
        <v>0</v>
      </c>
      <c r="S20" s="507"/>
      <c r="T20" s="506"/>
      <c r="U20" s="508"/>
      <c r="V20" s="508"/>
      <c r="W20" s="508"/>
      <c r="X20" s="508"/>
      <c r="Y20" s="508"/>
      <c r="Z20" s="508"/>
      <c r="AA20" s="508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5" t="str">
        <f>J7</f>
        <v>三島ＦＣ</v>
      </c>
      <c r="H22" s="505"/>
      <c r="I22" s="505"/>
      <c r="J22" s="505"/>
      <c r="K22" s="505"/>
      <c r="L22" s="505"/>
      <c r="M22" s="505"/>
      <c r="N22" s="506">
        <f>P22+P23</f>
        <v>4</v>
      </c>
      <c r="O22" s="507" t="s">
        <v>13</v>
      </c>
      <c r="P22" s="255">
        <v>1</v>
      </c>
      <c r="Q22" s="261" t="s">
        <v>192</v>
      </c>
      <c r="R22" s="255">
        <v>0</v>
      </c>
      <c r="S22" s="507" t="s">
        <v>14</v>
      </c>
      <c r="T22" s="506">
        <f>R22+R23</f>
        <v>0</v>
      </c>
      <c r="U22" s="508" t="str">
        <f>N7</f>
        <v>さくらボン・ディ・ボーラ</v>
      </c>
      <c r="V22" s="508"/>
      <c r="W22" s="508"/>
      <c r="X22" s="508"/>
      <c r="Y22" s="508"/>
      <c r="Z22" s="508"/>
      <c r="AA22" s="508"/>
      <c r="AB22" s="253"/>
      <c r="AC22" s="253"/>
      <c r="AD22" s="491" t="s">
        <v>568</v>
      </c>
      <c r="AE22" s="491" t="s">
        <v>418</v>
      </c>
      <c r="AF22" s="491" t="s">
        <v>417</v>
      </c>
      <c r="AG22" s="491" t="s">
        <v>569</v>
      </c>
    </row>
    <row r="23" spans="1:33" ht="19.95" customHeight="1">
      <c r="A23" s="499"/>
      <c r="B23" s="503"/>
      <c r="C23" s="504"/>
      <c r="D23" s="504"/>
      <c r="E23" s="504"/>
      <c r="F23" s="239"/>
      <c r="G23" s="505"/>
      <c r="H23" s="505"/>
      <c r="I23" s="505"/>
      <c r="J23" s="505"/>
      <c r="K23" s="505"/>
      <c r="L23" s="505"/>
      <c r="M23" s="505"/>
      <c r="N23" s="506"/>
      <c r="O23" s="507"/>
      <c r="P23" s="255">
        <v>3</v>
      </c>
      <c r="Q23" s="261" t="s">
        <v>192</v>
      </c>
      <c r="R23" s="255">
        <v>0</v>
      </c>
      <c r="S23" s="507"/>
      <c r="T23" s="506"/>
      <c r="U23" s="508"/>
      <c r="V23" s="508"/>
      <c r="W23" s="508"/>
      <c r="X23" s="508"/>
      <c r="Y23" s="508"/>
      <c r="Z23" s="508"/>
      <c r="AA23" s="508"/>
      <c r="AB23" s="253"/>
      <c r="AC23" s="253"/>
      <c r="AD23" s="491"/>
      <c r="AE23" s="491"/>
      <c r="AF23" s="491"/>
      <c r="AG23" s="491"/>
    </row>
    <row r="24" spans="1:33" ht="19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407</v>
      </c>
      <c r="B25" s="494" t="s">
        <v>11</v>
      </c>
      <c r="C25" s="495">
        <v>0.54166666666666663</v>
      </c>
      <c r="D25" s="495"/>
      <c r="E25" s="495"/>
      <c r="F25" s="298"/>
      <c r="G25" s="502" t="str">
        <f>S7</f>
        <v>茂木ＦＣ</v>
      </c>
      <c r="H25" s="502"/>
      <c r="I25" s="502"/>
      <c r="J25" s="502"/>
      <c r="K25" s="502"/>
      <c r="L25" s="502"/>
      <c r="M25" s="502"/>
      <c r="N25" s="498">
        <f>P25+P26</f>
        <v>0</v>
      </c>
      <c r="O25" s="501" t="s">
        <v>13</v>
      </c>
      <c r="P25" s="252">
        <v>0</v>
      </c>
      <c r="Q25" s="268" t="s">
        <v>192</v>
      </c>
      <c r="R25" s="252">
        <v>0</v>
      </c>
      <c r="S25" s="501" t="s">
        <v>14</v>
      </c>
      <c r="T25" s="498">
        <f>R25+R26</f>
        <v>1</v>
      </c>
      <c r="U25" s="496" t="str">
        <f>W7</f>
        <v>ＭＯＲＡＮＧＯ栃木フットボールクラブＵ１０</v>
      </c>
      <c r="V25" s="496"/>
      <c r="W25" s="496"/>
      <c r="X25" s="496"/>
      <c r="Y25" s="496"/>
      <c r="Z25" s="496"/>
      <c r="AA25" s="496"/>
      <c r="AB25" s="250"/>
      <c r="AC25" s="250"/>
      <c r="AD25" s="489" t="s">
        <v>419</v>
      </c>
      <c r="AE25" s="489" t="s">
        <v>570</v>
      </c>
      <c r="AF25" s="489" t="s">
        <v>420</v>
      </c>
      <c r="AG25" s="489" t="s">
        <v>92</v>
      </c>
    </row>
    <row r="26" spans="1:33" ht="19.95" customHeight="1">
      <c r="A26" s="493"/>
      <c r="B26" s="436"/>
      <c r="C26" s="477"/>
      <c r="D26" s="477"/>
      <c r="E26" s="477"/>
      <c r="F26" s="275"/>
      <c r="G26" s="500"/>
      <c r="H26" s="500"/>
      <c r="I26" s="500"/>
      <c r="J26" s="500"/>
      <c r="K26" s="500"/>
      <c r="L26" s="500"/>
      <c r="M26" s="500"/>
      <c r="N26" s="479"/>
      <c r="O26" s="480"/>
      <c r="P26" s="248">
        <v>0</v>
      </c>
      <c r="Q26" s="264" t="s">
        <v>192</v>
      </c>
      <c r="R26" s="248">
        <v>1</v>
      </c>
      <c r="S26" s="480"/>
      <c r="T26" s="479"/>
      <c r="U26" s="497"/>
      <c r="V26" s="497"/>
      <c r="W26" s="497"/>
      <c r="X26" s="497"/>
      <c r="Y26" s="497"/>
      <c r="Z26" s="497"/>
      <c r="AA26" s="497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244"/>
      <c r="C27" s="263"/>
      <c r="D27" s="263"/>
      <c r="E27" s="263"/>
      <c r="F27" s="275"/>
      <c r="G27" s="248"/>
      <c r="H27" s="248"/>
      <c r="I27" s="248"/>
      <c r="J27" s="248"/>
      <c r="K27" s="248"/>
      <c r="L27" s="248"/>
      <c r="M27" s="248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275"/>
      <c r="G28" s="500" t="str">
        <f>S7</f>
        <v>茂木ＦＣ</v>
      </c>
      <c r="H28" s="500"/>
      <c r="I28" s="500"/>
      <c r="J28" s="500"/>
      <c r="K28" s="500"/>
      <c r="L28" s="500"/>
      <c r="M28" s="500"/>
      <c r="N28" s="479">
        <f>P28+P29</f>
        <v>0</v>
      </c>
      <c r="O28" s="480" t="s">
        <v>13</v>
      </c>
      <c r="P28" s="248">
        <v>0</v>
      </c>
      <c r="Q28" s="264" t="s">
        <v>192</v>
      </c>
      <c r="R28" s="248">
        <v>0</v>
      </c>
      <c r="S28" s="480" t="s">
        <v>14</v>
      </c>
      <c r="T28" s="479">
        <f>R28+R29</f>
        <v>1</v>
      </c>
      <c r="U28" s="497" t="str">
        <f>AA7</f>
        <v>宝木キッカーズ</v>
      </c>
      <c r="V28" s="497"/>
      <c r="W28" s="497"/>
      <c r="X28" s="497"/>
      <c r="Y28" s="497"/>
      <c r="Z28" s="497"/>
      <c r="AA28" s="497"/>
      <c r="AB28" s="251"/>
      <c r="AC28" s="251"/>
      <c r="AD28" s="490" t="s">
        <v>420</v>
      </c>
      <c r="AE28" s="490" t="s">
        <v>419</v>
      </c>
      <c r="AF28" s="490" t="s">
        <v>570</v>
      </c>
      <c r="AG28" s="490" t="s">
        <v>91</v>
      </c>
    </row>
    <row r="29" spans="1:33" ht="19.95" customHeight="1">
      <c r="A29" s="493"/>
      <c r="B29" s="436"/>
      <c r="C29" s="477"/>
      <c r="D29" s="477"/>
      <c r="E29" s="477"/>
      <c r="F29" s="275"/>
      <c r="G29" s="500"/>
      <c r="H29" s="500"/>
      <c r="I29" s="500"/>
      <c r="J29" s="500"/>
      <c r="K29" s="500"/>
      <c r="L29" s="500"/>
      <c r="M29" s="500"/>
      <c r="N29" s="479"/>
      <c r="O29" s="480"/>
      <c r="P29" s="248">
        <v>0</v>
      </c>
      <c r="Q29" s="264" t="s">
        <v>192</v>
      </c>
      <c r="R29" s="248">
        <v>1</v>
      </c>
      <c r="S29" s="480"/>
      <c r="T29" s="479"/>
      <c r="U29" s="497"/>
      <c r="V29" s="497"/>
      <c r="W29" s="497"/>
      <c r="X29" s="497"/>
      <c r="Y29" s="497"/>
      <c r="Z29" s="497"/>
      <c r="AA29" s="497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275"/>
      <c r="C30" s="100"/>
      <c r="D30" s="100"/>
      <c r="E30" s="131"/>
      <c r="F30" s="275"/>
      <c r="G30" s="248"/>
      <c r="H30" s="248"/>
      <c r="I30" s="274"/>
      <c r="J30" s="274"/>
      <c r="K30" s="248"/>
      <c r="L30" s="248"/>
      <c r="M30" s="274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275"/>
      <c r="G31" s="497" t="str">
        <f>W7</f>
        <v>ＭＯＲＡＮＧＯ栃木フットボールクラブＵ１０</v>
      </c>
      <c r="H31" s="497"/>
      <c r="I31" s="497"/>
      <c r="J31" s="497"/>
      <c r="K31" s="497"/>
      <c r="L31" s="497"/>
      <c r="M31" s="497"/>
      <c r="N31" s="479">
        <f>P31+P32</f>
        <v>4</v>
      </c>
      <c r="O31" s="480" t="s">
        <v>13</v>
      </c>
      <c r="P31" s="248">
        <v>2</v>
      </c>
      <c r="Q31" s="264" t="s">
        <v>192</v>
      </c>
      <c r="R31" s="248">
        <v>0</v>
      </c>
      <c r="S31" s="480" t="s">
        <v>14</v>
      </c>
      <c r="T31" s="479">
        <f>R31+R32</f>
        <v>0</v>
      </c>
      <c r="U31" s="500" t="str">
        <f>AA7</f>
        <v>宝木キッカーズ</v>
      </c>
      <c r="V31" s="500"/>
      <c r="W31" s="500"/>
      <c r="X31" s="500"/>
      <c r="Y31" s="500"/>
      <c r="Z31" s="500"/>
      <c r="AA31" s="500"/>
      <c r="AB31" s="251"/>
      <c r="AC31" s="251"/>
      <c r="AD31" s="490" t="s">
        <v>570</v>
      </c>
      <c r="AE31" s="490" t="s">
        <v>420</v>
      </c>
      <c r="AF31" s="490" t="s">
        <v>419</v>
      </c>
      <c r="AG31" s="490" t="s">
        <v>90</v>
      </c>
    </row>
    <row r="32" spans="1:33" ht="19.95" customHeight="1">
      <c r="A32" s="493"/>
      <c r="B32" s="436"/>
      <c r="C32" s="477"/>
      <c r="D32" s="477"/>
      <c r="E32" s="477"/>
      <c r="F32" s="275"/>
      <c r="G32" s="497"/>
      <c r="H32" s="497"/>
      <c r="I32" s="497"/>
      <c r="J32" s="497"/>
      <c r="K32" s="497"/>
      <c r="L32" s="497"/>
      <c r="M32" s="497"/>
      <c r="N32" s="479"/>
      <c r="O32" s="480"/>
      <c r="P32" s="248">
        <v>2</v>
      </c>
      <c r="Q32" s="264" t="s">
        <v>192</v>
      </c>
      <c r="R32" s="248">
        <v>0</v>
      </c>
      <c r="S32" s="480"/>
      <c r="T32" s="479"/>
      <c r="U32" s="500"/>
      <c r="V32" s="500"/>
      <c r="W32" s="500"/>
      <c r="X32" s="500"/>
      <c r="Y32" s="500"/>
      <c r="Z32" s="500"/>
      <c r="AA32" s="500"/>
      <c r="AB32" s="251"/>
      <c r="AC32" s="251"/>
      <c r="AD32" s="490"/>
      <c r="AE32" s="490"/>
      <c r="AF32" s="490"/>
      <c r="AG32" s="490"/>
    </row>
    <row r="33" spans="1:33" ht="19.95" customHeight="1">
      <c r="A33" s="275"/>
      <c r="B33" s="244"/>
      <c r="C33" s="136"/>
      <c r="D33" s="136"/>
      <c r="E33" s="136"/>
      <c r="F33" s="275"/>
      <c r="G33" s="248"/>
      <c r="H33" s="248"/>
      <c r="I33" s="248"/>
      <c r="J33" s="248"/>
      <c r="K33" s="248"/>
      <c r="L33" s="248"/>
      <c r="M33" s="248"/>
      <c r="N33" s="115"/>
      <c r="O33" s="249"/>
      <c r="P33" s="248"/>
      <c r="Q33" s="264"/>
      <c r="R33" s="274"/>
      <c r="S33" s="249"/>
      <c r="T33" s="115"/>
      <c r="U33" s="248"/>
      <c r="V33" s="248"/>
      <c r="W33" s="248"/>
      <c r="X33" s="248"/>
      <c r="Y33" s="248"/>
      <c r="Z33" s="248"/>
      <c r="AA33" s="248"/>
      <c r="AB33" s="251"/>
      <c r="AC33" s="251"/>
      <c r="AD33" s="275"/>
      <c r="AE33" s="275"/>
      <c r="AF33" s="251"/>
      <c r="AG33" s="251"/>
    </row>
    <row r="34" spans="1:33" ht="19.95" customHeight="1">
      <c r="A34" s="275"/>
      <c r="B34" s="275"/>
      <c r="C34" s="465" t="s">
        <v>404</v>
      </c>
      <c r="D34" s="466"/>
      <c r="E34" s="466"/>
      <c r="F34" s="467"/>
      <c r="G34" s="485" t="str">
        <f>C36</f>
        <v>ＪＦＣ　Ｗｉｎｇ</v>
      </c>
      <c r="H34" s="486"/>
      <c r="I34" s="485" t="str">
        <f>C38</f>
        <v>三島ＦＣ</v>
      </c>
      <c r="J34" s="486"/>
      <c r="K34" s="522" t="str">
        <f>C40</f>
        <v>さくらボン・ディ・ボーラ</v>
      </c>
      <c r="L34" s="523"/>
      <c r="M34" s="458" t="s">
        <v>5</v>
      </c>
      <c r="N34" s="458" t="s">
        <v>6</v>
      </c>
      <c r="O34" s="458" t="s">
        <v>16</v>
      </c>
      <c r="P34" s="458" t="s">
        <v>7</v>
      </c>
      <c r="Q34" s="275"/>
      <c r="R34" s="471" t="s">
        <v>405</v>
      </c>
      <c r="S34" s="472"/>
      <c r="T34" s="472"/>
      <c r="U34" s="473"/>
      <c r="V34" s="485" t="str">
        <f>R36</f>
        <v>茂木ＦＣ</v>
      </c>
      <c r="W34" s="486"/>
      <c r="X34" s="537" t="str">
        <f>R38</f>
        <v>ＭＯＲＡＮＧＯ栃木フットボールクラブＵ１０</v>
      </c>
      <c r="Y34" s="538"/>
      <c r="Z34" s="546" t="str">
        <f>R40</f>
        <v>宝木キッカーズ</v>
      </c>
      <c r="AA34" s="547"/>
      <c r="AB34" s="458" t="s">
        <v>5</v>
      </c>
      <c r="AC34" s="458" t="s">
        <v>6</v>
      </c>
      <c r="AD34" s="458" t="s">
        <v>16</v>
      </c>
      <c r="AE34" s="458" t="s">
        <v>7</v>
      </c>
      <c r="AF34" s="275"/>
      <c r="AG34" s="275"/>
    </row>
    <row r="35" spans="1:33" ht="19.95" customHeight="1">
      <c r="A35" s="275"/>
      <c r="B35" s="275"/>
      <c r="C35" s="468"/>
      <c r="D35" s="469"/>
      <c r="E35" s="469"/>
      <c r="F35" s="470"/>
      <c r="G35" s="487"/>
      <c r="H35" s="488"/>
      <c r="I35" s="487"/>
      <c r="J35" s="488"/>
      <c r="K35" s="524"/>
      <c r="L35" s="525"/>
      <c r="M35" s="459"/>
      <c r="N35" s="459"/>
      <c r="O35" s="459"/>
      <c r="P35" s="459"/>
      <c r="Q35" s="275"/>
      <c r="R35" s="474"/>
      <c r="S35" s="475"/>
      <c r="T35" s="475"/>
      <c r="U35" s="476"/>
      <c r="V35" s="487"/>
      <c r="W35" s="488"/>
      <c r="X35" s="539"/>
      <c r="Y35" s="540"/>
      <c r="Z35" s="548"/>
      <c r="AA35" s="549"/>
      <c r="AB35" s="459"/>
      <c r="AC35" s="459"/>
      <c r="AD35" s="459"/>
      <c r="AE35" s="459"/>
      <c r="AF35" s="275"/>
      <c r="AG35" s="275"/>
    </row>
    <row r="36" spans="1:33" ht="19.95" customHeight="1">
      <c r="A36" s="275"/>
      <c r="B36" s="275"/>
      <c r="C36" s="465" t="str">
        <f>F7</f>
        <v>ＪＦＣ　Ｗｉｎｇ</v>
      </c>
      <c r="D36" s="466"/>
      <c r="E36" s="466"/>
      <c r="F36" s="467"/>
      <c r="G36" s="447"/>
      <c r="H36" s="448"/>
      <c r="I36" s="284">
        <f>N16</f>
        <v>0</v>
      </c>
      <c r="J36" s="284">
        <f>T16</f>
        <v>1</v>
      </c>
      <c r="K36" s="284">
        <f>N19</f>
        <v>1</v>
      </c>
      <c r="L36" s="284">
        <f>T19</f>
        <v>0</v>
      </c>
      <c r="M36" s="452">
        <f>COUNTIF(G37:L37,"○")*3+COUNTIF(G37:L37,"△")</f>
        <v>3</v>
      </c>
      <c r="N36" s="454">
        <f>O36-J36-L36</f>
        <v>0</v>
      </c>
      <c r="O36" s="454">
        <f>I36+K36</f>
        <v>1</v>
      </c>
      <c r="P36" s="454">
        <v>2</v>
      </c>
      <c r="Q36" s="275"/>
      <c r="R36" s="465" t="str">
        <f>S7</f>
        <v>茂木ＦＣ</v>
      </c>
      <c r="S36" s="466"/>
      <c r="T36" s="466"/>
      <c r="U36" s="467"/>
      <c r="V36" s="447"/>
      <c r="W36" s="448"/>
      <c r="X36" s="284">
        <f>N25</f>
        <v>0</v>
      </c>
      <c r="Y36" s="284">
        <f>T25</f>
        <v>1</v>
      </c>
      <c r="Z36" s="284">
        <f>N28</f>
        <v>0</v>
      </c>
      <c r="AA36" s="284">
        <f>T28</f>
        <v>1</v>
      </c>
      <c r="AB36" s="452">
        <f>COUNTIF(V37:AA37,"○")*3+COUNTIF(V37:AA37,"△")</f>
        <v>0</v>
      </c>
      <c r="AC36" s="454">
        <f>AD36-Y36-AA36</f>
        <v>-2</v>
      </c>
      <c r="AD36" s="454">
        <f>X36+Z36</f>
        <v>0</v>
      </c>
      <c r="AE36" s="454">
        <v>3</v>
      </c>
      <c r="AF36" s="275"/>
      <c r="AG36" s="275"/>
    </row>
    <row r="37" spans="1:33" ht="19.95" customHeight="1">
      <c r="A37" s="275"/>
      <c r="B37" s="275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×</v>
      </c>
      <c r="J37" s="457"/>
      <c r="K37" s="456" t="str">
        <f>IF(K36&gt;L36,"○",IF(K36&lt;L36,"×",IF(K36=L36,"△")))</f>
        <v>○</v>
      </c>
      <c r="L37" s="457"/>
      <c r="M37" s="453"/>
      <c r="N37" s="455"/>
      <c r="O37" s="455"/>
      <c r="P37" s="455"/>
      <c r="Q37" s="275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×</v>
      </c>
      <c r="Y37" s="457"/>
      <c r="Z37" s="456" t="str">
        <f t="shared" ref="Z37" si="0">IF(Z36&gt;AA36,"○",IF(Z36&lt;AA36,"×",IF(Z36=AA36,"△")))</f>
        <v>×</v>
      </c>
      <c r="AA37" s="457"/>
      <c r="AB37" s="453"/>
      <c r="AC37" s="455"/>
      <c r="AD37" s="455"/>
      <c r="AE37" s="455"/>
      <c r="AF37" s="275"/>
      <c r="AG37" s="275"/>
    </row>
    <row r="38" spans="1:33" ht="19.95" customHeight="1">
      <c r="A38" s="275"/>
      <c r="B38" s="275"/>
      <c r="C38" s="465" t="str">
        <f>J7</f>
        <v>三島ＦＣ</v>
      </c>
      <c r="D38" s="466"/>
      <c r="E38" s="466"/>
      <c r="F38" s="467"/>
      <c r="G38" s="284">
        <f>J36</f>
        <v>1</v>
      </c>
      <c r="H38" s="284">
        <f>I36</f>
        <v>0</v>
      </c>
      <c r="I38" s="447"/>
      <c r="J38" s="448"/>
      <c r="K38" s="284">
        <f>N22</f>
        <v>4</v>
      </c>
      <c r="L38" s="284">
        <f>T22</f>
        <v>0</v>
      </c>
      <c r="M38" s="452">
        <f>COUNTIF(G39:L39,"○")*3+COUNTIF(G39:L39,"△")</f>
        <v>6</v>
      </c>
      <c r="N38" s="454">
        <f>O38-H38-L38</f>
        <v>5</v>
      </c>
      <c r="O38" s="454">
        <f>G38+K38</f>
        <v>5</v>
      </c>
      <c r="P38" s="454">
        <v>1</v>
      </c>
      <c r="Q38" s="275"/>
      <c r="R38" s="465" t="str">
        <f>W7</f>
        <v>ＭＯＲＡＮＧＯ栃木フットボールクラブＵ１０</v>
      </c>
      <c r="S38" s="466"/>
      <c r="T38" s="466"/>
      <c r="U38" s="467"/>
      <c r="V38" s="284">
        <f>Y36</f>
        <v>1</v>
      </c>
      <c r="W38" s="284">
        <f>X36</f>
        <v>0</v>
      </c>
      <c r="X38" s="447"/>
      <c r="Y38" s="448"/>
      <c r="Z38" s="284">
        <f>N31</f>
        <v>4</v>
      </c>
      <c r="AA38" s="284">
        <f>T31</f>
        <v>0</v>
      </c>
      <c r="AB38" s="452">
        <f>COUNTIF(V39:AA39,"○")*3+COUNTIF(V39:AA39,"△")</f>
        <v>6</v>
      </c>
      <c r="AC38" s="454">
        <f>AD38-W38-AA38</f>
        <v>5</v>
      </c>
      <c r="AD38" s="454">
        <f>V38+Z38</f>
        <v>5</v>
      </c>
      <c r="AE38" s="454">
        <v>1</v>
      </c>
      <c r="AF38" s="275"/>
      <c r="AG38" s="275"/>
    </row>
    <row r="39" spans="1:33" ht="19.95" customHeight="1">
      <c r="A39" s="275"/>
      <c r="B39" s="275"/>
      <c r="C39" s="468"/>
      <c r="D39" s="469"/>
      <c r="E39" s="469"/>
      <c r="F39" s="470"/>
      <c r="G39" s="456" t="str">
        <f>IF(G38&gt;H38,"○",IF(G38&lt;H38,"×",IF(G38=H38,"△")))</f>
        <v>○</v>
      </c>
      <c r="H39" s="457"/>
      <c r="I39" s="449"/>
      <c r="J39" s="450"/>
      <c r="K39" s="456" t="str">
        <f>IF(K38&gt;L38,"○",IF(K38&lt;L38,"×",IF(K38=L38,"△")))</f>
        <v>○</v>
      </c>
      <c r="L39" s="457"/>
      <c r="M39" s="453"/>
      <c r="N39" s="455"/>
      <c r="O39" s="455"/>
      <c r="P39" s="455"/>
      <c r="Q39" s="275"/>
      <c r="R39" s="468"/>
      <c r="S39" s="469"/>
      <c r="T39" s="469"/>
      <c r="U39" s="470"/>
      <c r="V39" s="456" t="str">
        <f>IF(V38&gt;W38,"○",IF(V38&lt;W38,"×",IF(V38=W38,"△")))</f>
        <v>○</v>
      </c>
      <c r="W39" s="457"/>
      <c r="X39" s="449"/>
      <c r="Y39" s="450"/>
      <c r="Z39" s="456" t="str">
        <f t="shared" ref="Z39" si="1">IF(Z38&gt;AA38,"○",IF(Z38&lt;AA38,"×",IF(Z38=AA38,"△")))</f>
        <v>○</v>
      </c>
      <c r="AA39" s="457"/>
      <c r="AB39" s="453"/>
      <c r="AC39" s="455"/>
      <c r="AD39" s="455"/>
      <c r="AE39" s="455"/>
      <c r="AF39" s="275"/>
      <c r="AG39" s="275"/>
    </row>
    <row r="40" spans="1:33" ht="19.95" customHeight="1">
      <c r="A40" s="275"/>
      <c r="B40" s="275"/>
      <c r="C40" s="465" t="str">
        <f>N7</f>
        <v>さくらボン・ディ・ボーラ</v>
      </c>
      <c r="D40" s="466"/>
      <c r="E40" s="466"/>
      <c r="F40" s="467"/>
      <c r="G40" s="284">
        <f>L36</f>
        <v>0</v>
      </c>
      <c r="H40" s="284">
        <f>K36</f>
        <v>1</v>
      </c>
      <c r="I40" s="284">
        <f>L38</f>
        <v>0</v>
      </c>
      <c r="J40" s="284">
        <f>K38</f>
        <v>4</v>
      </c>
      <c r="K40" s="447"/>
      <c r="L40" s="448"/>
      <c r="M40" s="452">
        <f>COUNTIF(G41:L41,"○")*3+COUNTIF(G41:L41,"△")</f>
        <v>0</v>
      </c>
      <c r="N40" s="454">
        <f>O40-H40-J40</f>
        <v>-5</v>
      </c>
      <c r="O40" s="454">
        <f>G40+I40</f>
        <v>0</v>
      </c>
      <c r="P40" s="454">
        <v>3</v>
      </c>
      <c r="Q40" s="275"/>
      <c r="R40" s="465" t="str">
        <f>AA7</f>
        <v>宝木キッカーズ</v>
      </c>
      <c r="S40" s="466"/>
      <c r="T40" s="466"/>
      <c r="U40" s="467"/>
      <c r="V40" s="284">
        <f>AA36</f>
        <v>1</v>
      </c>
      <c r="W40" s="284">
        <f>Z36</f>
        <v>0</v>
      </c>
      <c r="X40" s="284">
        <f>AA38</f>
        <v>0</v>
      </c>
      <c r="Y40" s="284">
        <f>Z38</f>
        <v>4</v>
      </c>
      <c r="Z40" s="447"/>
      <c r="AA40" s="448"/>
      <c r="AB40" s="452">
        <f>COUNTIF(V41:AA41,"○")*3+COUNTIF(V41:AA41,"△")</f>
        <v>3</v>
      </c>
      <c r="AC40" s="454">
        <f>AD40-W40-Y40</f>
        <v>-3</v>
      </c>
      <c r="AD40" s="454">
        <f>V40+X40</f>
        <v>1</v>
      </c>
      <c r="AE40" s="454">
        <v>2</v>
      </c>
      <c r="AF40" s="275"/>
      <c r="AG40" s="275"/>
    </row>
    <row r="41" spans="1:33" ht="19.95" customHeight="1">
      <c r="A41" s="275"/>
      <c r="B41" s="275"/>
      <c r="C41" s="468"/>
      <c r="D41" s="469"/>
      <c r="E41" s="469"/>
      <c r="F41" s="470"/>
      <c r="G41" s="456" t="str">
        <f>IF(G40&gt;H40,"○",IF(G40&lt;H40,"×",IF(G40=H40,"△")))</f>
        <v>×</v>
      </c>
      <c r="H41" s="457"/>
      <c r="I41" s="456" t="str">
        <f>IF(I40&gt;J40,"○",IF(I40&lt;J40,"×",IF(I40=J40,"△")))</f>
        <v>×</v>
      </c>
      <c r="J41" s="457"/>
      <c r="K41" s="449"/>
      <c r="L41" s="450"/>
      <c r="M41" s="453"/>
      <c r="N41" s="455"/>
      <c r="O41" s="455"/>
      <c r="P41" s="455"/>
      <c r="Q41" s="275"/>
      <c r="R41" s="468"/>
      <c r="S41" s="469"/>
      <c r="T41" s="469"/>
      <c r="U41" s="470"/>
      <c r="V41" s="456" t="str">
        <f>IF(V40&gt;W40,"○",IF(V40&lt;W40,"×",IF(V40=W40,"△")))</f>
        <v>○</v>
      </c>
      <c r="W41" s="457"/>
      <c r="X41" s="456" t="str">
        <f>IF(X40&gt;Y40,"○",IF(X40&lt;Y40,"×",IF(X40=Y40,"△")))</f>
        <v>×</v>
      </c>
      <c r="Y41" s="457"/>
      <c r="Z41" s="449"/>
      <c r="AA41" s="450"/>
      <c r="AB41" s="453"/>
      <c r="AC41" s="455"/>
      <c r="AD41" s="455"/>
      <c r="AE41" s="455"/>
      <c r="AF41" s="275"/>
      <c r="AG41" s="275"/>
    </row>
    <row r="42" spans="1:33" ht="19.9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ht="19.9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9.95" customHeight="1">
      <c r="A44" s="534" t="str">
        <f>A1</f>
        <v>■第1日  10月18日  一次リーグ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275"/>
      <c r="N44" s="543" t="s">
        <v>412</v>
      </c>
      <c r="O44" s="543"/>
      <c r="P44" s="543"/>
      <c r="Q44" s="543"/>
      <c r="R44" s="543"/>
      <c r="S44" s="275"/>
      <c r="T44" s="544" t="s">
        <v>132</v>
      </c>
      <c r="U44" s="544"/>
      <c r="V44" s="544"/>
      <c r="W44" s="544"/>
      <c r="X44" s="545" t="str">
        <f>U10組合せ①!BD28</f>
        <v>鬼怒グリーンパーク白沢A</v>
      </c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ht="10.050000000000001" customHeight="1">
      <c r="A45" s="262"/>
      <c r="B45" s="262"/>
      <c r="C45" s="262"/>
      <c r="D45" s="262"/>
      <c r="E45" s="262"/>
      <c r="F45" s="262"/>
      <c r="G45" s="262"/>
      <c r="H45" s="138"/>
      <c r="I45" s="265"/>
      <c r="J45" s="265"/>
      <c r="K45" s="265"/>
      <c r="L45" s="265"/>
      <c r="M45" s="275"/>
      <c r="N45" s="265"/>
      <c r="O45" s="265"/>
      <c r="P45" s="265"/>
      <c r="Q45" s="265"/>
      <c r="R45" s="265"/>
      <c r="S45" s="275"/>
      <c r="T45" s="266"/>
      <c r="U45" s="266"/>
      <c r="V45" s="266"/>
      <c r="W45" s="266"/>
      <c r="X45" s="267"/>
      <c r="Y45" s="267"/>
      <c r="Z45" s="267"/>
      <c r="AA45" s="267"/>
      <c r="AB45" s="535" t="s">
        <v>187</v>
      </c>
      <c r="AC45" s="535"/>
      <c r="AD45" s="535"/>
      <c r="AE45" s="535"/>
      <c r="AF45" s="535"/>
      <c r="AG45" s="535"/>
    </row>
    <row r="46" spans="1:33" ht="19.95" customHeight="1">
      <c r="A46" s="275"/>
      <c r="B46" s="275"/>
      <c r="C46" s="275"/>
      <c r="D46" s="275"/>
      <c r="E46" s="275"/>
      <c r="F46" s="263"/>
      <c r="G46" s="275"/>
      <c r="H46" s="275"/>
      <c r="I46" s="275"/>
      <c r="J46" s="536" t="s">
        <v>413</v>
      </c>
      <c r="K46" s="53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536" t="s">
        <v>414</v>
      </c>
      <c r="X46" s="536"/>
      <c r="Y46" s="275"/>
      <c r="Z46" s="275"/>
      <c r="AA46" s="275"/>
      <c r="AB46" s="535"/>
      <c r="AC46" s="535"/>
      <c r="AD46" s="535"/>
      <c r="AE46" s="535"/>
      <c r="AF46" s="535"/>
      <c r="AG46" s="535"/>
    </row>
    <row r="47" spans="1:33" ht="19.95" customHeight="1" thickBot="1">
      <c r="A47" s="275"/>
      <c r="B47" s="275"/>
      <c r="C47" s="275"/>
      <c r="D47" s="275"/>
      <c r="E47" s="275"/>
      <c r="F47" s="275"/>
      <c r="G47" s="276"/>
      <c r="H47" s="276"/>
      <c r="I47" s="276"/>
      <c r="J47" s="299"/>
      <c r="K47" s="285"/>
      <c r="L47" s="286"/>
      <c r="M47" s="286"/>
      <c r="N47" s="288"/>
      <c r="O47" s="275"/>
      <c r="P47" s="275"/>
      <c r="Q47" s="275"/>
      <c r="R47" s="275"/>
      <c r="S47" s="275"/>
      <c r="T47" s="276"/>
      <c r="U47" s="276"/>
      <c r="V47" s="276"/>
      <c r="W47" s="276"/>
      <c r="X47" s="305"/>
      <c r="Y47" s="276"/>
      <c r="Z47" s="276"/>
      <c r="AA47" s="276"/>
      <c r="AB47" s="535"/>
      <c r="AC47" s="535"/>
      <c r="AD47" s="535"/>
      <c r="AE47" s="535"/>
      <c r="AF47" s="535"/>
      <c r="AG47" s="535"/>
    </row>
    <row r="48" spans="1:33" ht="19.95" customHeight="1" thickTop="1">
      <c r="A48" s="275"/>
      <c r="B48" s="275"/>
      <c r="C48" s="275"/>
      <c r="D48" s="275"/>
      <c r="E48" s="275"/>
      <c r="F48" s="277"/>
      <c r="G48" s="275"/>
      <c r="H48" s="278"/>
      <c r="I48" s="275"/>
      <c r="J48" s="279"/>
      <c r="K48" s="95"/>
      <c r="L48" s="95"/>
      <c r="M48" s="95"/>
      <c r="N48" s="289"/>
      <c r="O48" s="275"/>
      <c r="P48" s="275"/>
      <c r="Q48" s="275"/>
      <c r="R48" s="275"/>
      <c r="S48" s="277"/>
      <c r="T48" s="275"/>
      <c r="U48" s="275"/>
      <c r="V48" s="278"/>
      <c r="W48" s="278"/>
      <c r="X48" s="305"/>
      <c r="Y48" s="278"/>
      <c r="Z48" s="275"/>
      <c r="AA48" s="279"/>
      <c r="AB48" s="280"/>
      <c r="AC48" s="275"/>
      <c r="AD48" s="275"/>
      <c r="AE48" s="275"/>
      <c r="AF48" s="275"/>
      <c r="AG48" s="275"/>
    </row>
    <row r="49" spans="1:33" ht="19.95" customHeight="1">
      <c r="A49" s="275"/>
      <c r="B49" s="493"/>
      <c r="C49" s="493"/>
      <c r="D49" s="140"/>
      <c r="E49" s="140"/>
      <c r="F49" s="509" t="s">
        <v>569</v>
      </c>
      <c r="G49" s="509"/>
      <c r="H49" s="26"/>
      <c r="I49" s="26"/>
      <c r="J49" s="509" t="s">
        <v>571</v>
      </c>
      <c r="K49" s="509"/>
      <c r="L49" s="26"/>
      <c r="M49" s="26"/>
      <c r="N49" s="509" t="s">
        <v>572</v>
      </c>
      <c r="O49" s="509"/>
      <c r="P49" s="281"/>
      <c r="Q49" s="26"/>
      <c r="R49" s="26"/>
      <c r="S49" s="509" t="s">
        <v>573</v>
      </c>
      <c r="T49" s="509"/>
      <c r="U49" s="26"/>
      <c r="V49" s="26"/>
      <c r="W49" s="509" t="s">
        <v>574</v>
      </c>
      <c r="X49" s="509"/>
      <c r="Y49" s="26"/>
      <c r="Z49" s="26"/>
      <c r="AA49" s="509" t="s">
        <v>92</v>
      </c>
      <c r="AB49" s="509"/>
      <c r="AC49" s="140"/>
      <c r="AD49" s="140"/>
      <c r="AE49" s="510"/>
      <c r="AF49" s="511"/>
      <c r="AG49" s="275"/>
    </row>
    <row r="50" spans="1:33" ht="19.95" customHeight="1">
      <c r="A50" s="275"/>
      <c r="B50" s="512"/>
      <c r="C50" s="512"/>
      <c r="D50" s="141"/>
      <c r="E50" s="141"/>
      <c r="F50" s="513" t="str">
        <f>U10組合せ①!BE32</f>
        <v>藤原ＦＣ</v>
      </c>
      <c r="G50" s="513"/>
      <c r="H50" s="141"/>
      <c r="I50" s="141"/>
      <c r="J50" s="513" t="str">
        <f>U10組合せ①!BG32</f>
        <v>ブラッドレスサッカークラブ</v>
      </c>
      <c r="K50" s="513"/>
      <c r="L50" s="141"/>
      <c r="M50" s="141"/>
      <c r="N50" s="552" t="str">
        <f>U10組合せ①!BI32</f>
        <v>ＳＡＫＵＲＡ　ＦＯＯＴＢＡＬＬ　ＣＬＵＢ　Ｊｒ</v>
      </c>
      <c r="O50" s="552"/>
      <c r="P50" s="282"/>
      <c r="Q50" s="141"/>
      <c r="R50" s="141"/>
      <c r="S50" s="513" t="str">
        <f>U10組合せ①!BL32</f>
        <v>益子ＳＣ</v>
      </c>
      <c r="T50" s="513"/>
      <c r="U50" s="141"/>
      <c r="V50" s="141"/>
      <c r="W50" s="552" t="str">
        <f>U10組合せ①!BN32</f>
        <v>ボンジボーラ栃木</v>
      </c>
      <c r="X50" s="552"/>
      <c r="Y50" s="141"/>
      <c r="Z50" s="141"/>
      <c r="AA50" s="513" t="str">
        <f>U10組合せ①!BP32</f>
        <v>Ｆ．Ｃ．栃木ジュニア</v>
      </c>
      <c r="AB50" s="513"/>
      <c r="AC50" s="141"/>
      <c r="AD50" s="141"/>
      <c r="AE50" s="516"/>
      <c r="AF50" s="517"/>
      <c r="AG50" s="275"/>
    </row>
    <row r="51" spans="1:33" ht="19.95" customHeight="1">
      <c r="A51" s="275"/>
      <c r="B51" s="512"/>
      <c r="C51" s="512"/>
      <c r="D51" s="141"/>
      <c r="E51" s="141"/>
      <c r="F51" s="513"/>
      <c r="G51" s="513"/>
      <c r="H51" s="141"/>
      <c r="I51" s="141"/>
      <c r="J51" s="513"/>
      <c r="K51" s="513"/>
      <c r="L51" s="141"/>
      <c r="M51" s="141"/>
      <c r="N51" s="552"/>
      <c r="O51" s="552"/>
      <c r="P51" s="282"/>
      <c r="Q51" s="141"/>
      <c r="R51" s="141"/>
      <c r="S51" s="513"/>
      <c r="T51" s="513"/>
      <c r="U51" s="141"/>
      <c r="V51" s="141"/>
      <c r="W51" s="552"/>
      <c r="X51" s="552"/>
      <c r="Y51" s="141"/>
      <c r="Z51" s="141"/>
      <c r="AA51" s="513"/>
      <c r="AB51" s="513"/>
      <c r="AC51" s="141"/>
      <c r="AD51" s="141"/>
      <c r="AE51" s="516"/>
      <c r="AF51" s="517"/>
      <c r="AG51" s="275"/>
    </row>
    <row r="52" spans="1:33" ht="19.95" customHeight="1">
      <c r="A52" s="275"/>
      <c r="B52" s="512"/>
      <c r="C52" s="512"/>
      <c r="D52" s="141"/>
      <c r="E52" s="141"/>
      <c r="F52" s="513"/>
      <c r="G52" s="513"/>
      <c r="H52" s="141"/>
      <c r="I52" s="141"/>
      <c r="J52" s="513"/>
      <c r="K52" s="513"/>
      <c r="L52" s="141"/>
      <c r="M52" s="141"/>
      <c r="N52" s="552"/>
      <c r="O52" s="552"/>
      <c r="P52" s="282"/>
      <c r="Q52" s="141"/>
      <c r="R52" s="141"/>
      <c r="S52" s="513"/>
      <c r="T52" s="513"/>
      <c r="U52" s="141"/>
      <c r="V52" s="141"/>
      <c r="W52" s="552"/>
      <c r="X52" s="552"/>
      <c r="Y52" s="141"/>
      <c r="Z52" s="141"/>
      <c r="AA52" s="513"/>
      <c r="AB52" s="513"/>
      <c r="AC52" s="141"/>
      <c r="AD52" s="141"/>
      <c r="AE52" s="516"/>
      <c r="AF52" s="517"/>
      <c r="AG52" s="275"/>
    </row>
    <row r="53" spans="1:33" ht="19.95" customHeight="1">
      <c r="A53" s="275"/>
      <c r="B53" s="512"/>
      <c r="C53" s="512"/>
      <c r="D53" s="141"/>
      <c r="E53" s="141"/>
      <c r="F53" s="513"/>
      <c r="G53" s="513"/>
      <c r="H53" s="141"/>
      <c r="I53" s="141"/>
      <c r="J53" s="513"/>
      <c r="K53" s="513"/>
      <c r="L53" s="141"/>
      <c r="M53" s="141"/>
      <c r="N53" s="552"/>
      <c r="O53" s="552"/>
      <c r="P53" s="282"/>
      <c r="Q53" s="141"/>
      <c r="R53" s="141"/>
      <c r="S53" s="513"/>
      <c r="T53" s="513"/>
      <c r="U53" s="141"/>
      <c r="V53" s="141"/>
      <c r="W53" s="552"/>
      <c r="X53" s="552"/>
      <c r="Y53" s="141"/>
      <c r="Z53" s="141"/>
      <c r="AA53" s="513"/>
      <c r="AB53" s="513"/>
      <c r="AC53" s="141"/>
      <c r="AD53" s="141"/>
      <c r="AE53" s="516"/>
      <c r="AF53" s="517"/>
      <c r="AG53" s="275"/>
    </row>
    <row r="54" spans="1:33" ht="19.95" customHeight="1">
      <c r="A54" s="275"/>
      <c r="B54" s="512"/>
      <c r="C54" s="512"/>
      <c r="D54" s="141"/>
      <c r="E54" s="141"/>
      <c r="F54" s="513"/>
      <c r="G54" s="513"/>
      <c r="H54" s="141"/>
      <c r="I54" s="141"/>
      <c r="J54" s="513"/>
      <c r="K54" s="513"/>
      <c r="L54" s="141"/>
      <c r="M54" s="141"/>
      <c r="N54" s="552"/>
      <c r="O54" s="552"/>
      <c r="P54" s="282"/>
      <c r="Q54" s="141"/>
      <c r="R54" s="141"/>
      <c r="S54" s="513"/>
      <c r="T54" s="513"/>
      <c r="U54" s="141"/>
      <c r="V54" s="141"/>
      <c r="W54" s="552"/>
      <c r="X54" s="552"/>
      <c r="Y54" s="141"/>
      <c r="Z54" s="141"/>
      <c r="AA54" s="513"/>
      <c r="AB54" s="513"/>
      <c r="AC54" s="141"/>
      <c r="AD54" s="141"/>
      <c r="AE54" s="516"/>
      <c r="AF54" s="517"/>
      <c r="AG54" s="275"/>
    </row>
    <row r="55" spans="1:33" ht="19.95" customHeight="1">
      <c r="A55" s="275"/>
      <c r="B55" s="512"/>
      <c r="C55" s="512"/>
      <c r="D55" s="141"/>
      <c r="E55" s="141"/>
      <c r="F55" s="513"/>
      <c r="G55" s="513"/>
      <c r="H55" s="141"/>
      <c r="I55" s="141"/>
      <c r="J55" s="513"/>
      <c r="K55" s="513"/>
      <c r="L55" s="141"/>
      <c r="M55" s="141"/>
      <c r="N55" s="552"/>
      <c r="O55" s="552"/>
      <c r="P55" s="282"/>
      <c r="Q55" s="141"/>
      <c r="R55" s="141"/>
      <c r="S55" s="513"/>
      <c r="T55" s="513"/>
      <c r="U55" s="141"/>
      <c r="V55" s="141"/>
      <c r="W55" s="552"/>
      <c r="X55" s="552"/>
      <c r="Y55" s="141"/>
      <c r="Z55" s="141"/>
      <c r="AA55" s="513"/>
      <c r="AB55" s="513"/>
      <c r="AC55" s="141"/>
      <c r="AD55" s="141"/>
      <c r="AE55" s="516"/>
      <c r="AF55" s="517"/>
      <c r="AG55" s="275"/>
    </row>
    <row r="56" spans="1:33" ht="19.95" customHeight="1">
      <c r="A56" s="275"/>
      <c r="B56" s="512"/>
      <c r="C56" s="512"/>
      <c r="D56" s="282"/>
      <c r="E56" s="282"/>
      <c r="F56" s="513"/>
      <c r="G56" s="513"/>
      <c r="H56" s="282"/>
      <c r="I56" s="282"/>
      <c r="J56" s="513"/>
      <c r="K56" s="513"/>
      <c r="L56" s="282"/>
      <c r="M56" s="282"/>
      <c r="N56" s="552"/>
      <c r="O56" s="552"/>
      <c r="P56" s="282"/>
      <c r="Q56" s="282"/>
      <c r="R56" s="282"/>
      <c r="S56" s="513"/>
      <c r="T56" s="513"/>
      <c r="U56" s="282"/>
      <c r="V56" s="282"/>
      <c r="W56" s="552"/>
      <c r="X56" s="552"/>
      <c r="Y56" s="282"/>
      <c r="Z56" s="282"/>
      <c r="AA56" s="513"/>
      <c r="AB56" s="513"/>
      <c r="AC56" s="282"/>
      <c r="AD56" s="282"/>
      <c r="AE56" s="516"/>
      <c r="AF56" s="517"/>
      <c r="AG56" s="275"/>
    </row>
    <row r="57" spans="1:33" ht="19.95" customHeight="1">
      <c r="A57" s="275"/>
      <c r="B57" s="512"/>
      <c r="C57" s="512"/>
      <c r="D57" s="282"/>
      <c r="E57" s="282"/>
      <c r="F57" s="513"/>
      <c r="G57" s="513"/>
      <c r="H57" s="282"/>
      <c r="I57" s="282"/>
      <c r="J57" s="513"/>
      <c r="K57" s="513"/>
      <c r="L57" s="282"/>
      <c r="M57" s="282"/>
      <c r="N57" s="552"/>
      <c r="O57" s="552"/>
      <c r="P57" s="282"/>
      <c r="Q57" s="282"/>
      <c r="R57" s="282"/>
      <c r="S57" s="513"/>
      <c r="T57" s="513"/>
      <c r="U57" s="282"/>
      <c r="V57" s="282"/>
      <c r="W57" s="552"/>
      <c r="X57" s="552"/>
      <c r="Y57" s="282"/>
      <c r="Z57" s="282"/>
      <c r="AA57" s="513"/>
      <c r="AB57" s="513"/>
      <c r="AC57" s="282"/>
      <c r="AD57" s="282"/>
      <c r="AE57" s="516"/>
      <c r="AF57" s="517"/>
      <c r="AG57" s="275"/>
    </row>
    <row r="58" spans="1:33" ht="19.95" customHeight="1">
      <c r="A58" s="275"/>
      <c r="B58" s="275"/>
      <c r="C58" s="251"/>
      <c r="D58" s="251"/>
      <c r="E58" s="275"/>
      <c r="F58" s="275"/>
      <c r="G58" s="251"/>
      <c r="H58" s="251"/>
      <c r="I58" s="275"/>
      <c r="J58" s="275"/>
      <c r="K58" s="251"/>
      <c r="L58" s="251"/>
      <c r="M58" s="275"/>
      <c r="N58" s="275"/>
      <c r="O58" s="251"/>
      <c r="P58" s="251"/>
      <c r="Q58" s="275"/>
      <c r="R58" s="275"/>
      <c r="S58" s="275"/>
      <c r="T58" s="251"/>
      <c r="U58" s="251"/>
      <c r="V58" s="275"/>
      <c r="W58" s="275"/>
      <c r="X58" s="251"/>
      <c r="Y58" s="251"/>
      <c r="Z58" s="275"/>
      <c r="AA58" s="275"/>
      <c r="AB58" s="251"/>
      <c r="AC58" s="251"/>
      <c r="AD58" s="269" t="s">
        <v>94</v>
      </c>
      <c r="AE58" s="269" t="s">
        <v>95</v>
      </c>
      <c r="AF58" s="269" t="s">
        <v>95</v>
      </c>
      <c r="AG58" s="269" t="s">
        <v>93</v>
      </c>
    </row>
    <row r="59" spans="1:33" ht="19.95" customHeight="1">
      <c r="A59" s="493" t="s">
        <v>415</v>
      </c>
      <c r="B59" s="436" t="s">
        <v>8</v>
      </c>
      <c r="C59" s="477">
        <v>0.39583333333333331</v>
      </c>
      <c r="D59" s="477"/>
      <c r="E59" s="477"/>
      <c r="F59" s="275"/>
      <c r="G59" s="500" t="str">
        <f>F50</f>
        <v>藤原ＦＣ</v>
      </c>
      <c r="H59" s="500"/>
      <c r="I59" s="500"/>
      <c r="J59" s="500"/>
      <c r="K59" s="500"/>
      <c r="L59" s="500"/>
      <c r="M59" s="500"/>
      <c r="N59" s="479">
        <f>P59+P60</f>
        <v>0</v>
      </c>
      <c r="O59" s="480" t="s">
        <v>13</v>
      </c>
      <c r="P59" s="248">
        <v>0</v>
      </c>
      <c r="Q59" s="264" t="s">
        <v>192</v>
      </c>
      <c r="R59" s="248">
        <v>0</v>
      </c>
      <c r="S59" s="480" t="s">
        <v>14</v>
      </c>
      <c r="T59" s="479">
        <f>R59+R60</f>
        <v>1</v>
      </c>
      <c r="U59" s="497" t="str">
        <f>J50</f>
        <v>ブラッドレスサッカークラブ</v>
      </c>
      <c r="V59" s="497"/>
      <c r="W59" s="497"/>
      <c r="X59" s="497"/>
      <c r="Y59" s="497"/>
      <c r="Z59" s="497"/>
      <c r="AA59" s="497"/>
      <c r="AB59" s="251"/>
      <c r="AC59" s="251"/>
      <c r="AD59" s="491" t="s">
        <v>408</v>
      </c>
      <c r="AE59" s="491" t="s">
        <v>566</v>
      </c>
      <c r="AF59" s="491" t="s">
        <v>409</v>
      </c>
      <c r="AG59" s="491" t="s">
        <v>84</v>
      </c>
    </row>
    <row r="60" spans="1:33" ht="19.95" customHeight="1">
      <c r="A60" s="493"/>
      <c r="B60" s="436"/>
      <c r="C60" s="477"/>
      <c r="D60" s="477"/>
      <c r="E60" s="477"/>
      <c r="F60" s="275"/>
      <c r="G60" s="500"/>
      <c r="H60" s="500"/>
      <c r="I60" s="500"/>
      <c r="J60" s="500"/>
      <c r="K60" s="500"/>
      <c r="L60" s="500"/>
      <c r="M60" s="500"/>
      <c r="N60" s="479"/>
      <c r="O60" s="480"/>
      <c r="P60" s="248">
        <v>0</v>
      </c>
      <c r="Q60" s="264" t="s">
        <v>192</v>
      </c>
      <c r="R60" s="248">
        <v>1</v>
      </c>
      <c r="S60" s="480"/>
      <c r="T60" s="479"/>
      <c r="U60" s="497"/>
      <c r="V60" s="497"/>
      <c r="W60" s="497"/>
      <c r="X60" s="497"/>
      <c r="Y60" s="497"/>
      <c r="Z60" s="497"/>
      <c r="AA60" s="497"/>
      <c r="AB60" s="251"/>
      <c r="AC60" s="251"/>
      <c r="AD60" s="491"/>
      <c r="AE60" s="491"/>
      <c r="AF60" s="491"/>
      <c r="AG60" s="491"/>
    </row>
    <row r="61" spans="1:33" ht="19.95" customHeight="1">
      <c r="A61" s="493"/>
      <c r="B61" s="275"/>
      <c r="C61" s="100"/>
      <c r="D61" s="100"/>
      <c r="E61" s="131"/>
      <c r="F61" s="275"/>
      <c r="G61" s="248"/>
      <c r="H61" s="248"/>
      <c r="I61" s="274"/>
      <c r="J61" s="274"/>
      <c r="K61" s="248"/>
      <c r="L61" s="248"/>
      <c r="M61" s="274"/>
      <c r="N61" s="274"/>
      <c r="O61" s="248"/>
      <c r="P61" s="248"/>
      <c r="Q61" s="274"/>
      <c r="R61" s="274"/>
      <c r="S61" s="274"/>
      <c r="T61" s="248"/>
      <c r="U61" s="248"/>
      <c r="V61" s="274"/>
      <c r="W61" s="274"/>
      <c r="X61" s="248"/>
      <c r="Y61" s="248"/>
      <c r="Z61" s="274"/>
      <c r="AA61" s="274"/>
      <c r="AB61" s="251"/>
      <c r="AC61" s="251"/>
      <c r="AD61" s="172"/>
      <c r="AE61" s="172"/>
      <c r="AF61" s="271"/>
      <c r="AG61" s="271"/>
    </row>
    <row r="62" spans="1:33" ht="19.95" customHeight="1">
      <c r="A62" s="493"/>
      <c r="B62" s="436" t="s">
        <v>9</v>
      </c>
      <c r="C62" s="477">
        <v>0.42708333333333331</v>
      </c>
      <c r="D62" s="477"/>
      <c r="E62" s="477"/>
      <c r="F62" s="275"/>
      <c r="G62" s="500" t="str">
        <f>F50</f>
        <v>藤原ＦＣ</v>
      </c>
      <c r="H62" s="500"/>
      <c r="I62" s="500"/>
      <c r="J62" s="500"/>
      <c r="K62" s="500"/>
      <c r="L62" s="500"/>
      <c r="M62" s="500"/>
      <c r="N62" s="479">
        <f>P62+P63</f>
        <v>0</v>
      </c>
      <c r="O62" s="480" t="s">
        <v>13</v>
      </c>
      <c r="P62" s="248">
        <v>0</v>
      </c>
      <c r="Q62" s="264" t="s">
        <v>192</v>
      </c>
      <c r="R62" s="248">
        <v>4</v>
      </c>
      <c r="S62" s="480" t="s">
        <v>14</v>
      </c>
      <c r="T62" s="479">
        <f>R62+R63</f>
        <v>6</v>
      </c>
      <c r="U62" s="497" t="str">
        <f>N50</f>
        <v>ＳＡＫＵＲＡ　ＦＯＯＴＢＡＬＬ　ＣＬＵＢ　Ｊｒ</v>
      </c>
      <c r="V62" s="497"/>
      <c r="W62" s="497"/>
      <c r="X62" s="497"/>
      <c r="Y62" s="497"/>
      <c r="Z62" s="497"/>
      <c r="AA62" s="497"/>
      <c r="AB62" s="251"/>
      <c r="AC62" s="251"/>
      <c r="AD62" s="491" t="s">
        <v>409</v>
      </c>
      <c r="AE62" s="491" t="s">
        <v>408</v>
      </c>
      <c r="AF62" s="491" t="s">
        <v>566</v>
      </c>
      <c r="AG62" s="491" t="s">
        <v>83</v>
      </c>
    </row>
    <row r="63" spans="1:33" ht="19.95" customHeight="1">
      <c r="A63" s="493"/>
      <c r="B63" s="436"/>
      <c r="C63" s="477"/>
      <c r="D63" s="477"/>
      <c r="E63" s="477"/>
      <c r="F63" s="275"/>
      <c r="G63" s="500"/>
      <c r="H63" s="500"/>
      <c r="I63" s="500"/>
      <c r="J63" s="500"/>
      <c r="K63" s="500"/>
      <c r="L63" s="500"/>
      <c r="M63" s="500"/>
      <c r="N63" s="479"/>
      <c r="O63" s="480"/>
      <c r="P63" s="248">
        <v>0</v>
      </c>
      <c r="Q63" s="264" t="s">
        <v>192</v>
      </c>
      <c r="R63" s="248">
        <v>2</v>
      </c>
      <c r="S63" s="480"/>
      <c r="T63" s="479"/>
      <c r="U63" s="497"/>
      <c r="V63" s="497"/>
      <c r="W63" s="497"/>
      <c r="X63" s="497"/>
      <c r="Y63" s="497"/>
      <c r="Z63" s="497"/>
      <c r="AA63" s="497"/>
      <c r="AB63" s="251"/>
      <c r="AC63" s="251"/>
      <c r="AD63" s="491"/>
      <c r="AE63" s="491"/>
      <c r="AF63" s="491"/>
      <c r="AG63" s="491"/>
    </row>
    <row r="64" spans="1:33" ht="19.95" customHeight="1">
      <c r="A64" s="493"/>
      <c r="B64" s="275"/>
      <c r="C64" s="100"/>
      <c r="D64" s="100"/>
      <c r="E64" s="131"/>
      <c r="F64" s="275"/>
      <c r="G64" s="248"/>
      <c r="H64" s="248"/>
      <c r="I64" s="274"/>
      <c r="J64" s="274"/>
      <c r="K64" s="248"/>
      <c r="L64" s="248"/>
      <c r="M64" s="274"/>
      <c r="N64" s="274"/>
      <c r="O64" s="248"/>
      <c r="P64" s="248"/>
      <c r="Q64" s="274"/>
      <c r="R64" s="274"/>
      <c r="S64" s="274"/>
      <c r="T64" s="248"/>
      <c r="U64" s="248"/>
      <c r="V64" s="274"/>
      <c r="W64" s="274"/>
      <c r="X64" s="248"/>
      <c r="Y64" s="248"/>
      <c r="Z64" s="274"/>
      <c r="AA64" s="274"/>
      <c r="AB64" s="251"/>
      <c r="AC64" s="251"/>
      <c r="AD64" s="172"/>
      <c r="AE64" s="172"/>
      <c r="AF64" s="271"/>
      <c r="AG64" s="271"/>
    </row>
    <row r="65" spans="1:33" ht="19.95" customHeight="1">
      <c r="A65" s="493"/>
      <c r="B65" s="436" t="s">
        <v>10</v>
      </c>
      <c r="C65" s="477">
        <v>0.45833333333333331</v>
      </c>
      <c r="D65" s="477"/>
      <c r="E65" s="477"/>
      <c r="F65" s="275"/>
      <c r="G65" s="500" t="str">
        <f>J50</f>
        <v>ブラッドレスサッカークラブ</v>
      </c>
      <c r="H65" s="500"/>
      <c r="I65" s="500"/>
      <c r="J65" s="500"/>
      <c r="K65" s="500"/>
      <c r="L65" s="500"/>
      <c r="M65" s="500"/>
      <c r="N65" s="479">
        <f>P65+P66</f>
        <v>0</v>
      </c>
      <c r="O65" s="480" t="s">
        <v>13</v>
      </c>
      <c r="P65" s="248">
        <v>0</v>
      </c>
      <c r="Q65" s="264" t="s">
        <v>192</v>
      </c>
      <c r="R65" s="248">
        <v>3</v>
      </c>
      <c r="S65" s="480" t="s">
        <v>14</v>
      </c>
      <c r="T65" s="479">
        <f>R65+R66</f>
        <v>8</v>
      </c>
      <c r="U65" s="497" t="str">
        <f>N50</f>
        <v>ＳＡＫＵＲＡ　ＦＯＯＴＢＡＬＬ　ＣＬＵＢ　Ｊｒ</v>
      </c>
      <c r="V65" s="497"/>
      <c r="W65" s="497"/>
      <c r="X65" s="497"/>
      <c r="Y65" s="497"/>
      <c r="Z65" s="497"/>
      <c r="AA65" s="497"/>
      <c r="AB65" s="251"/>
      <c r="AC65" s="251"/>
      <c r="AD65" s="491" t="s">
        <v>566</v>
      </c>
      <c r="AE65" s="491" t="s">
        <v>409</v>
      </c>
      <c r="AF65" s="491" t="s">
        <v>408</v>
      </c>
      <c r="AG65" s="491" t="s">
        <v>561</v>
      </c>
    </row>
    <row r="66" spans="1:33" ht="19.95" customHeight="1">
      <c r="A66" s="493"/>
      <c r="B66" s="436"/>
      <c r="C66" s="477"/>
      <c r="D66" s="477"/>
      <c r="E66" s="477"/>
      <c r="F66" s="275"/>
      <c r="G66" s="500"/>
      <c r="H66" s="500"/>
      <c r="I66" s="500"/>
      <c r="J66" s="500"/>
      <c r="K66" s="500"/>
      <c r="L66" s="500"/>
      <c r="M66" s="500"/>
      <c r="N66" s="479"/>
      <c r="O66" s="480"/>
      <c r="P66" s="248">
        <v>0</v>
      </c>
      <c r="Q66" s="264" t="s">
        <v>192</v>
      </c>
      <c r="R66" s="248">
        <v>5</v>
      </c>
      <c r="S66" s="480"/>
      <c r="T66" s="479"/>
      <c r="U66" s="497"/>
      <c r="V66" s="497"/>
      <c r="W66" s="497"/>
      <c r="X66" s="497"/>
      <c r="Y66" s="497"/>
      <c r="Z66" s="497"/>
      <c r="AA66" s="497"/>
      <c r="AB66" s="251"/>
      <c r="AC66" s="251"/>
      <c r="AD66" s="491"/>
      <c r="AE66" s="491"/>
      <c r="AF66" s="491"/>
      <c r="AG66" s="491"/>
    </row>
    <row r="67" spans="1:33" ht="19.95" customHeight="1">
      <c r="A67" s="300"/>
      <c r="B67" s="300"/>
      <c r="C67" s="144"/>
      <c r="D67" s="144"/>
      <c r="E67" s="145"/>
      <c r="F67" s="300"/>
      <c r="G67" s="146"/>
      <c r="H67" s="146"/>
      <c r="I67" s="283"/>
      <c r="J67" s="283"/>
      <c r="K67" s="146"/>
      <c r="L67" s="146"/>
      <c r="M67" s="283"/>
      <c r="N67" s="283"/>
      <c r="O67" s="146"/>
      <c r="P67" s="146"/>
      <c r="Q67" s="283"/>
      <c r="R67" s="283"/>
      <c r="S67" s="283"/>
      <c r="T67" s="146"/>
      <c r="U67" s="146"/>
      <c r="V67" s="283"/>
      <c r="W67" s="283"/>
      <c r="X67" s="146"/>
      <c r="Y67" s="146"/>
      <c r="Z67" s="283"/>
      <c r="AA67" s="283"/>
      <c r="AB67" s="148"/>
      <c r="AC67" s="148"/>
      <c r="AD67" s="172"/>
      <c r="AE67" s="172"/>
      <c r="AF67" s="271"/>
      <c r="AG67" s="271"/>
    </row>
    <row r="68" spans="1:33" ht="19.95" customHeight="1">
      <c r="A68" s="499" t="s">
        <v>416</v>
      </c>
      <c r="B68" s="503" t="s">
        <v>11</v>
      </c>
      <c r="C68" s="504">
        <v>0.54166666666666663</v>
      </c>
      <c r="D68" s="504"/>
      <c r="E68" s="504"/>
      <c r="F68" s="239"/>
      <c r="G68" s="508" t="str">
        <f>S50</f>
        <v>益子ＳＣ</v>
      </c>
      <c r="H68" s="508"/>
      <c r="I68" s="508"/>
      <c r="J68" s="508"/>
      <c r="K68" s="508"/>
      <c r="L68" s="508"/>
      <c r="M68" s="508"/>
      <c r="N68" s="506">
        <f>P68+P69</f>
        <v>0</v>
      </c>
      <c r="O68" s="507" t="s">
        <v>13</v>
      </c>
      <c r="P68" s="255">
        <v>0</v>
      </c>
      <c r="Q68" s="261" t="s">
        <v>192</v>
      </c>
      <c r="R68" s="255">
        <v>0</v>
      </c>
      <c r="S68" s="507" t="s">
        <v>14</v>
      </c>
      <c r="T68" s="506">
        <f>R68+R69</f>
        <v>1</v>
      </c>
      <c r="U68" s="505" t="str">
        <f>W50</f>
        <v>ボンジボーラ栃木</v>
      </c>
      <c r="V68" s="505"/>
      <c r="W68" s="505"/>
      <c r="X68" s="505"/>
      <c r="Y68" s="505"/>
      <c r="Z68" s="505"/>
      <c r="AA68" s="505"/>
      <c r="AB68" s="253"/>
      <c r="AC68" s="253"/>
      <c r="AD68" s="489" t="s">
        <v>410</v>
      </c>
      <c r="AE68" s="489" t="s">
        <v>567</v>
      </c>
      <c r="AF68" s="489" t="s">
        <v>411</v>
      </c>
      <c r="AG68" s="489" t="s">
        <v>87</v>
      </c>
    </row>
    <row r="69" spans="1:33" ht="19.95" customHeight="1">
      <c r="A69" s="499"/>
      <c r="B69" s="503"/>
      <c r="C69" s="504"/>
      <c r="D69" s="504"/>
      <c r="E69" s="504"/>
      <c r="F69" s="239"/>
      <c r="G69" s="508"/>
      <c r="H69" s="508"/>
      <c r="I69" s="508"/>
      <c r="J69" s="508"/>
      <c r="K69" s="508"/>
      <c r="L69" s="508"/>
      <c r="M69" s="508"/>
      <c r="N69" s="506"/>
      <c r="O69" s="507"/>
      <c r="P69" s="255">
        <v>0</v>
      </c>
      <c r="Q69" s="261" t="s">
        <v>192</v>
      </c>
      <c r="R69" s="255">
        <v>1</v>
      </c>
      <c r="S69" s="507"/>
      <c r="T69" s="506"/>
      <c r="U69" s="505"/>
      <c r="V69" s="505"/>
      <c r="W69" s="505"/>
      <c r="X69" s="505"/>
      <c r="Y69" s="505"/>
      <c r="Z69" s="505"/>
      <c r="AA69" s="505"/>
      <c r="AB69" s="253"/>
      <c r="AC69" s="253"/>
      <c r="AD69" s="490"/>
      <c r="AE69" s="490"/>
      <c r="AF69" s="490"/>
      <c r="AG69" s="490"/>
    </row>
    <row r="70" spans="1:33" ht="19.95" customHeight="1">
      <c r="A70" s="499"/>
      <c r="B70" s="254"/>
      <c r="C70" s="260"/>
      <c r="D70" s="260"/>
      <c r="E70" s="260"/>
      <c r="F70" s="239"/>
      <c r="G70" s="255"/>
      <c r="H70" s="255"/>
      <c r="I70" s="255"/>
      <c r="J70" s="255"/>
      <c r="K70" s="255"/>
      <c r="L70" s="255"/>
      <c r="M70" s="255"/>
      <c r="N70" s="272"/>
      <c r="O70" s="256"/>
      <c r="P70" s="255"/>
      <c r="Q70" s="238"/>
      <c r="R70" s="238"/>
      <c r="S70" s="256"/>
      <c r="T70" s="272"/>
      <c r="U70" s="255"/>
      <c r="V70" s="255"/>
      <c r="W70" s="255"/>
      <c r="X70" s="255"/>
      <c r="Y70" s="255"/>
      <c r="Z70" s="255"/>
      <c r="AA70" s="255"/>
      <c r="AB70" s="253"/>
      <c r="AC70" s="253"/>
      <c r="AD70" s="173"/>
      <c r="AE70" s="173"/>
      <c r="AF70" s="174"/>
      <c r="AG70" s="174"/>
    </row>
    <row r="71" spans="1:33" ht="19.95" customHeight="1">
      <c r="A71" s="499"/>
      <c r="B71" s="503" t="s">
        <v>12</v>
      </c>
      <c r="C71" s="504">
        <v>0.57291666666666663</v>
      </c>
      <c r="D71" s="504"/>
      <c r="E71" s="504"/>
      <c r="F71" s="239"/>
      <c r="G71" s="508" t="str">
        <f>S50</f>
        <v>益子ＳＣ</v>
      </c>
      <c r="H71" s="508"/>
      <c r="I71" s="508"/>
      <c r="J71" s="508"/>
      <c r="K71" s="508"/>
      <c r="L71" s="508"/>
      <c r="M71" s="508"/>
      <c r="N71" s="506">
        <f>P71+P72</f>
        <v>0</v>
      </c>
      <c r="O71" s="507" t="s">
        <v>13</v>
      </c>
      <c r="P71" s="255">
        <v>0</v>
      </c>
      <c r="Q71" s="261" t="s">
        <v>192</v>
      </c>
      <c r="R71" s="255">
        <v>0</v>
      </c>
      <c r="S71" s="507" t="s">
        <v>14</v>
      </c>
      <c r="T71" s="506">
        <f>R71+R72</f>
        <v>1</v>
      </c>
      <c r="U71" s="505" t="str">
        <f>AA50</f>
        <v>Ｆ．Ｃ．栃木ジュニア</v>
      </c>
      <c r="V71" s="505"/>
      <c r="W71" s="505"/>
      <c r="X71" s="505"/>
      <c r="Y71" s="505"/>
      <c r="Z71" s="505"/>
      <c r="AA71" s="505"/>
      <c r="AB71" s="253"/>
      <c r="AC71" s="253"/>
      <c r="AD71" s="490" t="s">
        <v>411</v>
      </c>
      <c r="AE71" s="490" t="s">
        <v>410</v>
      </c>
      <c r="AF71" s="490" t="s">
        <v>567</v>
      </c>
      <c r="AG71" s="490" t="s">
        <v>86</v>
      </c>
    </row>
    <row r="72" spans="1:33" ht="19.95" customHeight="1">
      <c r="A72" s="499"/>
      <c r="B72" s="503"/>
      <c r="C72" s="504"/>
      <c r="D72" s="504"/>
      <c r="E72" s="504"/>
      <c r="F72" s="239"/>
      <c r="G72" s="508"/>
      <c r="H72" s="508"/>
      <c r="I72" s="508"/>
      <c r="J72" s="508"/>
      <c r="K72" s="508"/>
      <c r="L72" s="508"/>
      <c r="M72" s="508"/>
      <c r="N72" s="506"/>
      <c r="O72" s="507"/>
      <c r="P72" s="255">
        <v>0</v>
      </c>
      <c r="Q72" s="261" t="s">
        <v>192</v>
      </c>
      <c r="R72" s="255">
        <v>1</v>
      </c>
      <c r="S72" s="507"/>
      <c r="T72" s="506"/>
      <c r="U72" s="505"/>
      <c r="V72" s="505"/>
      <c r="W72" s="505"/>
      <c r="X72" s="505"/>
      <c r="Y72" s="505"/>
      <c r="Z72" s="505"/>
      <c r="AA72" s="505"/>
      <c r="AB72" s="253"/>
      <c r="AC72" s="253"/>
      <c r="AD72" s="490"/>
      <c r="AE72" s="490"/>
      <c r="AF72" s="490"/>
      <c r="AG72" s="490"/>
    </row>
    <row r="73" spans="1:33" ht="19.95" customHeight="1">
      <c r="A73" s="499"/>
      <c r="B73" s="239"/>
      <c r="C73" s="273"/>
      <c r="D73" s="273"/>
      <c r="E73" s="59"/>
      <c r="F73" s="239"/>
      <c r="G73" s="255"/>
      <c r="H73" s="255"/>
      <c r="I73" s="238"/>
      <c r="J73" s="238"/>
      <c r="K73" s="255"/>
      <c r="L73" s="255"/>
      <c r="M73" s="238"/>
      <c r="N73" s="238"/>
      <c r="O73" s="255"/>
      <c r="P73" s="255"/>
      <c r="Q73" s="238"/>
      <c r="R73" s="238"/>
      <c r="S73" s="238"/>
      <c r="T73" s="255"/>
      <c r="U73" s="255"/>
      <c r="V73" s="238"/>
      <c r="W73" s="238"/>
      <c r="X73" s="255"/>
      <c r="Y73" s="255"/>
      <c r="Z73" s="238"/>
      <c r="AA73" s="238"/>
      <c r="AB73" s="253"/>
      <c r="AC73" s="253"/>
      <c r="AD73" s="173"/>
      <c r="AE73" s="173"/>
      <c r="AF73" s="174"/>
      <c r="AG73" s="174"/>
    </row>
    <row r="74" spans="1:33" ht="19.95" customHeight="1">
      <c r="A74" s="499"/>
      <c r="B74" s="503" t="s">
        <v>1</v>
      </c>
      <c r="C74" s="504">
        <v>0.60416666666666663</v>
      </c>
      <c r="D74" s="504"/>
      <c r="E74" s="504"/>
      <c r="F74" s="239"/>
      <c r="G74" s="505" t="str">
        <f>W50</f>
        <v>ボンジボーラ栃木</v>
      </c>
      <c r="H74" s="505"/>
      <c r="I74" s="505"/>
      <c r="J74" s="505"/>
      <c r="K74" s="505"/>
      <c r="L74" s="505"/>
      <c r="M74" s="505"/>
      <c r="N74" s="506">
        <f>P74+P75</f>
        <v>4</v>
      </c>
      <c r="O74" s="507" t="s">
        <v>13</v>
      </c>
      <c r="P74" s="255">
        <v>4</v>
      </c>
      <c r="Q74" s="261" t="s">
        <v>192</v>
      </c>
      <c r="R74" s="255">
        <v>0</v>
      </c>
      <c r="S74" s="507" t="s">
        <v>14</v>
      </c>
      <c r="T74" s="506">
        <f>R74+R75</f>
        <v>0</v>
      </c>
      <c r="U74" s="508" t="str">
        <f>AA50</f>
        <v>Ｆ．Ｃ．栃木ジュニア</v>
      </c>
      <c r="V74" s="508"/>
      <c r="W74" s="508"/>
      <c r="X74" s="508"/>
      <c r="Y74" s="508"/>
      <c r="Z74" s="508"/>
      <c r="AA74" s="508"/>
      <c r="AB74" s="253"/>
      <c r="AC74" s="253"/>
      <c r="AD74" s="490" t="s">
        <v>567</v>
      </c>
      <c r="AE74" s="490" t="s">
        <v>411</v>
      </c>
      <c r="AF74" s="490" t="s">
        <v>410</v>
      </c>
      <c r="AG74" s="490" t="s">
        <v>85</v>
      </c>
    </row>
    <row r="75" spans="1:33" ht="19.95" customHeight="1">
      <c r="A75" s="499"/>
      <c r="B75" s="503"/>
      <c r="C75" s="504"/>
      <c r="D75" s="504"/>
      <c r="E75" s="504"/>
      <c r="F75" s="239"/>
      <c r="G75" s="505"/>
      <c r="H75" s="505"/>
      <c r="I75" s="505"/>
      <c r="J75" s="505"/>
      <c r="K75" s="505"/>
      <c r="L75" s="505"/>
      <c r="M75" s="505"/>
      <c r="N75" s="506"/>
      <c r="O75" s="507"/>
      <c r="P75" s="255">
        <v>0</v>
      </c>
      <c r="Q75" s="261" t="s">
        <v>192</v>
      </c>
      <c r="R75" s="255">
        <v>0</v>
      </c>
      <c r="S75" s="507"/>
      <c r="T75" s="506"/>
      <c r="U75" s="508"/>
      <c r="V75" s="508"/>
      <c r="W75" s="508"/>
      <c r="X75" s="508"/>
      <c r="Y75" s="508"/>
      <c r="Z75" s="508"/>
      <c r="AA75" s="508"/>
      <c r="AB75" s="253"/>
      <c r="AC75" s="253"/>
      <c r="AD75" s="490"/>
      <c r="AE75" s="490"/>
      <c r="AF75" s="490"/>
      <c r="AG75" s="490"/>
    </row>
    <row r="76" spans="1:33" ht="19.95" customHeight="1">
      <c r="A76" s="239"/>
      <c r="B76" s="254"/>
      <c r="C76" s="22"/>
      <c r="D76" s="22"/>
      <c r="E76" s="22"/>
      <c r="F76" s="239"/>
      <c r="G76" s="255"/>
      <c r="H76" s="255"/>
      <c r="I76" s="255"/>
      <c r="J76" s="255"/>
      <c r="K76" s="255"/>
      <c r="L76" s="255"/>
      <c r="M76" s="255"/>
      <c r="N76" s="272"/>
      <c r="O76" s="256"/>
      <c r="P76" s="255"/>
      <c r="Q76" s="238"/>
      <c r="R76" s="238"/>
      <c r="S76" s="256"/>
      <c r="T76" s="272"/>
      <c r="U76" s="255"/>
      <c r="V76" s="255"/>
      <c r="W76" s="255"/>
      <c r="X76" s="255"/>
      <c r="Y76" s="255"/>
      <c r="Z76" s="255"/>
      <c r="AA76" s="255"/>
      <c r="AB76" s="253"/>
      <c r="AC76" s="253"/>
      <c r="AD76" s="239"/>
      <c r="AE76" s="239"/>
      <c r="AF76" s="253"/>
      <c r="AG76" s="253"/>
    </row>
    <row r="77" spans="1:33" ht="19.95" customHeight="1">
      <c r="A77" s="239"/>
      <c r="B77" s="239"/>
      <c r="C77" s="465" t="s">
        <v>413</v>
      </c>
      <c r="D77" s="466"/>
      <c r="E77" s="466"/>
      <c r="F77" s="467"/>
      <c r="G77" s="485" t="str">
        <f>C79</f>
        <v>藤原ＦＣ</v>
      </c>
      <c r="H77" s="486"/>
      <c r="I77" s="522" t="str">
        <f>C81</f>
        <v>ブラッドレスサッカークラブ</v>
      </c>
      <c r="J77" s="523"/>
      <c r="K77" s="537" t="str">
        <f>C83</f>
        <v>ＳＡＫＵＲＡ　ＦＯＯＴＢＡＬＬ　ＣＬＵＢ　Ｊｒ</v>
      </c>
      <c r="L77" s="538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414</v>
      </c>
      <c r="S77" s="472"/>
      <c r="T77" s="472"/>
      <c r="U77" s="473"/>
      <c r="V77" s="485" t="str">
        <f>R79</f>
        <v>益子ＳＣ</v>
      </c>
      <c r="W77" s="486"/>
      <c r="X77" s="522" t="str">
        <f>R81</f>
        <v>ボンジボーラ栃木</v>
      </c>
      <c r="Y77" s="523"/>
      <c r="Z77" s="522" t="str">
        <f>R83</f>
        <v>Ｆ．Ｃ．栃木ジュニア</v>
      </c>
      <c r="AA77" s="523"/>
      <c r="AB77" s="458" t="s">
        <v>5</v>
      </c>
      <c r="AC77" s="458" t="s">
        <v>6</v>
      </c>
      <c r="AD77" s="458" t="s">
        <v>16</v>
      </c>
      <c r="AE77" s="458" t="s">
        <v>7</v>
      </c>
      <c r="AF77" s="239"/>
      <c r="AG77" s="239"/>
    </row>
    <row r="78" spans="1:33" ht="19.95" customHeight="1">
      <c r="A78" s="239"/>
      <c r="B78" s="239"/>
      <c r="C78" s="468"/>
      <c r="D78" s="469"/>
      <c r="E78" s="469"/>
      <c r="F78" s="470"/>
      <c r="G78" s="487"/>
      <c r="H78" s="488"/>
      <c r="I78" s="524"/>
      <c r="J78" s="525"/>
      <c r="K78" s="539"/>
      <c r="L78" s="540"/>
      <c r="M78" s="459"/>
      <c r="N78" s="459"/>
      <c r="O78" s="459"/>
      <c r="P78" s="459"/>
      <c r="Q78" s="239"/>
      <c r="R78" s="474"/>
      <c r="S78" s="475"/>
      <c r="T78" s="475"/>
      <c r="U78" s="476"/>
      <c r="V78" s="487"/>
      <c r="W78" s="488"/>
      <c r="X78" s="524"/>
      <c r="Y78" s="525"/>
      <c r="Z78" s="524"/>
      <c r="AA78" s="525"/>
      <c r="AB78" s="459"/>
      <c r="AC78" s="459"/>
      <c r="AD78" s="459"/>
      <c r="AE78" s="459"/>
      <c r="AF78" s="239"/>
      <c r="AG78" s="239"/>
    </row>
    <row r="79" spans="1:33" ht="19.95" customHeight="1">
      <c r="A79" s="239"/>
      <c r="B79" s="239"/>
      <c r="C79" s="465" t="str">
        <f>F50</f>
        <v>藤原ＦＣ</v>
      </c>
      <c r="D79" s="466"/>
      <c r="E79" s="466"/>
      <c r="F79" s="467"/>
      <c r="G79" s="447"/>
      <c r="H79" s="448"/>
      <c r="I79" s="284">
        <f>N59</f>
        <v>0</v>
      </c>
      <c r="J79" s="284">
        <f>T59</f>
        <v>1</v>
      </c>
      <c r="K79" s="284">
        <f>N62</f>
        <v>0</v>
      </c>
      <c r="L79" s="284">
        <f>T62</f>
        <v>6</v>
      </c>
      <c r="M79" s="452">
        <f>COUNTIF(G80:L80,"○")*3+COUNTIF(G80:L80,"△")</f>
        <v>0</v>
      </c>
      <c r="N79" s="454">
        <f>O79-J79-L79</f>
        <v>-7</v>
      </c>
      <c r="O79" s="454">
        <f>I79+K79</f>
        <v>0</v>
      </c>
      <c r="P79" s="454">
        <v>3</v>
      </c>
      <c r="Q79" s="239"/>
      <c r="R79" s="465" t="str">
        <f>S50</f>
        <v>益子ＳＣ</v>
      </c>
      <c r="S79" s="466"/>
      <c r="T79" s="466"/>
      <c r="U79" s="467"/>
      <c r="V79" s="447"/>
      <c r="W79" s="448"/>
      <c r="X79" s="284">
        <f>N68</f>
        <v>0</v>
      </c>
      <c r="Y79" s="284">
        <f>T68</f>
        <v>1</v>
      </c>
      <c r="Z79" s="284">
        <f>N71</f>
        <v>0</v>
      </c>
      <c r="AA79" s="284">
        <f>T71</f>
        <v>1</v>
      </c>
      <c r="AB79" s="452">
        <f>COUNTIF(V80:AA80,"○")*3+COUNTIF(V80:AA80,"△")</f>
        <v>0</v>
      </c>
      <c r="AC79" s="454">
        <f>AD79-Y79-AA79</f>
        <v>-2</v>
      </c>
      <c r="AD79" s="454">
        <f>X79+Z79</f>
        <v>0</v>
      </c>
      <c r="AE79" s="454">
        <v>3</v>
      </c>
      <c r="AF79" s="239"/>
      <c r="AG79" s="239"/>
    </row>
    <row r="80" spans="1:33" ht="19.95" customHeight="1">
      <c r="A80" s="239"/>
      <c r="B80" s="239"/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×</v>
      </c>
      <c r="J80" s="457"/>
      <c r="K80" s="456" t="str">
        <f>IF(K79&gt;L79,"○",IF(K79&lt;L79,"×",IF(K79=L79,"△")))</f>
        <v>×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×</v>
      </c>
      <c r="Y80" s="457"/>
      <c r="Z80" s="456" t="str">
        <f t="shared" ref="Z80" si="2">IF(Z79&gt;AA79,"○",IF(Z79&lt;AA79,"×",IF(Z79=AA79,"△")))</f>
        <v>×</v>
      </c>
      <c r="AA80" s="457"/>
      <c r="AB80" s="453"/>
      <c r="AC80" s="455"/>
      <c r="AD80" s="455"/>
      <c r="AE80" s="455"/>
      <c r="AF80" s="239"/>
      <c r="AG80" s="239"/>
    </row>
    <row r="81" spans="1:33" ht="19.95" customHeight="1">
      <c r="A81" s="239"/>
      <c r="B81" s="239"/>
      <c r="C81" s="465" t="str">
        <f>J50</f>
        <v>ブラッドレスサッカークラブ</v>
      </c>
      <c r="D81" s="466"/>
      <c r="E81" s="466"/>
      <c r="F81" s="467"/>
      <c r="G81" s="284">
        <f>J79</f>
        <v>1</v>
      </c>
      <c r="H81" s="284">
        <f>I79</f>
        <v>0</v>
      </c>
      <c r="I81" s="447"/>
      <c r="J81" s="448"/>
      <c r="K81" s="284">
        <f>N65</f>
        <v>0</v>
      </c>
      <c r="L81" s="284">
        <f>T65</f>
        <v>8</v>
      </c>
      <c r="M81" s="452">
        <f>COUNTIF(G82:L82,"○")*3+COUNTIF(G82:L82,"△")</f>
        <v>3</v>
      </c>
      <c r="N81" s="454">
        <f>O81-H81-L81</f>
        <v>-7</v>
      </c>
      <c r="O81" s="454">
        <f>G81+K81</f>
        <v>1</v>
      </c>
      <c r="P81" s="454">
        <v>2</v>
      </c>
      <c r="Q81" s="239"/>
      <c r="R81" s="465" t="str">
        <f>W50</f>
        <v>ボンジボーラ栃木</v>
      </c>
      <c r="S81" s="466"/>
      <c r="T81" s="466"/>
      <c r="U81" s="467"/>
      <c r="V81" s="284">
        <f>Y79</f>
        <v>1</v>
      </c>
      <c r="W81" s="284">
        <f>X79</f>
        <v>0</v>
      </c>
      <c r="X81" s="447"/>
      <c r="Y81" s="448"/>
      <c r="Z81" s="284">
        <f>N74</f>
        <v>4</v>
      </c>
      <c r="AA81" s="284">
        <f>T74</f>
        <v>0</v>
      </c>
      <c r="AB81" s="452">
        <f>COUNTIF(V82:AA82,"○")*3+COUNTIF(V82:AA82,"△")</f>
        <v>6</v>
      </c>
      <c r="AC81" s="454">
        <f>AD81-W81-AA81</f>
        <v>5</v>
      </c>
      <c r="AD81" s="454">
        <f>V81+Z81</f>
        <v>5</v>
      </c>
      <c r="AE81" s="454">
        <v>1</v>
      </c>
      <c r="AF81" s="239"/>
      <c r="AG81" s="239"/>
    </row>
    <row r="82" spans="1:33" ht="19.95" customHeight="1">
      <c r="A82" s="239"/>
      <c r="B82" s="239"/>
      <c r="C82" s="468"/>
      <c r="D82" s="469"/>
      <c r="E82" s="469"/>
      <c r="F82" s="470"/>
      <c r="G82" s="456" t="str">
        <f>IF(G81&gt;H81,"○",IF(G81&lt;H81,"×",IF(G81=H81,"△")))</f>
        <v>○</v>
      </c>
      <c r="H82" s="457"/>
      <c r="I82" s="449"/>
      <c r="J82" s="450"/>
      <c r="K82" s="456" t="str">
        <f>IF(K81&gt;L81,"○",IF(K81&lt;L81,"×",IF(K81=L81,"△")))</f>
        <v>×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○</v>
      </c>
      <c r="W82" s="457"/>
      <c r="X82" s="449"/>
      <c r="Y82" s="450"/>
      <c r="Z82" s="456" t="str">
        <f t="shared" ref="Z82" si="3">IF(Z81&gt;AA81,"○",IF(Z81&lt;AA81,"×",IF(Z81=AA81,"△")))</f>
        <v>○</v>
      </c>
      <c r="AA82" s="457"/>
      <c r="AB82" s="453"/>
      <c r="AC82" s="455"/>
      <c r="AD82" s="455"/>
      <c r="AE82" s="455"/>
      <c r="AF82" s="239"/>
      <c r="AG82" s="239"/>
    </row>
    <row r="83" spans="1:33" ht="19.95" customHeight="1">
      <c r="A83" s="239"/>
      <c r="B83" s="239"/>
      <c r="C83" s="465" t="str">
        <f>N50</f>
        <v>ＳＡＫＵＲＡ　ＦＯＯＴＢＡＬＬ　ＣＬＵＢ　Ｊｒ</v>
      </c>
      <c r="D83" s="466"/>
      <c r="E83" s="466"/>
      <c r="F83" s="467"/>
      <c r="G83" s="284">
        <f>L79</f>
        <v>6</v>
      </c>
      <c r="H83" s="284">
        <f>K79</f>
        <v>0</v>
      </c>
      <c r="I83" s="284">
        <f>L81</f>
        <v>8</v>
      </c>
      <c r="J83" s="284">
        <f>K81</f>
        <v>0</v>
      </c>
      <c r="K83" s="447"/>
      <c r="L83" s="448"/>
      <c r="M83" s="452">
        <f>COUNTIF(G84:L84,"○")*3+COUNTIF(G84:L84,"△")</f>
        <v>6</v>
      </c>
      <c r="N83" s="454">
        <f>O83-H83-J83</f>
        <v>14</v>
      </c>
      <c r="O83" s="454">
        <f>G83+I83</f>
        <v>14</v>
      </c>
      <c r="P83" s="454">
        <v>1</v>
      </c>
      <c r="Q83" s="239"/>
      <c r="R83" s="465" t="str">
        <f>AA50</f>
        <v>Ｆ．Ｃ．栃木ジュニア</v>
      </c>
      <c r="S83" s="466"/>
      <c r="T83" s="466"/>
      <c r="U83" s="467"/>
      <c r="V83" s="284">
        <f>AA79</f>
        <v>1</v>
      </c>
      <c r="W83" s="284">
        <f>Z79</f>
        <v>0</v>
      </c>
      <c r="X83" s="284">
        <f>AA81</f>
        <v>0</v>
      </c>
      <c r="Y83" s="284">
        <f>Z81</f>
        <v>4</v>
      </c>
      <c r="Z83" s="447"/>
      <c r="AA83" s="448"/>
      <c r="AB83" s="452">
        <f>COUNTIF(V84:AA84,"○")*3+COUNTIF(V84:AA84,"△")</f>
        <v>3</v>
      </c>
      <c r="AC83" s="454">
        <f>AD83-W83-Y83</f>
        <v>-4</v>
      </c>
      <c r="AD83" s="454">
        <f>U83+X83</f>
        <v>0</v>
      </c>
      <c r="AE83" s="454">
        <v>2</v>
      </c>
      <c r="AF83" s="239"/>
      <c r="AG83" s="239"/>
    </row>
    <row r="84" spans="1:33" ht="19.95" customHeight="1">
      <c r="A84" s="239"/>
      <c r="B84" s="239"/>
      <c r="C84" s="468"/>
      <c r="D84" s="469"/>
      <c r="E84" s="469"/>
      <c r="F84" s="470"/>
      <c r="G84" s="456" t="str">
        <f>IF(G83&gt;H83,"○",IF(G83&lt;H83,"×",IF(G83=H83,"△")))</f>
        <v>○</v>
      </c>
      <c r="H84" s="457"/>
      <c r="I84" s="456" t="str">
        <f>IF(I83&gt;J83,"○",IF(I83&lt;J83,"×",IF(I83=J83,"△")))</f>
        <v>○</v>
      </c>
      <c r="J84" s="457"/>
      <c r="K84" s="449"/>
      <c r="L84" s="450"/>
      <c r="M84" s="453"/>
      <c r="N84" s="455"/>
      <c r="O84" s="455"/>
      <c r="P84" s="455"/>
      <c r="Q84" s="239"/>
      <c r="R84" s="468"/>
      <c r="S84" s="469"/>
      <c r="T84" s="469"/>
      <c r="U84" s="470"/>
      <c r="V84" s="456" t="str">
        <f>IF(V83&gt;W83,"○",IF(V83&lt;W83,"×",IF(V83=W83,"△")))</f>
        <v>○</v>
      </c>
      <c r="W84" s="457"/>
      <c r="X84" s="456" t="str">
        <f>IF(X83&gt;Y83,"○",IF(X83&lt;Y83,"×",IF(X83=Y83,"△")))</f>
        <v>×</v>
      </c>
      <c r="Y84" s="457"/>
      <c r="Z84" s="449"/>
      <c r="AA84" s="450"/>
      <c r="AB84" s="453"/>
      <c r="AC84" s="455"/>
      <c r="AD84" s="455"/>
      <c r="AE84" s="455"/>
      <c r="AF84" s="239"/>
      <c r="AG84" s="239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0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421</v>
      </c>
      <c r="O1" s="518"/>
      <c r="P1" s="518"/>
      <c r="Q1" s="518"/>
      <c r="R1" s="518"/>
      <c r="T1" s="519" t="s">
        <v>383</v>
      </c>
      <c r="U1" s="519"/>
      <c r="V1" s="519"/>
      <c r="W1" s="519"/>
      <c r="X1" s="520" t="str">
        <f>U10組合せ①!B35</f>
        <v>SAKURAグリーンフィールドA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25"/>
      <c r="B2" s="125"/>
      <c r="C2" s="125"/>
      <c r="D2" s="125"/>
      <c r="E2" s="125"/>
      <c r="F2" s="125"/>
      <c r="G2" s="125"/>
      <c r="H2" s="58"/>
      <c r="I2" s="126"/>
      <c r="J2" s="126"/>
      <c r="K2" s="126"/>
      <c r="L2" s="126"/>
      <c r="N2" s="126"/>
      <c r="O2" s="126"/>
      <c r="P2" s="126"/>
      <c r="Q2" s="126"/>
      <c r="R2" s="126"/>
      <c r="T2" s="127"/>
      <c r="U2" s="127"/>
      <c r="V2" s="127"/>
      <c r="W2" s="127"/>
      <c r="X2" s="128"/>
      <c r="Y2" s="128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129"/>
      <c r="J3" s="521" t="s">
        <v>422</v>
      </c>
      <c r="K3" s="521"/>
      <c r="W3" s="521" t="s">
        <v>423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10"/>
      <c r="H4" s="10"/>
      <c r="I4" s="10"/>
      <c r="J4" s="11"/>
      <c r="K4" s="285"/>
      <c r="L4" s="286"/>
      <c r="M4" s="286"/>
      <c r="N4" s="288"/>
      <c r="T4" s="10"/>
      <c r="U4" s="10"/>
      <c r="V4" s="10"/>
      <c r="W4" s="10"/>
      <c r="X4" s="285"/>
      <c r="Y4" s="286"/>
      <c r="Z4" s="286"/>
      <c r="AA4" s="288"/>
      <c r="AB4" s="451"/>
      <c r="AC4" s="451"/>
      <c r="AD4" s="451"/>
      <c r="AE4" s="451"/>
      <c r="AF4" s="451"/>
      <c r="AG4" s="451"/>
    </row>
    <row r="5" spans="1:33" ht="19.95" customHeight="1" thickTop="1">
      <c r="B5" s="95"/>
      <c r="C5" s="95"/>
      <c r="D5" s="95"/>
      <c r="E5" s="95"/>
      <c r="F5" s="12"/>
      <c r="H5" s="13"/>
      <c r="J5" s="14"/>
      <c r="K5" s="95"/>
      <c r="L5" s="95"/>
      <c r="M5" s="95"/>
      <c r="N5" s="289"/>
      <c r="S5" s="12"/>
      <c r="V5" s="13"/>
      <c r="W5" s="14"/>
      <c r="X5" s="95"/>
      <c r="Y5" s="95"/>
      <c r="Z5" s="95"/>
      <c r="AA5" s="289"/>
      <c r="AB5" s="105"/>
      <c r="AC5" s="95"/>
      <c r="AD5" s="95"/>
      <c r="AE5" s="95"/>
    </row>
    <row r="6" spans="1:33" ht="19.95" customHeight="1">
      <c r="B6" s="493"/>
      <c r="C6" s="493"/>
      <c r="D6" s="15"/>
      <c r="E6" s="15"/>
      <c r="F6" s="413" t="s">
        <v>448</v>
      </c>
      <c r="G6" s="413"/>
      <c r="H6" s="176"/>
      <c r="I6" s="176"/>
      <c r="J6" s="413" t="s">
        <v>449</v>
      </c>
      <c r="K6" s="413"/>
      <c r="L6" s="176"/>
      <c r="M6" s="176"/>
      <c r="N6" s="413" t="s">
        <v>450</v>
      </c>
      <c r="O6" s="413"/>
      <c r="P6" s="177"/>
      <c r="Q6" s="176"/>
      <c r="R6" s="176"/>
      <c r="S6" s="413" t="s">
        <v>451</v>
      </c>
      <c r="T6" s="413"/>
      <c r="U6" s="176"/>
      <c r="V6" s="176"/>
      <c r="W6" s="413" t="s">
        <v>452</v>
      </c>
      <c r="X6" s="413"/>
      <c r="Y6" s="176"/>
      <c r="Z6" s="176"/>
      <c r="AA6" s="413" t="s">
        <v>453</v>
      </c>
      <c r="AB6" s="413"/>
      <c r="AC6" s="15"/>
      <c r="AD6" s="15"/>
      <c r="AE6" s="510"/>
      <c r="AF6" s="511"/>
    </row>
    <row r="7" spans="1:33" ht="19.95" customHeight="1">
      <c r="B7" s="512"/>
      <c r="C7" s="512"/>
      <c r="D7" s="16"/>
      <c r="E7" s="16"/>
      <c r="F7" s="513" t="str">
        <f>U10組合せ①!C39</f>
        <v>みはらサッカークラブジュニア</v>
      </c>
      <c r="G7" s="513"/>
      <c r="H7" s="16"/>
      <c r="I7" s="16"/>
      <c r="J7" s="513" t="str">
        <f>U10組合せ①!E39</f>
        <v>ＴＯＣＨＩＧＩ　ＫＯＵ　ＦＣ</v>
      </c>
      <c r="K7" s="513"/>
      <c r="L7" s="16"/>
      <c r="M7" s="16"/>
      <c r="N7" s="514" t="str">
        <f>U10組合せ①!G39</f>
        <v>ＫＳＣ鹿沼</v>
      </c>
      <c r="O7" s="514"/>
      <c r="P7" s="17"/>
      <c r="Q7" s="16"/>
      <c r="R7" s="16"/>
      <c r="S7" s="532" t="str">
        <f>U10組合せ①!J39</f>
        <v>赤羽スポーツ少年団</v>
      </c>
      <c r="T7" s="532"/>
      <c r="U7" s="16"/>
      <c r="V7" s="16"/>
      <c r="W7" s="513" t="str">
        <f>U10組合せ①!L39</f>
        <v>富士見サッカースポーツ少年団</v>
      </c>
      <c r="X7" s="513"/>
      <c r="Y7" s="16"/>
      <c r="Z7" s="16"/>
      <c r="AA7" s="533" t="str">
        <f>U10組合せ①!N39</f>
        <v>Ａ．ＭＩＮＡＭＩ．ＦＣ</v>
      </c>
      <c r="AB7" s="533"/>
      <c r="AC7" s="16"/>
      <c r="AD7" s="16"/>
      <c r="AE7" s="516"/>
      <c r="AF7" s="517"/>
    </row>
    <row r="8" spans="1:33" ht="19.95" customHeight="1">
      <c r="B8" s="512"/>
      <c r="C8" s="512"/>
      <c r="D8" s="16"/>
      <c r="E8" s="16"/>
      <c r="F8" s="513"/>
      <c r="G8" s="513"/>
      <c r="H8" s="16"/>
      <c r="I8" s="16"/>
      <c r="J8" s="513"/>
      <c r="K8" s="513"/>
      <c r="L8" s="16"/>
      <c r="M8" s="16"/>
      <c r="N8" s="514"/>
      <c r="O8" s="514"/>
      <c r="P8" s="17"/>
      <c r="Q8" s="16"/>
      <c r="R8" s="16"/>
      <c r="S8" s="532"/>
      <c r="T8" s="532"/>
      <c r="U8" s="16"/>
      <c r="V8" s="16"/>
      <c r="W8" s="513"/>
      <c r="X8" s="513"/>
      <c r="Y8" s="16"/>
      <c r="Z8" s="16"/>
      <c r="AA8" s="533"/>
      <c r="AB8" s="533"/>
      <c r="AC8" s="16"/>
      <c r="AD8" s="16"/>
      <c r="AE8" s="516"/>
      <c r="AF8" s="517"/>
    </row>
    <row r="9" spans="1:33" ht="19.95" customHeight="1">
      <c r="B9" s="512"/>
      <c r="C9" s="512"/>
      <c r="D9" s="16"/>
      <c r="E9" s="16"/>
      <c r="F9" s="513"/>
      <c r="G9" s="513"/>
      <c r="H9" s="16"/>
      <c r="I9" s="16"/>
      <c r="J9" s="513"/>
      <c r="K9" s="513"/>
      <c r="L9" s="16"/>
      <c r="M9" s="16"/>
      <c r="N9" s="514"/>
      <c r="O9" s="514"/>
      <c r="P9" s="17"/>
      <c r="Q9" s="16"/>
      <c r="R9" s="16"/>
      <c r="S9" s="532"/>
      <c r="T9" s="532"/>
      <c r="U9" s="16"/>
      <c r="V9" s="16"/>
      <c r="W9" s="513"/>
      <c r="X9" s="513"/>
      <c r="Y9" s="16"/>
      <c r="Z9" s="16"/>
      <c r="AA9" s="533"/>
      <c r="AB9" s="533"/>
      <c r="AC9" s="16"/>
      <c r="AD9" s="16"/>
      <c r="AE9" s="516"/>
      <c r="AF9" s="517"/>
    </row>
    <row r="10" spans="1:33" ht="19.95" customHeight="1">
      <c r="B10" s="512"/>
      <c r="C10" s="512"/>
      <c r="D10" s="16"/>
      <c r="E10" s="16"/>
      <c r="F10" s="513"/>
      <c r="G10" s="513"/>
      <c r="H10" s="16"/>
      <c r="I10" s="16"/>
      <c r="J10" s="513"/>
      <c r="K10" s="513"/>
      <c r="L10" s="16"/>
      <c r="M10" s="16"/>
      <c r="N10" s="514"/>
      <c r="O10" s="514"/>
      <c r="P10" s="17"/>
      <c r="Q10" s="16"/>
      <c r="R10" s="16"/>
      <c r="S10" s="532"/>
      <c r="T10" s="532"/>
      <c r="U10" s="16"/>
      <c r="V10" s="16"/>
      <c r="W10" s="513"/>
      <c r="X10" s="513"/>
      <c r="Y10" s="16"/>
      <c r="Z10" s="16"/>
      <c r="AA10" s="533"/>
      <c r="AB10" s="533"/>
      <c r="AC10" s="16"/>
      <c r="AD10" s="16"/>
      <c r="AE10" s="516"/>
      <c r="AF10" s="517"/>
    </row>
    <row r="11" spans="1:33" ht="19.95" customHeight="1">
      <c r="B11" s="512"/>
      <c r="C11" s="512"/>
      <c r="D11" s="16"/>
      <c r="E11" s="16"/>
      <c r="F11" s="513"/>
      <c r="G11" s="513"/>
      <c r="H11" s="16"/>
      <c r="I11" s="16"/>
      <c r="J11" s="513"/>
      <c r="K11" s="513"/>
      <c r="L11" s="16"/>
      <c r="M11" s="16"/>
      <c r="N11" s="514"/>
      <c r="O11" s="514"/>
      <c r="P11" s="17"/>
      <c r="Q11" s="16"/>
      <c r="R11" s="16"/>
      <c r="S11" s="532"/>
      <c r="T11" s="532"/>
      <c r="U11" s="16"/>
      <c r="V11" s="16"/>
      <c r="W11" s="513"/>
      <c r="X11" s="513"/>
      <c r="Y11" s="16"/>
      <c r="Z11" s="16"/>
      <c r="AA11" s="533"/>
      <c r="AB11" s="533"/>
      <c r="AC11" s="16"/>
      <c r="AD11" s="16"/>
      <c r="AE11" s="516"/>
      <c r="AF11" s="517"/>
    </row>
    <row r="12" spans="1:33" ht="19.95" customHeight="1">
      <c r="B12" s="512"/>
      <c r="C12" s="512"/>
      <c r="D12" s="16"/>
      <c r="E12" s="16"/>
      <c r="F12" s="513"/>
      <c r="G12" s="513"/>
      <c r="H12" s="16"/>
      <c r="I12" s="16"/>
      <c r="J12" s="513"/>
      <c r="K12" s="513"/>
      <c r="L12" s="16"/>
      <c r="M12" s="16"/>
      <c r="N12" s="514"/>
      <c r="O12" s="514"/>
      <c r="P12" s="17"/>
      <c r="Q12" s="16"/>
      <c r="R12" s="16"/>
      <c r="S12" s="532"/>
      <c r="T12" s="532"/>
      <c r="U12" s="16"/>
      <c r="V12" s="16"/>
      <c r="W12" s="513"/>
      <c r="X12" s="513"/>
      <c r="Y12" s="16"/>
      <c r="Z12" s="16"/>
      <c r="AA12" s="533"/>
      <c r="AB12" s="533"/>
      <c r="AC12" s="16"/>
      <c r="AD12" s="16"/>
      <c r="AE12" s="516"/>
      <c r="AF12" s="517"/>
    </row>
    <row r="13" spans="1:33" ht="19.95" customHeight="1">
      <c r="B13" s="512"/>
      <c r="C13" s="512"/>
      <c r="D13" s="17"/>
      <c r="E13" s="17"/>
      <c r="F13" s="513"/>
      <c r="G13" s="513"/>
      <c r="H13" s="17"/>
      <c r="I13" s="17"/>
      <c r="J13" s="513"/>
      <c r="K13" s="513"/>
      <c r="L13" s="17"/>
      <c r="M13" s="17"/>
      <c r="N13" s="514"/>
      <c r="O13" s="514"/>
      <c r="P13" s="17"/>
      <c r="Q13" s="17"/>
      <c r="R13" s="17"/>
      <c r="S13" s="532"/>
      <c r="T13" s="532"/>
      <c r="U13" s="17"/>
      <c r="V13" s="17"/>
      <c r="W13" s="513"/>
      <c r="X13" s="513"/>
      <c r="Y13" s="17"/>
      <c r="Z13" s="17"/>
      <c r="AA13" s="533"/>
      <c r="AB13" s="533"/>
      <c r="AC13" s="17"/>
      <c r="AD13" s="17"/>
      <c r="AE13" s="516"/>
      <c r="AF13" s="517"/>
    </row>
    <row r="14" spans="1:33" ht="19.95" customHeight="1">
      <c r="B14" s="512"/>
      <c r="C14" s="512"/>
      <c r="D14" s="17"/>
      <c r="E14" s="17"/>
      <c r="F14" s="513"/>
      <c r="G14" s="513"/>
      <c r="H14" s="17"/>
      <c r="I14" s="17"/>
      <c r="J14" s="513"/>
      <c r="K14" s="513"/>
      <c r="L14" s="17"/>
      <c r="M14" s="17"/>
      <c r="N14" s="514"/>
      <c r="O14" s="514"/>
      <c r="P14" s="17"/>
      <c r="Q14" s="17"/>
      <c r="R14" s="17"/>
      <c r="S14" s="532"/>
      <c r="T14" s="532"/>
      <c r="U14" s="17"/>
      <c r="V14" s="17"/>
      <c r="W14" s="513"/>
      <c r="X14" s="513"/>
      <c r="Y14" s="17"/>
      <c r="Z14" s="17"/>
      <c r="AA14" s="533"/>
      <c r="AB14" s="533"/>
      <c r="AC14" s="17"/>
      <c r="AD14" s="17"/>
      <c r="AE14" s="516"/>
      <c r="AF14" s="517"/>
    </row>
    <row r="15" spans="1:33" ht="18" customHeight="1">
      <c r="C15" s="123"/>
      <c r="D15" s="123"/>
      <c r="G15" s="123"/>
      <c r="H15" s="123"/>
      <c r="K15" s="123"/>
      <c r="L15" s="123"/>
      <c r="O15" s="123"/>
      <c r="P15" s="123"/>
      <c r="T15" s="123"/>
      <c r="U15" s="123"/>
      <c r="X15" s="123"/>
      <c r="Y15" s="123"/>
      <c r="AB15" s="123"/>
      <c r="AC15" s="123"/>
      <c r="AD15" s="120" t="s">
        <v>94</v>
      </c>
      <c r="AE15" s="120" t="s">
        <v>95</v>
      </c>
      <c r="AF15" s="120" t="s">
        <v>95</v>
      </c>
      <c r="AG15" s="120" t="s">
        <v>93</v>
      </c>
    </row>
    <row r="16" spans="1:33" ht="19.95" customHeight="1">
      <c r="A16" s="499" t="s">
        <v>424</v>
      </c>
      <c r="B16" s="503" t="s">
        <v>8</v>
      </c>
      <c r="C16" s="504">
        <v>0.39583333333333331</v>
      </c>
      <c r="D16" s="504"/>
      <c r="E16" s="504"/>
      <c r="F16" s="239"/>
      <c r="G16" s="554" t="str">
        <f>F7</f>
        <v>みはらサッカークラブジュニア</v>
      </c>
      <c r="H16" s="554"/>
      <c r="I16" s="554"/>
      <c r="J16" s="554"/>
      <c r="K16" s="554"/>
      <c r="L16" s="554"/>
      <c r="M16" s="554"/>
      <c r="N16" s="506">
        <f>P16+P17</f>
        <v>2</v>
      </c>
      <c r="O16" s="507" t="s">
        <v>13</v>
      </c>
      <c r="P16" s="255">
        <v>2</v>
      </c>
      <c r="Q16" s="261" t="s">
        <v>192</v>
      </c>
      <c r="R16" s="255">
        <v>1</v>
      </c>
      <c r="S16" s="507" t="s">
        <v>14</v>
      </c>
      <c r="T16" s="506">
        <f>R16+R17</f>
        <v>1</v>
      </c>
      <c r="U16" s="508" t="str">
        <f>J7</f>
        <v>ＴＯＣＨＩＧＩ　ＫＯＵ　ＦＣ</v>
      </c>
      <c r="V16" s="508"/>
      <c r="W16" s="508"/>
      <c r="X16" s="508"/>
      <c r="Y16" s="508"/>
      <c r="Z16" s="508"/>
      <c r="AA16" s="508"/>
      <c r="AB16" s="253"/>
      <c r="AC16" s="253"/>
      <c r="AD16" s="574" t="s">
        <v>436</v>
      </c>
      <c r="AE16" s="574" t="s">
        <v>437</v>
      </c>
      <c r="AF16" s="574" t="s">
        <v>438</v>
      </c>
      <c r="AG16" s="574" t="s">
        <v>117</v>
      </c>
    </row>
    <row r="17" spans="1:33" ht="19.95" customHeight="1">
      <c r="A17" s="499"/>
      <c r="B17" s="503"/>
      <c r="C17" s="504"/>
      <c r="D17" s="504"/>
      <c r="E17" s="504"/>
      <c r="F17" s="239"/>
      <c r="G17" s="554"/>
      <c r="H17" s="554"/>
      <c r="I17" s="554"/>
      <c r="J17" s="554"/>
      <c r="K17" s="554"/>
      <c r="L17" s="554"/>
      <c r="M17" s="554"/>
      <c r="N17" s="506"/>
      <c r="O17" s="507"/>
      <c r="P17" s="255">
        <v>0</v>
      </c>
      <c r="Q17" s="261" t="s">
        <v>192</v>
      </c>
      <c r="R17" s="255">
        <v>0</v>
      </c>
      <c r="S17" s="507"/>
      <c r="T17" s="506"/>
      <c r="U17" s="508"/>
      <c r="V17" s="508"/>
      <c r="W17" s="508"/>
      <c r="X17" s="508"/>
      <c r="Y17" s="508"/>
      <c r="Z17" s="508"/>
      <c r="AA17" s="508"/>
      <c r="AB17" s="253"/>
      <c r="AC17" s="253"/>
      <c r="AD17" s="574"/>
      <c r="AE17" s="574"/>
      <c r="AF17" s="574"/>
      <c r="AG17" s="574"/>
    </row>
    <row r="18" spans="1:33" ht="7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59"/>
      <c r="AE18" s="59"/>
      <c r="AF18" s="273"/>
      <c r="AG18" s="130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79" t="str">
        <f>F7</f>
        <v>みはらサッカークラブジュニア</v>
      </c>
      <c r="H19" s="579"/>
      <c r="I19" s="579"/>
      <c r="J19" s="579"/>
      <c r="K19" s="579"/>
      <c r="L19" s="579"/>
      <c r="M19" s="579"/>
      <c r="N19" s="506">
        <f>P19+P20</f>
        <v>0</v>
      </c>
      <c r="O19" s="507" t="s">
        <v>13</v>
      </c>
      <c r="P19" s="255">
        <v>0</v>
      </c>
      <c r="Q19" s="261" t="s">
        <v>192</v>
      </c>
      <c r="R19" s="255">
        <v>0</v>
      </c>
      <c r="S19" s="507" t="s">
        <v>14</v>
      </c>
      <c r="T19" s="506">
        <f>R19+R20</f>
        <v>0</v>
      </c>
      <c r="U19" s="553" t="str">
        <f>N7</f>
        <v>ＫＳＣ鹿沼</v>
      </c>
      <c r="V19" s="553"/>
      <c r="W19" s="553"/>
      <c r="X19" s="553"/>
      <c r="Y19" s="553"/>
      <c r="Z19" s="553"/>
      <c r="AA19" s="553"/>
      <c r="AB19" s="253"/>
      <c r="AC19" s="253"/>
      <c r="AD19" s="574" t="s">
        <v>438</v>
      </c>
      <c r="AE19" s="574" t="s">
        <v>436</v>
      </c>
      <c r="AF19" s="574" t="s">
        <v>437</v>
      </c>
      <c r="AG19" s="574" t="s">
        <v>116</v>
      </c>
    </row>
    <row r="20" spans="1:33" ht="19.95" customHeight="1">
      <c r="A20" s="499"/>
      <c r="B20" s="503"/>
      <c r="C20" s="504"/>
      <c r="D20" s="504"/>
      <c r="E20" s="504"/>
      <c r="F20" s="239"/>
      <c r="G20" s="579"/>
      <c r="H20" s="579"/>
      <c r="I20" s="579"/>
      <c r="J20" s="579"/>
      <c r="K20" s="579"/>
      <c r="L20" s="579"/>
      <c r="M20" s="579"/>
      <c r="N20" s="506"/>
      <c r="O20" s="507"/>
      <c r="P20" s="255">
        <v>0</v>
      </c>
      <c r="Q20" s="261" t="s">
        <v>192</v>
      </c>
      <c r="R20" s="255">
        <v>0</v>
      </c>
      <c r="S20" s="507"/>
      <c r="T20" s="506"/>
      <c r="U20" s="553"/>
      <c r="V20" s="553"/>
      <c r="W20" s="553"/>
      <c r="X20" s="553"/>
      <c r="Y20" s="553"/>
      <c r="Z20" s="553"/>
      <c r="AA20" s="553"/>
      <c r="AB20" s="253"/>
      <c r="AC20" s="253"/>
      <c r="AD20" s="574"/>
      <c r="AE20" s="574"/>
      <c r="AF20" s="574"/>
      <c r="AG20" s="574"/>
    </row>
    <row r="21" spans="1:33" ht="7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59"/>
      <c r="AE21" s="59"/>
      <c r="AF21" s="273"/>
      <c r="AG21" s="130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8" t="str">
        <f>J7</f>
        <v>ＴＯＣＨＩＧＩ　ＫＯＵ　ＦＣ</v>
      </c>
      <c r="H22" s="508"/>
      <c r="I22" s="508"/>
      <c r="J22" s="508"/>
      <c r="K22" s="508"/>
      <c r="L22" s="508"/>
      <c r="M22" s="508"/>
      <c r="N22" s="506">
        <f>P22+P23</f>
        <v>1</v>
      </c>
      <c r="O22" s="507" t="s">
        <v>13</v>
      </c>
      <c r="P22" s="255">
        <v>0</v>
      </c>
      <c r="Q22" s="261" t="s">
        <v>192</v>
      </c>
      <c r="R22" s="255">
        <v>1</v>
      </c>
      <c r="S22" s="507" t="s">
        <v>14</v>
      </c>
      <c r="T22" s="506">
        <f>R22+R23</f>
        <v>2</v>
      </c>
      <c r="U22" s="505" t="str">
        <f>N7</f>
        <v>ＫＳＣ鹿沼</v>
      </c>
      <c r="V22" s="505"/>
      <c r="W22" s="505"/>
      <c r="X22" s="505"/>
      <c r="Y22" s="505"/>
      <c r="Z22" s="505"/>
      <c r="AA22" s="505"/>
      <c r="AB22" s="253"/>
      <c r="AC22" s="253"/>
      <c r="AD22" s="574" t="s">
        <v>437</v>
      </c>
      <c r="AE22" s="574" t="s">
        <v>438</v>
      </c>
      <c r="AF22" s="574" t="s">
        <v>436</v>
      </c>
      <c r="AG22" s="574" t="s">
        <v>115</v>
      </c>
    </row>
    <row r="23" spans="1:33" ht="19.95" customHeight="1">
      <c r="A23" s="499"/>
      <c r="B23" s="503"/>
      <c r="C23" s="504"/>
      <c r="D23" s="504"/>
      <c r="E23" s="504"/>
      <c r="F23" s="239"/>
      <c r="G23" s="508"/>
      <c r="H23" s="508"/>
      <c r="I23" s="508"/>
      <c r="J23" s="508"/>
      <c r="K23" s="508"/>
      <c r="L23" s="508"/>
      <c r="M23" s="508"/>
      <c r="N23" s="506"/>
      <c r="O23" s="507"/>
      <c r="P23" s="255">
        <v>1</v>
      </c>
      <c r="Q23" s="261" t="s">
        <v>192</v>
      </c>
      <c r="R23" s="255">
        <v>1</v>
      </c>
      <c r="S23" s="507"/>
      <c r="T23" s="506"/>
      <c r="U23" s="505"/>
      <c r="V23" s="505"/>
      <c r="W23" s="505"/>
      <c r="X23" s="505"/>
      <c r="Y23" s="505"/>
      <c r="Z23" s="505"/>
      <c r="AA23" s="505"/>
      <c r="AB23" s="253"/>
      <c r="AC23" s="253"/>
      <c r="AD23" s="574"/>
      <c r="AE23" s="574"/>
      <c r="AF23" s="574"/>
      <c r="AG23" s="574"/>
    </row>
    <row r="24" spans="1:33" ht="7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59"/>
      <c r="AE24" s="59"/>
      <c r="AF24" s="273"/>
      <c r="AG24" s="130"/>
    </row>
    <row r="25" spans="1:33" ht="25.8" customHeight="1">
      <c r="A25" s="239"/>
      <c r="B25" s="239"/>
      <c r="C25" s="273"/>
      <c r="D25" s="273"/>
      <c r="E25" s="59"/>
      <c r="F25" s="239"/>
      <c r="G25" s="255"/>
      <c r="H25" s="255"/>
      <c r="I25" s="238"/>
      <c r="J25" s="238"/>
      <c r="K25" s="255"/>
      <c r="L25" s="255"/>
      <c r="M25" s="238"/>
      <c r="N25" s="238"/>
      <c r="O25" s="564" t="s">
        <v>730</v>
      </c>
      <c r="P25" s="564"/>
      <c r="Q25" s="564"/>
      <c r="R25" s="564"/>
      <c r="S25" s="564"/>
      <c r="T25" s="255"/>
      <c r="U25" s="255"/>
      <c r="V25" s="238"/>
      <c r="W25" s="238"/>
      <c r="X25" s="255"/>
      <c r="Y25" s="255"/>
      <c r="Z25" s="238"/>
      <c r="AA25" s="238"/>
      <c r="AB25" s="253"/>
      <c r="AC25" s="253"/>
      <c r="AD25" s="59"/>
      <c r="AE25" s="59"/>
      <c r="AF25" s="273"/>
      <c r="AG25" s="273"/>
    </row>
    <row r="26" spans="1:33" ht="38.4" customHeight="1">
      <c r="A26" s="239"/>
      <c r="B26" s="239"/>
      <c r="C26" s="273"/>
      <c r="D26" s="273"/>
      <c r="E26" s="59"/>
      <c r="F26" s="239"/>
      <c r="G26" s="564" t="str">
        <f>G19</f>
        <v>みはらサッカークラブジュニア</v>
      </c>
      <c r="H26" s="564"/>
      <c r="I26" s="564"/>
      <c r="J26" s="564"/>
      <c r="K26" s="564"/>
      <c r="L26" s="564"/>
      <c r="M26" s="564"/>
      <c r="N26" s="238"/>
      <c r="O26" s="306" t="s">
        <v>13</v>
      </c>
      <c r="P26" s="255">
        <v>1</v>
      </c>
      <c r="Q26" s="261" t="s">
        <v>192</v>
      </c>
      <c r="R26" s="255">
        <v>2</v>
      </c>
      <c r="S26" s="306" t="s">
        <v>14</v>
      </c>
      <c r="T26" s="255"/>
      <c r="U26" s="505" t="str">
        <f>U22</f>
        <v>ＫＳＣ鹿沼</v>
      </c>
      <c r="V26" s="505"/>
      <c r="W26" s="505"/>
      <c r="X26" s="505"/>
      <c r="Y26" s="505"/>
      <c r="Z26" s="505"/>
      <c r="AA26" s="505"/>
      <c r="AB26" s="253"/>
      <c r="AC26" s="253"/>
      <c r="AD26" s="59"/>
      <c r="AE26" s="59"/>
      <c r="AF26" s="273"/>
      <c r="AG26" s="273"/>
    </row>
    <row r="27" spans="1:33" ht="7.95" customHeight="1">
      <c r="A27" s="239"/>
      <c r="B27" s="239"/>
      <c r="C27" s="273"/>
      <c r="D27" s="273"/>
      <c r="E27" s="59"/>
      <c r="F27" s="239"/>
      <c r="G27" s="255"/>
      <c r="H27" s="255"/>
      <c r="I27" s="238"/>
      <c r="J27" s="238"/>
      <c r="K27" s="255"/>
      <c r="L27" s="255"/>
      <c r="M27" s="238"/>
      <c r="N27" s="238"/>
      <c r="O27" s="306"/>
      <c r="P27" s="255"/>
      <c r="Q27" s="261"/>
      <c r="R27" s="255"/>
      <c r="S27" s="306"/>
      <c r="T27" s="255"/>
      <c r="U27" s="255"/>
      <c r="V27" s="238"/>
      <c r="W27" s="238"/>
      <c r="X27" s="255"/>
      <c r="Y27" s="255"/>
      <c r="Z27" s="238"/>
      <c r="AA27" s="238"/>
      <c r="AB27" s="253"/>
      <c r="AC27" s="253"/>
      <c r="AD27" s="59"/>
      <c r="AE27" s="59"/>
      <c r="AF27" s="273"/>
      <c r="AG27" s="273"/>
    </row>
    <row r="28" spans="1:33" ht="19.95" customHeight="1">
      <c r="A28" s="492" t="s">
        <v>425</v>
      </c>
      <c r="B28" s="494" t="s">
        <v>11</v>
      </c>
      <c r="C28" s="495">
        <v>0.52083333333333337</v>
      </c>
      <c r="D28" s="495"/>
      <c r="E28" s="495"/>
      <c r="F28" s="298"/>
      <c r="G28" s="578" t="str">
        <f>S7</f>
        <v>赤羽スポーツ少年団</v>
      </c>
      <c r="H28" s="578"/>
      <c r="I28" s="578"/>
      <c r="J28" s="578"/>
      <c r="K28" s="578"/>
      <c r="L28" s="578"/>
      <c r="M28" s="578"/>
      <c r="N28" s="498">
        <f>P28+P29</f>
        <v>0</v>
      </c>
      <c r="O28" s="501" t="s">
        <v>13</v>
      </c>
      <c r="P28" s="252">
        <v>0</v>
      </c>
      <c r="Q28" s="268" t="s">
        <v>192</v>
      </c>
      <c r="R28" s="252">
        <v>0</v>
      </c>
      <c r="S28" s="501" t="s">
        <v>14</v>
      </c>
      <c r="T28" s="498">
        <f>R28+R29</f>
        <v>0</v>
      </c>
      <c r="U28" s="577" t="str">
        <f>W7</f>
        <v>富士見サッカースポーツ少年団</v>
      </c>
      <c r="V28" s="577"/>
      <c r="W28" s="577"/>
      <c r="X28" s="577"/>
      <c r="Y28" s="577"/>
      <c r="Z28" s="577"/>
      <c r="AA28" s="577"/>
      <c r="AB28" s="250"/>
      <c r="AC28" s="250"/>
      <c r="AD28" s="571" t="s">
        <v>439</v>
      </c>
      <c r="AE28" s="571" t="s">
        <v>455</v>
      </c>
      <c r="AF28" s="571" t="s">
        <v>441</v>
      </c>
      <c r="AG28" s="571" t="s">
        <v>433</v>
      </c>
    </row>
    <row r="29" spans="1:33" ht="19.95" customHeight="1">
      <c r="A29" s="493"/>
      <c r="B29" s="436"/>
      <c r="C29" s="477"/>
      <c r="D29" s="477"/>
      <c r="E29" s="477"/>
      <c r="F29" s="275"/>
      <c r="G29" s="478"/>
      <c r="H29" s="478"/>
      <c r="I29" s="478"/>
      <c r="J29" s="478"/>
      <c r="K29" s="478"/>
      <c r="L29" s="478"/>
      <c r="M29" s="478"/>
      <c r="N29" s="479"/>
      <c r="O29" s="480"/>
      <c r="P29" s="248">
        <v>0</v>
      </c>
      <c r="Q29" s="264" t="s">
        <v>192</v>
      </c>
      <c r="R29" s="248">
        <v>0</v>
      </c>
      <c r="S29" s="480"/>
      <c r="T29" s="479"/>
      <c r="U29" s="551"/>
      <c r="V29" s="551"/>
      <c r="W29" s="551"/>
      <c r="X29" s="551"/>
      <c r="Y29" s="551"/>
      <c r="Z29" s="551"/>
      <c r="AA29" s="551"/>
      <c r="AB29" s="251"/>
      <c r="AC29" s="251"/>
      <c r="AD29" s="568"/>
      <c r="AE29" s="568"/>
      <c r="AF29" s="568"/>
      <c r="AG29" s="568"/>
    </row>
    <row r="30" spans="1:33" ht="7.95" customHeight="1">
      <c r="A30" s="493"/>
      <c r="B30" s="244"/>
      <c r="C30" s="263"/>
      <c r="D30" s="263"/>
      <c r="E30" s="263"/>
      <c r="F30" s="275"/>
      <c r="G30" s="248"/>
      <c r="H30" s="248"/>
      <c r="I30" s="248"/>
      <c r="J30" s="248"/>
      <c r="K30" s="248"/>
      <c r="L30" s="248"/>
      <c r="M30" s="248"/>
      <c r="N30" s="115"/>
      <c r="O30" s="249"/>
      <c r="P30" s="248"/>
      <c r="Q30" s="274"/>
      <c r="R30" s="274"/>
      <c r="S30" s="249"/>
      <c r="T30" s="115"/>
      <c r="U30" s="248"/>
      <c r="V30" s="248"/>
      <c r="W30" s="248"/>
      <c r="X30" s="248"/>
      <c r="Y30" s="248"/>
      <c r="Z30" s="248"/>
      <c r="AA30" s="248"/>
      <c r="AB30" s="251"/>
      <c r="AC30" s="251"/>
      <c r="AD30" s="131"/>
      <c r="AE30" s="131"/>
      <c r="AF30" s="100"/>
      <c r="AG30" s="100"/>
    </row>
    <row r="31" spans="1:33" ht="19.95" customHeight="1">
      <c r="A31" s="493"/>
      <c r="B31" s="436" t="s">
        <v>12</v>
      </c>
      <c r="C31" s="477">
        <v>0.56944444444444442</v>
      </c>
      <c r="D31" s="477"/>
      <c r="E31" s="477"/>
      <c r="F31" s="275"/>
      <c r="G31" s="500" t="str">
        <f>S7</f>
        <v>赤羽スポーツ少年団</v>
      </c>
      <c r="H31" s="500"/>
      <c r="I31" s="500"/>
      <c r="J31" s="500"/>
      <c r="K31" s="500"/>
      <c r="L31" s="500"/>
      <c r="M31" s="500"/>
      <c r="N31" s="479">
        <f>P31+P32</f>
        <v>0</v>
      </c>
      <c r="O31" s="480" t="s">
        <v>13</v>
      </c>
      <c r="P31" s="248">
        <v>0</v>
      </c>
      <c r="Q31" s="264" t="s">
        <v>192</v>
      </c>
      <c r="R31" s="248">
        <v>4</v>
      </c>
      <c r="S31" s="480" t="s">
        <v>14</v>
      </c>
      <c r="T31" s="479">
        <f>R31+R32</f>
        <v>6</v>
      </c>
      <c r="U31" s="497" t="str">
        <f>AA7</f>
        <v>Ａ．ＭＩＮＡＭＩ．ＦＣ</v>
      </c>
      <c r="V31" s="497"/>
      <c r="W31" s="497"/>
      <c r="X31" s="497"/>
      <c r="Y31" s="497"/>
      <c r="Z31" s="497"/>
      <c r="AA31" s="497"/>
      <c r="AB31" s="251"/>
      <c r="AC31" s="251"/>
      <c r="AD31" s="568" t="s">
        <v>440</v>
      </c>
      <c r="AE31" s="568" t="s">
        <v>455</v>
      </c>
      <c r="AF31" s="568" t="s">
        <v>439</v>
      </c>
      <c r="AG31" s="568" t="s">
        <v>119</v>
      </c>
    </row>
    <row r="32" spans="1:33" ht="19.95" customHeight="1">
      <c r="A32" s="493"/>
      <c r="B32" s="436"/>
      <c r="C32" s="477"/>
      <c r="D32" s="477"/>
      <c r="E32" s="477"/>
      <c r="F32" s="275"/>
      <c r="G32" s="500"/>
      <c r="H32" s="500"/>
      <c r="I32" s="500"/>
      <c r="J32" s="500"/>
      <c r="K32" s="500"/>
      <c r="L32" s="500"/>
      <c r="M32" s="500"/>
      <c r="N32" s="479"/>
      <c r="O32" s="480"/>
      <c r="P32" s="248">
        <v>0</v>
      </c>
      <c r="Q32" s="264" t="s">
        <v>192</v>
      </c>
      <c r="R32" s="248">
        <v>2</v>
      </c>
      <c r="S32" s="480"/>
      <c r="T32" s="479"/>
      <c r="U32" s="497"/>
      <c r="V32" s="497"/>
      <c r="W32" s="497"/>
      <c r="X32" s="497"/>
      <c r="Y32" s="497"/>
      <c r="Z32" s="497"/>
      <c r="AA32" s="497"/>
      <c r="AB32" s="251"/>
      <c r="AC32" s="251"/>
      <c r="AD32" s="568"/>
      <c r="AE32" s="568"/>
      <c r="AF32" s="568"/>
      <c r="AG32" s="568"/>
    </row>
    <row r="33" spans="1:33" ht="7.95" customHeight="1">
      <c r="A33" s="493"/>
      <c r="B33" s="275"/>
      <c r="C33" s="100"/>
      <c r="D33" s="100"/>
      <c r="E33" s="131"/>
      <c r="F33" s="275"/>
      <c r="G33" s="248"/>
      <c r="H33" s="248"/>
      <c r="I33" s="274"/>
      <c r="J33" s="274"/>
      <c r="K33" s="248"/>
      <c r="L33" s="248"/>
      <c r="M33" s="274"/>
      <c r="N33" s="274"/>
      <c r="O33" s="248"/>
      <c r="P33" s="248"/>
      <c r="Q33" s="274"/>
      <c r="R33" s="274"/>
      <c r="S33" s="274"/>
      <c r="T33" s="248"/>
      <c r="U33" s="248"/>
      <c r="V33" s="274"/>
      <c r="W33" s="274"/>
      <c r="X33" s="248"/>
      <c r="Y33" s="248"/>
      <c r="Z33" s="274"/>
      <c r="AA33" s="274"/>
      <c r="AB33" s="251"/>
      <c r="AC33" s="251"/>
      <c r="AD33" s="131"/>
      <c r="AE33" s="131"/>
      <c r="AF33" s="100"/>
      <c r="AG33" s="100"/>
    </row>
    <row r="34" spans="1:33" ht="19.95" customHeight="1">
      <c r="A34" s="493"/>
      <c r="B34" s="436" t="s">
        <v>1</v>
      </c>
      <c r="C34" s="477">
        <v>0.61805555555555558</v>
      </c>
      <c r="D34" s="477"/>
      <c r="E34" s="477"/>
      <c r="F34" s="275"/>
      <c r="G34" s="446" t="str">
        <f>W7</f>
        <v>富士見サッカースポーツ少年団</v>
      </c>
      <c r="H34" s="446"/>
      <c r="I34" s="446"/>
      <c r="J34" s="446"/>
      <c r="K34" s="446"/>
      <c r="L34" s="446"/>
      <c r="M34" s="446"/>
      <c r="N34" s="479">
        <f>P34+P35</f>
        <v>0</v>
      </c>
      <c r="O34" s="480" t="s">
        <v>13</v>
      </c>
      <c r="P34" s="248">
        <v>0</v>
      </c>
      <c r="Q34" s="264" t="s">
        <v>192</v>
      </c>
      <c r="R34" s="248">
        <v>2</v>
      </c>
      <c r="S34" s="480" t="s">
        <v>14</v>
      </c>
      <c r="T34" s="479">
        <f>R34+R35</f>
        <v>2</v>
      </c>
      <c r="U34" s="497" t="str">
        <f>AA7</f>
        <v>Ａ．ＭＩＮＡＭＩ．ＦＣ</v>
      </c>
      <c r="V34" s="497"/>
      <c r="W34" s="497"/>
      <c r="X34" s="497"/>
      <c r="Y34" s="497"/>
      <c r="Z34" s="497"/>
      <c r="AA34" s="497"/>
      <c r="AB34" s="251"/>
      <c r="AC34" s="251"/>
      <c r="AD34" s="568" t="s">
        <v>441</v>
      </c>
      <c r="AE34" s="568" t="s">
        <v>455</v>
      </c>
      <c r="AF34" s="568" t="s">
        <v>440</v>
      </c>
      <c r="AG34" s="568" t="s">
        <v>120</v>
      </c>
    </row>
    <row r="35" spans="1:33" ht="19.95" customHeight="1">
      <c r="A35" s="493"/>
      <c r="B35" s="436"/>
      <c r="C35" s="477"/>
      <c r="D35" s="477"/>
      <c r="E35" s="477"/>
      <c r="F35" s="275"/>
      <c r="G35" s="446"/>
      <c r="H35" s="446"/>
      <c r="I35" s="446"/>
      <c r="J35" s="446"/>
      <c r="K35" s="446"/>
      <c r="L35" s="446"/>
      <c r="M35" s="446"/>
      <c r="N35" s="479"/>
      <c r="O35" s="480"/>
      <c r="P35" s="248">
        <v>0</v>
      </c>
      <c r="Q35" s="264" t="s">
        <v>192</v>
      </c>
      <c r="R35" s="248">
        <v>0</v>
      </c>
      <c r="S35" s="480"/>
      <c r="T35" s="479"/>
      <c r="U35" s="497"/>
      <c r="V35" s="497"/>
      <c r="W35" s="497"/>
      <c r="X35" s="497"/>
      <c r="Y35" s="497"/>
      <c r="Z35" s="497"/>
      <c r="AA35" s="497"/>
      <c r="AB35" s="251"/>
      <c r="AC35" s="251"/>
      <c r="AD35" s="568"/>
      <c r="AE35" s="568"/>
      <c r="AF35" s="568"/>
      <c r="AG35" s="568"/>
    </row>
    <row r="36" spans="1:33" ht="19.95" customHeight="1">
      <c r="A36" s="275"/>
      <c r="B36" s="244"/>
      <c r="C36" s="136"/>
      <c r="D36" s="136"/>
      <c r="E36" s="136"/>
      <c r="F36" s="275"/>
      <c r="G36" s="248"/>
      <c r="H36" s="248"/>
      <c r="I36" s="248"/>
      <c r="J36" s="248"/>
      <c r="K36" s="248"/>
      <c r="L36" s="248"/>
      <c r="M36" s="248"/>
      <c r="N36" s="115"/>
      <c r="O36" s="249"/>
      <c r="P36" s="248"/>
      <c r="Q36" s="264"/>
      <c r="R36" s="274"/>
      <c r="S36" s="249"/>
      <c r="T36" s="115"/>
      <c r="U36" s="248"/>
      <c r="V36" s="248"/>
      <c r="W36" s="248"/>
      <c r="X36" s="248"/>
      <c r="Y36" s="248"/>
      <c r="Z36" s="248"/>
      <c r="AA36" s="248"/>
      <c r="AB36" s="251"/>
      <c r="AC36" s="251"/>
      <c r="AD36" s="275"/>
      <c r="AE36" s="275"/>
      <c r="AF36" s="251"/>
      <c r="AG36" s="124"/>
    </row>
    <row r="37" spans="1:33" ht="19.95" customHeight="1">
      <c r="A37" s="275"/>
      <c r="B37" s="275"/>
      <c r="C37" s="465" t="s">
        <v>422</v>
      </c>
      <c r="D37" s="466"/>
      <c r="E37" s="466"/>
      <c r="F37" s="467"/>
      <c r="G37" s="460" t="str">
        <f>C39</f>
        <v>みはらサッカークラブジュニア</v>
      </c>
      <c r="H37" s="461"/>
      <c r="I37" s="522" t="str">
        <f>C41</f>
        <v>ＴＯＣＨＩＧＩ　ＫＯＵ　ＦＣ</v>
      </c>
      <c r="J37" s="523"/>
      <c r="K37" s="485" t="str">
        <f>C43</f>
        <v>ＫＳＣ鹿沼</v>
      </c>
      <c r="L37" s="486"/>
      <c r="M37" s="458" t="s">
        <v>5</v>
      </c>
      <c r="N37" s="458" t="s">
        <v>6</v>
      </c>
      <c r="O37" s="458" t="s">
        <v>16</v>
      </c>
      <c r="P37" s="458" t="s">
        <v>7</v>
      </c>
      <c r="Q37" s="275"/>
      <c r="R37" s="471" t="s">
        <v>423</v>
      </c>
      <c r="S37" s="472"/>
      <c r="T37" s="472"/>
      <c r="U37" s="473"/>
      <c r="V37" s="522" t="str">
        <f>R39</f>
        <v>赤羽スポーツ少年団</v>
      </c>
      <c r="W37" s="523"/>
      <c r="X37" s="460" t="str">
        <f>R41</f>
        <v>富士見サッカースポーツ少年団</v>
      </c>
      <c r="Y37" s="461"/>
      <c r="Z37" s="522" t="str">
        <f>R43</f>
        <v>Ａ．ＭＩＮＡＭＩ．ＦＣ</v>
      </c>
      <c r="AA37" s="523"/>
      <c r="AB37" s="458" t="s">
        <v>5</v>
      </c>
      <c r="AC37" s="458" t="s">
        <v>6</v>
      </c>
      <c r="AD37" s="458" t="s">
        <v>16</v>
      </c>
      <c r="AE37" s="458" t="s">
        <v>7</v>
      </c>
      <c r="AF37" s="275"/>
      <c r="AG37" s="95"/>
    </row>
    <row r="38" spans="1:33" ht="19.95" customHeight="1">
      <c r="A38" s="275"/>
      <c r="B38" s="275"/>
      <c r="C38" s="468"/>
      <c r="D38" s="469"/>
      <c r="E38" s="469"/>
      <c r="F38" s="470"/>
      <c r="G38" s="462"/>
      <c r="H38" s="463"/>
      <c r="I38" s="524"/>
      <c r="J38" s="525"/>
      <c r="K38" s="487"/>
      <c r="L38" s="488"/>
      <c r="M38" s="459"/>
      <c r="N38" s="459"/>
      <c r="O38" s="459"/>
      <c r="P38" s="459"/>
      <c r="Q38" s="275"/>
      <c r="R38" s="474"/>
      <c r="S38" s="475"/>
      <c r="T38" s="475"/>
      <c r="U38" s="476"/>
      <c r="V38" s="524"/>
      <c r="W38" s="525"/>
      <c r="X38" s="462"/>
      <c r="Y38" s="463"/>
      <c r="Z38" s="524"/>
      <c r="AA38" s="525"/>
      <c r="AB38" s="459"/>
      <c r="AC38" s="459"/>
      <c r="AD38" s="459"/>
      <c r="AE38" s="459"/>
      <c r="AF38" s="275"/>
      <c r="AG38" s="95"/>
    </row>
    <row r="39" spans="1:33" ht="19.95" customHeight="1">
      <c r="A39" s="275"/>
      <c r="B39" s="275"/>
      <c r="C39" s="465" t="str">
        <f>F7</f>
        <v>みはらサッカークラブジュニア</v>
      </c>
      <c r="D39" s="466"/>
      <c r="E39" s="466"/>
      <c r="F39" s="467"/>
      <c r="G39" s="447"/>
      <c r="H39" s="448"/>
      <c r="I39" s="284">
        <f>N16</f>
        <v>2</v>
      </c>
      <c r="J39" s="284">
        <f>T16</f>
        <v>1</v>
      </c>
      <c r="K39" s="284">
        <f>N19</f>
        <v>0</v>
      </c>
      <c r="L39" s="284">
        <f>T19</f>
        <v>0</v>
      </c>
      <c r="M39" s="452">
        <f>COUNTIF(G40:L40,"○")*3+COUNTIF(G40:L40,"△")</f>
        <v>4</v>
      </c>
      <c r="N39" s="454">
        <f>O39-J39-L39</f>
        <v>1</v>
      </c>
      <c r="O39" s="454">
        <f>I39+K39</f>
        <v>2</v>
      </c>
      <c r="P39" s="454">
        <v>2</v>
      </c>
      <c r="Q39" s="275"/>
      <c r="R39" s="465" t="str">
        <f>S7</f>
        <v>赤羽スポーツ少年団</v>
      </c>
      <c r="S39" s="466"/>
      <c r="T39" s="466"/>
      <c r="U39" s="467"/>
      <c r="V39" s="447"/>
      <c r="W39" s="448"/>
      <c r="X39" s="284">
        <f>N28</f>
        <v>0</v>
      </c>
      <c r="Y39" s="284">
        <f>T28</f>
        <v>0</v>
      </c>
      <c r="Z39" s="284">
        <f>N31</f>
        <v>0</v>
      </c>
      <c r="AA39" s="284">
        <f>T31</f>
        <v>6</v>
      </c>
      <c r="AB39" s="452">
        <f>COUNTIF(V40:AA40,"○")*3+COUNTIF(V40:AA40,"△")</f>
        <v>1</v>
      </c>
      <c r="AC39" s="454">
        <f>AD39-Y39-AA39</f>
        <v>-6</v>
      </c>
      <c r="AD39" s="454">
        <f>X39+Z39</f>
        <v>0</v>
      </c>
      <c r="AE39" s="454">
        <v>3</v>
      </c>
      <c r="AF39" s="275"/>
      <c r="AG39" s="95"/>
    </row>
    <row r="40" spans="1:33" ht="19.95" customHeight="1">
      <c r="A40" s="275"/>
      <c r="B40" s="275"/>
      <c r="C40" s="468"/>
      <c r="D40" s="469"/>
      <c r="E40" s="469"/>
      <c r="F40" s="470"/>
      <c r="G40" s="449"/>
      <c r="H40" s="450"/>
      <c r="I40" s="456" t="str">
        <f>IF(I39&gt;J39,"○",IF(I39&lt;J39,"×",IF(I39=J39,"△")))</f>
        <v>○</v>
      </c>
      <c r="J40" s="457"/>
      <c r="K40" s="456" t="str">
        <f>IF(K39&gt;L39,"○",IF(K39&lt;L39,"×",IF(K39=L39,"△")))</f>
        <v>△</v>
      </c>
      <c r="L40" s="457"/>
      <c r="M40" s="453"/>
      <c r="N40" s="455"/>
      <c r="O40" s="455"/>
      <c r="P40" s="455"/>
      <c r="Q40" s="275"/>
      <c r="R40" s="468"/>
      <c r="S40" s="469"/>
      <c r="T40" s="469"/>
      <c r="U40" s="470"/>
      <c r="V40" s="449"/>
      <c r="W40" s="450"/>
      <c r="X40" s="456" t="str">
        <f>IF(X39&gt;Y39,"○",IF(X39&lt;Y39,"×",IF(X39=Y39,"△")))</f>
        <v>△</v>
      </c>
      <c r="Y40" s="457"/>
      <c r="Z40" s="456" t="str">
        <f t="shared" ref="Z40" si="0">IF(Z39&gt;AA39,"○",IF(Z39&lt;AA39,"×",IF(Z39=AA39,"△")))</f>
        <v>×</v>
      </c>
      <c r="AA40" s="457"/>
      <c r="AB40" s="453"/>
      <c r="AC40" s="455"/>
      <c r="AD40" s="455"/>
      <c r="AE40" s="455"/>
      <c r="AF40" s="275"/>
      <c r="AG40" s="95"/>
    </row>
    <row r="41" spans="1:33" ht="19.95" customHeight="1">
      <c r="A41" s="275"/>
      <c r="B41" s="275"/>
      <c r="C41" s="465" t="str">
        <f>J7</f>
        <v>ＴＯＣＨＩＧＩ　ＫＯＵ　ＦＣ</v>
      </c>
      <c r="D41" s="466"/>
      <c r="E41" s="466"/>
      <c r="F41" s="467"/>
      <c r="G41" s="284">
        <f>J39</f>
        <v>1</v>
      </c>
      <c r="H41" s="284">
        <f>I39</f>
        <v>2</v>
      </c>
      <c r="I41" s="447"/>
      <c r="J41" s="448"/>
      <c r="K41" s="284">
        <f>N22</f>
        <v>1</v>
      </c>
      <c r="L41" s="284">
        <f>T22</f>
        <v>2</v>
      </c>
      <c r="M41" s="452">
        <f>COUNTIF(G42:L42,"○")*3+COUNTIF(G42:L42,"△")</f>
        <v>0</v>
      </c>
      <c r="N41" s="454">
        <f>O41-H41-L41</f>
        <v>-2</v>
      </c>
      <c r="O41" s="454">
        <f>G41+K41</f>
        <v>2</v>
      </c>
      <c r="P41" s="454">
        <v>3</v>
      </c>
      <c r="Q41" s="275"/>
      <c r="R41" s="465" t="str">
        <f>W7</f>
        <v>富士見サッカースポーツ少年団</v>
      </c>
      <c r="S41" s="466"/>
      <c r="T41" s="466"/>
      <c r="U41" s="467"/>
      <c r="V41" s="284">
        <f>Y39</f>
        <v>0</v>
      </c>
      <c r="W41" s="284">
        <f>X39</f>
        <v>0</v>
      </c>
      <c r="X41" s="447"/>
      <c r="Y41" s="448"/>
      <c r="Z41" s="284">
        <f>N34</f>
        <v>0</v>
      </c>
      <c r="AA41" s="284">
        <f>T34</f>
        <v>2</v>
      </c>
      <c r="AB41" s="452">
        <f>COUNTIF(V42:AA42,"○")*3+COUNTIF(V42:AA42,"△")</f>
        <v>1</v>
      </c>
      <c r="AC41" s="454">
        <f>AD41-W41-AA41</f>
        <v>-2</v>
      </c>
      <c r="AD41" s="454">
        <f>V41+Z41</f>
        <v>0</v>
      </c>
      <c r="AE41" s="454">
        <v>2</v>
      </c>
      <c r="AF41" s="275"/>
      <c r="AG41" s="95"/>
    </row>
    <row r="42" spans="1:33" ht="19.95" customHeight="1">
      <c r="A42" s="275"/>
      <c r="B42" s="275"/>
      <c r="C42" s="468"/>
      <c r="D42" s="469"/>
      <c r="E42" s="469"/>
      <c r="F42" s="470"/>
      <c r="G42" s="456" t="str">
        <f>IF(G41&gt;H41,"○",IF(G41&lt;H41,"×",IF(G41=H41,"△")))</f>
        <v>×</v>
      </c>
      <c r="H42" s="457"/>
      <c r="I42" s="449"/>
      <c r="J42" s="450"/>
      <c r="K42" s="456" t="str">
        <f>IF(K41&gt;L41,"○",IF(K41&lt;L41,"×",IF(K41=L41,"△")))</f>
        <v>×</v>
      </c>
      <c r="L42" s="457"/>
      <c r="M42" s="453"/>
      <c r="N42" s="455"/>
      <c r="O42" s="455"/>
      <c r="P42" s="455"/>
      <c r="Q42" s="275"/>
      <c r="R42" s="468"/>
      <c r="S42" s="469"/>
      <c r="T42" s="469"/>
      <c r="U42" s="470"/>
      <c r="V42" s="456" t="str">
        <f>IF(V41&gt;W41,"○",IF(V41&lt;W41,"×",IF(V41=W41,"△")))</f>
        <v>△</v>
      </c>
      <c r="W42" s="457"/>
      <c r="X42" s="449"/>
      <c r="Y42" s="450"/>
      <c r="Z42" s="456" t="str">
        <f t="shared" ref="Z42" si="1">IF(Z41&gt;AA41,"○",IF(Z41&lt;AA41,"×",IF(Z41=AA41,"△")))</f>
        <v>×</v>
      </c>
      <c r="AA42" s="457"/>
      <c r="AB42" s="453"/>
      <c r="AC42" s="455"/>
      <c r="AD42" s="455"/>
      <c r="AE42" s="455"/>
      <c r="AF42" s="275"/>
      <c r="AG42" s="95"/>
    </row>
    <row r="43" spans="1:33" ht="19.95" customHeight="1">
      <c r="A43" s="275"/>
      <c r="B43" s="275"/>
      <c r="C43" s="465" t="str">
        <f>N7</f>
        <v>ＫＳＣ鹿沼</v>
      </c>
      <c r="D43" s="466"/>
      <c r="E43" s="466"/>
      <c r="F43" s="467"/>
      <c r="G43" s="284">
        <f>L39</f>
        <v>0</v>
      </c>
      <c r="H43" s="284">
        <f>K39</f>
        <v>0</v>
      </c>
      <c r="I43" s="284">
        <f>L41</f>
        <v>2</v>
      </c>
      <c r="J43" s="284">
        <f>K41</f>
        <v>1</v>
      </c>
      <c r="K43" s="447"/>
      <c r="L43" s="448"/>
      <c r="M43" s="452">
        <f>COUNTIF(G44:L44,"○")*3+COUNTIF(G44:L44,"△")</f>
        <v>4</v>
      </c>
      <c r="N43" s="454">
        <f>O43-H43-J43</f>
        <v>1</v>
      </c>
      <c r="O43" s="454">
        <f>G43+I43</f>
        <v>2</v>
      </c>
      <c r="P43" s="454">
        <v>1</v>
      </c>
      <c r="Q43" s="275"/>
      <c r="R43" s="465" t="str">
        <f>AA7</f>
        <v>Ａ．ＭＩＮＡＭＩ．ＦＣ</v>
      </c>
      <c r="S43" s="466"/>
      <c r="T43" s="466"/>
      <c r="U43" s="467"/>
      <c r="V43" s="284">
        <f>AA39</f>
        <v>6</v>
      </c>
      <c r="W43" s="284">
        <f>Z39</f>
        <v>0</v>
      </c>
      <c r="X43" s="284">
        <f>AA41</f>
        <v>2</v>
      </c>
      <c r="Y43" s="284">
        <f>Z41</f>
        <v>0</v>
      </c>
      <c r="Z43" s="447"/>
      <c r="AA43" s="448"/>
      <c r="AB43" s="452">
        <f>COUNTIF(V44:AA44,"○")*3+COUNTIF(V44:AA44,"△")</f>
        <v>6</v>
      </c>
      <c r="AC43" s="454">
        <f>AD43-W43-Y43</f>
        <v>8</v>
      </c>
      <c r="AD43" s="454">
        <f>V43+X43</f>
        <v>8</v>
      </c>
      <c r="AE43" s="454">
        <v>1</v>
      </c>
      <c r="AF43" s="275"/>
      <c r="AG43" s="95"/>
    </row>
    <row r="44" spans="1:33" ht="19.95" customHeight="1">
      <c r="A44" s="275"/>
      <c r="B44" s="275"/>
      <c r="C44" s="468"/>
      <c r="D44" s="469"/>
      <c r="E44" s="469"/>
      <c r="F44" s="470"/>
      <c r="G44" s="456" t="str">
        <f>IF(G43&gt;H43,"○",IF(G43&lt;H43,"×",IF(G43=H43,"△")))</f>
        <v>△</v>
      </c>
      <c r="H44" s="457"/>
      <c r="I44" s="456" t="str">
        <f>IF(I43&gt;J43,"○",IF(I43&lt;J43,"×",IF(I43=J43,"△")))</f>
        <v>○</v>
      </c>
      <c r="J44" s="457"/>
      <c r="K44" s="449"/>
      <c r="L44" s="450"/>
      <c r="M44" s="453"/>
      <c r="N44" s="455"/>
      <c r="O44" s="455"/>
      <c r="P44" s="455"/>
      <c r="Q44" s="275"/>
      <c r="R44" s="468"/>
      <c r="S44" s="469"/>
      <c r="T44" s="469"/>
      <c r="U44" s="470"/>
      <c r="V44" s="456" t="str">
        <f>IF(V43&gt;W43,"○",IF(V43&lt;W43,"×",IF(V43=W43,"△")))</f>
        <v>○</v>
      </c>
      <c r="W44" s="457"/>
      <c r="X44" s="456" t="str">
        <f>IF(X43&gt;Y43,"○",IF(X43&lt;Y43,"×",IF(X43=Y43,"△")))</f>
        <v>○</v>
      </c>
      <c r="Y44" s="457"/>
      <c r="Z44" s="449"/>
      <c r="AA44" s="450"/>
      <c r="AB44" s="453"/>
      <c r="AC44" s="455"/>
      <c r="AD44" s="455"/>
      <c r="AE44" s="455"/>
      <c r="AF44" s="275"/>
      <c r="AG44" s="95"/>
    </row>
    <row r="45" spans="1:33" ht="19.95" customHeight="1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</row>
    <row r="46" spans="1:33" s="26" customFormat="1" ht="22.05" customHeight="1">
      <c r="A46" s="464" t="str">
        <f>A1</f>
        <v>■第1日  10月18日  一次リーグ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N46" s="576" t="s">
        <v>431</v>
      </c>
      <c r="O46" s="576"/>
      <c r="P46" s="576"/>
      <c r="Q46" s="576"/>
      <c r="R46" s="576"/>
      <c r="T46" s="520" t="s">
        <v>384</v>
      </c>
      <c r="U46" s="520"/>
      <c r="V46" s="520"/>
      <c r="W46" s="520"/>
      <c r="X46" s="520" t="str">
        <f>U10組合せ①!T35</f>
        <v>SAKURAグリーンフィールドB</v>
      </c>
      <c r="Y46" s="520"/>
      <c r="Z46" s="520"/>
      <c r="AA46" s="520"/>
      <c r="AB46" s="520"/>
      <c r="AC46" s="520"/>
      <c r="AD46" s="520"/>
      <c r="AE46" s="520"/>
      <c r="AF46" s="520"/>
      <c r="AG46" s="520"/>
    </row>
    <row r="47" spans="1:33" ht="10.050000000000001" customHeight="1">
      <c r="AB47" s="451" t="s">
        <v>187</v>
      </c>
      <c r="AC47" s="451"/>
      <c r="AD47" s="451"/>
      <c r="AE47" s="451"/>
      <c r="AF47" s="451"/>
      <c r="AG47" s="451"/>
    </row>
    <row r="48" spans="1:33" ht="19.95" customHeight="1">
      <c r="F48" s="158"/>
      <c r="J48" s="521" t="s">
        <v>432</v>
      </c>
      <c r="K48" s="521"/>
      <c r="Y48" s="521" t="s">
        <v>456</v>
      </c>
      <c r="Z48" s="521"/>
      <c r="AB48" s="451"/>
      <c r="AC48" s="451"/>
      <c r="AD48" s="451"/>
      <c r="AE48" s="451"/>
      <c r="AF48" s="451"/>
      <c r="AG48" s="451"/>
    </row>
    <row r="49" spans="1:33" ht="19.95" customHeight="1" thickBot="1">
      <c r="C49" s="95"/>
      <c r="D49" s="95"/>
      <c r="E49" s="95"/>
      <c r="F49" s="95"/>
      <c r="G49" s="10"/>
      <c r="H49" s="10"/>
      <c r="I49" s="10"/>
      <c r="J49" s="10"/>
      <c r="K49" s="285"/>
      <c r="L49" s="286"/>
      <c r="M49" s="286"/>
      <c r="N49" s="286"/>
      <c r="T49" s="10"/>
      <c r="U49" s="10"/>
      <c r="V49" s="10"/>
      <c r="W49" s="10"/>
      <c r="X49" s="10"/>
      <c r="Y49" s="10"/>
      <c r="Z49" s="314"/>
      <c r="AA49" s="95"/>
      <c r="AB49" s="451"/>
      <c r="AC49" s="451"/>
      <c r="AD49" s="451"/>
      <c r="AE49" s="451"/>
      <c r="AF49" s="451"/>
      <c r="AG49" s="451"/>
    </row>
    <row r="50" spans="1:33" ht="19.95" customHeight="1" thickTop="1">
      <c r="B50" s="95"/>
      <c r="C50" s="95"/>
      <c r="D50" s="95"/>
      <c r="E50" s="95"/>
      <c r="F50" s="12"/>
      <c r="H50" s="13"/>
      <c r="J50" s="14"/>
      <c r="K50" s="95"/>
      <c r="N50" s="287"/>
      <c r="S50" s="12"/>
      <c r="V50" s="13"/>
      <c r="W50" s="14"/>
      <c r="Y50" s="13"/>
      <c r="Z50" s="315"/>
      <c r="AA50" s="316"/>
      <c r="AB50" s="315"/>
      <c r="AC50" s="315"/>
      <c r="AD50" s="315"/>
      <c r="AE50" s="287"/>
    </row>
    <row r="51" spans="1:33" ht="19.95" customHeight="1">
      <c r="B51" s="493"/>
      <c r="C51" s="493"/>
      <c r="D51" s="15"/>
      <c r="E51" s="15"/>
      <c r="F51" s="413" t="s">
        <v>115</v>
      </c>
      <c r="G51" s="413"/>
      <c r="H51" s="176"/>
      <c r="I51" s="176"/>
      <c r="J51" s="413" t="s">
        <v>116</v>
      </c>
      <c r="K51" s="413"/>
      <c r="L51" s="176"/>
      <c r="M51" s="176"/>
      <c r="N51" s="413" t="s">
        <v>117</v>
      </c>
      <c r="O51" s="413"/>
      <c r="P51" s="177"/>
      <c r="Q51" s="176"/>
      <c r="R51" s="176"/>
      <c r="S51" s="413" t="s">
        <v>118</v>
      </c>
      <c r="T51" s="413"/>
      <c r="U51" s="176"/>
      <c r="V51" s="176"/>
      <c r="W51" s="413" t="s">
        <v>119</v>
      </c>
      <c r="X51" s="413"/>
      <c r="Y51" s="176"/>
      <c r="Z51" s="176"/>
      <c r="AA51" s="413" t="s">
        <v>120</v>
      </c>
      <c r="AB51" s="413"/>
      <c r="AC51" s="176"/>
      <c r="AD51" s="176"/>
      <c r="AE51" s="413" t="s">
        <v>433</v>
      </c>
      <c r="AF51" s="413"/>
    </row>
    <row r="52" spans="1:33" ht="19.95" customHeight="1">
      <c r="B52" s="512"/>
      <c r="C52" s="512"/>
      <c r="D52" s="16"/>
      <c r="E52" s="16"/>
      <c r="F52" s="513" t="str">
        <f>U10組合せ①!U39</f>
        <v>ＦＣ朱雀</v>
      </c>
      <c r="G52" s="513"/>
      <c r="H52" s="16"/>
      <c r="I52" s="16"/>
      <c r="J52" s="513" t="str">
        <f>U10組合せ①!W39</f>
        <v>清原サッカースポーツ少年団</v>
      </c>
      <c r="K52" s="513"/>
      <c r="L52" s="16"/>
      <c r="M52" s="16"/>
      <c r="N52" s="514" t="str">
        <f>U10組合せ①!Y39</f>
        <v>ＦＣ西那須２１アストロ</v>
      </c>
      <c r="O52" s="514"/>
      <c r="P52" s="17"/>
      <c r="Q52" s="16"/>
      <c r="R52" s="16"/>
      <c r="S52" s="515" t="str">
        <f>U10組合せ①!AB39</f>
        <v>ＨＦＣ．ＺＥＲＯ真岡</v>
      </c>
      <c r="T52" s="515"/>
      <c r="U52" s="16"/>
      <c r="V52" s="16"/>
      <c r="W52" s="513" t="str">
        <f>U10組合せ①!AD39</f>
        <v>栃木フォルツァＳＣ</v>
      </c>
      <c r="X52" s="513"/>
      <c r="Y52" s="16"/>
      <c r="Z52" s="16"/>
      <c r="AA52" s="515" t="str">
        <f>U10組合せ①!AF39</f>
        <v>フットボールクラブ氏家ホワイト</v>
      </c>
      <c r="AB52" s="515"/>
      <c r="AC52" s="16"/>
      <c r="AD52" s="16"/>
      <c r="AE52" s="514" t="str">
        <f>U10組合せ①!AH39</f>
        <v>ＦＣアリーバ</v>
      </c>
      <c r="AF52" s="514"/>
    </row>
    <row r="53" spans="1:33" ht="19.95" customHeight="1">
      <c r="B53" s="512"/>
      <c r="C53" s="512"/>
      <c r="D53" s="16"/>
      <c r="E53" s="16"/>
      <c r="F53" s="513"/>
      <c r="G53" s="513"/>
      <c r="H53" s="16"/>
      <c r="I53" s="16"/>
      <c r="J53" s="513"/>
      <c r="K53" s="513"/>
      <c r="L53" s="16"/>
      <c r="M53" s="16"/>
      <c r="N53" s="514"/>
      <c r="O53" s="514"/>
      <c r="P53" s="17"/>
      <c r="Q53" s="16"/>
      <c r="R53" s="16"/>
      <c r="S53" s="515"/>
      <c r="T53" s="515"/>
      <c r="U53" s="16"/>
      <c r="V53" s="16"/>
      <c r="W53" s="513"/>
      <c r="X53" s="513"/>
      <c r="Y53" s="16"/>
      <c r="Z53" s="16"/>
      <c r="AA53" s="515"/>
      <c r="AB53" s="515"/>
      <c r="AC53" s="16"/>
      <c r="AD53" s="16"/>
      <c r="AE53" s="514"/>
      <c r="AF53" s="514"/>
    </row>
    <row r="54" spans="1:33" ht="19.95" customHeight="1">
      <c r="B54" s="512"/>
      <c r="C54" s="512"/>
      <c r="D54" s="16"/>
      <c r="E54" s="16"/>
      <c r="F54" s="513"/>
      <c r="G54" s="513"/>
      <c r="H54" s="16"/>
      <c r="I54" s="16"/>
      <c r="J54" s="513"/>
      <c r="K54" s="513"/>
      <c r="L54" s="16"/>
      <c r="M54" s="16"/>
      <c r="N54" s="514"/>
      <c r="O54" s="514"/>
      <c r="P54" s="17"/>
      <c r="Q54" s="16"/>
      <c r="R54" s="16"/>
      <c r="S54" s="515"/>
      <c r="T54" s="515"/>
      <c r="U54" s="16"/>
      <c r="V54" s="16"/>
      <c r="W54" s="513"/>
      <c r="X54" s="513"/>
      <c r="Y54" s="16"/>
      <c r="Z54" s="16"/>
      <c r="AA54" s="515"/>
      <c r="AB54" s="515"/>
      <c r="AC54" s="16"/>
      <c r="AD54" s="16"/>
      <c r="AE54" s="514"/>
      <c r="AF54" s="514"/>
    </row>
    <row r="55" spans="1:33" ht="19.95" customHeight="1">
      <c r="B55" s="512"/>
      <c r="C55" s="512"/>
      <c r="D55" s="16"/>
      <c r="E55" s="16"/>
      <c r="F55" s="513"/>
      <c r="G55" s="513"/>
      <c r="H55" s="16"/>
      <c r="I55" s="16"/>
      <c r="J55" s="513"/>
      <c r="K55" s="513"/>
      <c r="L55" s="16"/>
      <c r="M55" s="16"/>
      <c r="N55" s="514"/>
      <c r="O55" s="514"/>
      <c r="P55" s="17"/>
      <c r="Q55" s="16"/>
      <c r="R55" s="16"/>
      <c r="S55" s="515"/>
      <c r="T55" s="515"/>
      <c r="U55" s="16"/>
      <c r="V55" s="16"/>
      <c r="W55" s="513"/>
      <c r="X55" s="513"/>
      <c r="Y55" s="16"/>
      <c r="Z55" s="16"/>
      <c r="AA55" s="515"/>
      <c r="AB55" s="515"/>
      <c r="AC55" s="16"/>
      <c r="AD55" s="16"/>
      <c r="AE55" s="514"/>
      <c r="AF55" s="514"/>
    </row>
    <row r="56" spans="1:33" ht="19.95" customHeight="1">
      <c r="B56" s="512"/>
      <c r="C56" s="512"/>
      <c r="D56" s="16"/>
      <c r="E56" s="16"/>
      <c r="F56" s="513"/>
      <c r="G56" s="513"/>
      <c r="H56" s="16"/>
      <c r="I56" s="16"/>
      <c r="J56" s="513"/>
      <c r="K56" s="513"/>
      <c r="L56" s="16"/>
      <c r="M56" s="16"/>
      <c r="N56" s="514"/>
      <c r="O56" s="514"/>
      <c r="P56" s="17"/>
      <c r="Q56" s="16"/>
      <c r="R56" s="16"/>
      <c r="S56" s="515"/>
      <c r="T56" s="515"/>
      <c r="U56" s="16"/>
      <c r="V56" s="16"/>
      <c r="W56" s="513"/>
      <c r="X56" s="513"/>
      <c r="Y56" s="16"/>
      <c r="Z56" s="16"/>
      <c r="AA56" s="515"/>
      <c r="AB56" s="515"/>
      <c r="AC56" s="16"/>
      <c r="AD56" s="16"/>
      <c r="AE56" s="514"/>
      <c r="AF56" s="514"/>
    </row>
    <row r="57" spans="1:33" ht="19.95" customHeight="1">
      <c r="B57" s="512"/>
      <c r="C57" s="512"/>
      <c r="D57" s="16"/>
      <c r="E57" s="16"/>
      <c r="F57" s="513"/>
      <c r="G57" s="513"/>
      <c r="H57" s="16"/>
      <c r="I57" s="16"/>
      <c r="J57" s="513"/>
      <c r="K57" s="513"/>
      <c r="L57" s="16"/>
      <c r="M57" s="16"/>
      <c r="N57" s="514"/>
      <c r="O57" s="514"/>
      <c r="P57" s="17"/>
      <c r="Q57" s="16"/>
      <c r="R57" s="16"/>
      <c r="S57" s="515"/>
      <c r="T57" s="515"/>
      <c r="U57" s="16"/>
      <c r="V57" s="16"/>
      <c r="W57" s="513"/>
      <c r="X57" s="513"/>
      <c r="Y57" s="16"/>
      <c r="Z57" s="16"/>
      <c r="AA57" s="515"/>
      <c r="AB57" s="515"/>
      <c r="AC57" s="16"/>
      <c r="AD57" s="16"/>
      <c r="AE57" s="514"/>
      <c r="AF57" s="514"/>
    </row>
    <row r="58" spans="1:33" ht="19.95" customHeight="1">
      <c r="B58" s="512"/>
      <c r="C58" s="512"/>
      <c r="D58" s="17"/>
      <c r="E58" s="17"/>
      <c r="F58" s="513"/>
      <c r="G58" s="513"/>
      <c r="H58" s="17"/>
      <c r="I58" s="17"/>
      <c r="J58" s="513"/>
      <c r="K58" s="513"/>
      <c r="L58" s="17"/>
      <c r="M58" s="17"/>
      <c r="N58" s="514"/>
      <c r="O58" s="514"/>
      <c r="P58" s="17"/>
      <c r="Q58" s="17"/>
      <c r="R58" s="17"/>
      <c r="S58" s="515"/>
      <c r="T58" s="515"/>
      <c r="U58" s="17"/>
      <c r="V58" s="17"/>
      <c r="W58" s="513"/>
      <c r="X58" s="513"/>
      <c r="Y58" s="17"/>
      <c r="Z58" s="17"/>
      <c r="AA58" s="515"/>
      <c r="AB58" s="515"/>
      <c r="AC58" s="17"/>
      <c r="AD58" s="17"/>
      <c r="AE58" s="514"/>
      <c r="AF58" s="514"/>
    </row>
    <row r="59" spans="1:33" ht="19.95" customHeight="1">
      <c r="B59" s="512"/>
      <c r="C59" s="512"/>
      <c r="D59" s="17"/>
      <c r="E59" s="17"/>
      <c r="F59" s="513"/>
      <c r="G59" s="513"/>
      <c r="H59" s="17"/>
      <c r="I59" s="17"/>
      <c r="J59" s="513"/>
      <c r="K59" s="513"/>
      <c r="L59" s="17"/>
      <c r="M59" s="17"/>
      <c r="N59" s="514"/>
      <c r="O59" s="514"/>
      <c r="P59" s="17"/>
      <c r="Q59" s="17"/>
      <c r="R59" s="17"/>
      <c r="S59" s="515"/>
      <c r="T59" s="515"/>
      <c r="U59" s="17"/>
      <c r="V59" s="17"/>
      <c r="W59" s="513"/>
      <c r="X59" s="513"/>
      <c r="Y59" s="17"/>
      <c r="Z59" s="17"/>
      <c r="AA59" s="515"/>
      <c r="AB59" s="515"/>
      <c r="AC59" s="17"/>
      <c r="AD59" s="17"/>
      <c r="AE59" s="514"/>
      <c r="AF59" s="514"/>
    </row>
    <row r="60" spans="1:33" ht="19.95" customHeight="1">
      <c r="C60" s="152"/>
      <c r="D60" s="152"/>
      <c r="G60" s="152"/>
      <c r="H60" s="152"/>
      <c r="K60" s="152"/>
      <c r="L60" s="152"/>
      <c r="O60" s="152"/>
      <c r="P60" s="152"/>
      <c r="T60" s="152"/>
      <c r="U60" s="152"/>
      <c r="X60" s="152"/>
      <c r="Y60" s="152"/>
      <c r="AB60" s="152"/>
      <c r="AC60" s="152"/>
      <c r="AD60" s="149" t="s">
        <v>94</v>
      </c>
      <c r="AE60" s="149" t="s">
        <v>95</v>
      </c>
      <c r="AF60" s="149" t="s">
        <v>95</v>
      </c>
      <c r="AG60" s="149" t="s">
        <v>93</v>
      </c>
    </row>
    <row r="61" spans="1:33" ht="18" customHeight="1">
      <c r="A61" s="575" t="s">
        <v>434</v>
      </c>
      <c r="B61" s="503" t="s">
        <v>8</v>
      </c>
      <c r="C61" s="504">
        <v>0.39583333333333331</v>
      </c>
      <c r="D61" s="504"/>
      <c r="E61" s="504"/>
      <c r="G61" s="505" t="str">
        <f>F52</f>
        <v>ＦＣ朱雀</v>
      </c>
      <c r="H61" s="505"/>
      <c r="I61" s="505"/>
      <c r="J61" s="505"/>
      <c r="K61" s="505"/>
      <c r="L61" s="505"/>
      <c r="M61" s="505"/>
      <c r="N61" s="506">
        <f>P61+P62</f>
        <v>2</v>
      </c>
      <c r="O61" s="507" t="s">
        <v>13</v>
      </c>
      <c r="P61" s="255">
        <v>1</v>
      </c>
      <c r="Q61" s="261" t="s">
        <v>192</v>
      </c>
      <c r="R61" s="255">
        <v>0</v>
      </c>
      <c r="S61" s="507" t="s">
        <v>14</v>
      </c>
      <c r="T61" s="506">
        <f>R61+R62</f>
        <v>1</v>
      </c>
      <c r="U61" s="530" t="str">
        <f>J52</f>
        <v>清原サッカースポーツ少年団</v>
      </c>
      <c r="V61" s="530"/>
      <c r="W61" s="530"/>
      <c r="X61" s="530"/>
      <c r="Y61" s="530"/>
      <c r="Z61" s="530"/>
      <c r="AA61" s="530"/>
      <c r="AB61" s="152"/>
      <c r="AC61" s="152"/>
      <c r="AD61" s="574" t="s">
        <v>426</v>
      </c>
      <c r="AE61" s="574" t="s">
        <v>427</v>
      </c>
      <c r="AF61" s="574" t="s">
        <v>428</v>
      </c>
      <c r="AG61" s="574" t="s">
        <v>111</v>
      </c>
    </row>
    <row r="62" spans="1:33" ht="18" customHeight="1">
      <c r="A62" s="575"/>
      <c r="B62" s="503"/>
      <c r="C62" s="504"/>
      <c r="D62" s="504"/>
      <c r="E62" s="504"/>
      <c r="G62" s="505"/>
      <c r="H62" s="505"/>
      <c r="I62" s="505"/>
      <c r="J62" s="505"/>
      <c r="K62" s="505"/>
      <c r="L62" s="505"/>
      <c r="M62" s="505"/>
      <c r="N62" s="506"/>
      <c r="O62" s="507"/>
      <c r="P62" s="255">
        <v>1</v>
      </c>
      <c r="Q62" s="261" t="s">
        <v>192</v>
      </c>
      <c r="R62" s="255">
        <v>1</v>
      </c>
      <c r="S62" s="507"/>
      <c r="T62" s="506"/>
      <c r="U62" s="530"/>
      <c r="V62" s="530"/>
      <c r="W62" s="530"/>
      <c r="X62" s="530"/>
      <c r="Y62" s="530"/>
      <c r="Z62" s="530"/>
      <c r="AA62" s="530"/>
      <c r="AB62" s="152"/>
      <c r="AC62" s="152"/>
      <c r="AD62" s="574"/>
      <c r="AE62" s="574"/>
      <c r="AF62" s="574"/>
      <c r="AG62" s="574"/>
    </row>
    <row r="63" spans="1:33" ht="18" customHeight="1">
      <c r="A63" s="575"/>
      <c r="B63" s="503" t="s">
        <v>9</v>
      </c>
      <c r="C63" s="504">
        <v>0.42708333333333331</v>
      </c>
      <c r="D63" s="504"/>
      <c r="E63" s="504"/>
      <c r="G63" s="553" t="str">
        <f>F52</f>
        <v>ＦＣ朱雀</v>
      </c>
      <c r="H63" s="553"/>
      <c r="I63" s="553"/>
      <c r="J63" s="553"/>
      <c r="K63" s="553"/>
      <c r="L63" s="553"/>
      <c r="M63" s="553"/>
      <c r="N63" s="506">
        <f>P63+P64</f>
        <v>1</v>
      </c>
      <c r="O63" s="507" t="s">
        <v>13</v>
      </c>
      <c r="P63" s="255">
        <v>0</v>
      </c>
      <c r="Q63" s="261" t="s">
        <v>192</v>
      </c>
      <c r="R63" s="255">
        <v>0</v>
      </c>
      <c r="S63" s="507" t="s">
        <v>14</v>
      </c>
      <c r="T63" s="506">
        <f>R63+R64</f>
        <v>1</v>
      </c>
      <c r="U63" s="553" t="str">
        <f>N52</f>
        <v>ＦＣ西那須２１アストロ</v>
      </c>
      <c r="V63" s="553"/>
      <c r="W63" s="553"/>
      <c r="X63" s="553"/>
      <c r="Y63" s="553"/>
      <c r="Z63" s="553"/>
      <c r="AA63" s="553"/>
      <c r="AB63" s="152"/>
      <c r="AC63" s="152"/>
      <c r="AD63" s="574" t="s">
        <v>428</v>
      </c>
      <c r="AE63" s="574" t="s">
        <v>426</v>
      </c>
      <c r="AF63" s="574" t="s">
        <v>427</v>
      </c>
      <c r="AG63" s="574" t="s">
        <v>110</v>
      </c>
    </row>
    <row r="64" spans="1:33" ht="18" customHeight="1">
      <c r="A64" s="575"/>
      <c r="B64" s="503"/>
      <c r="C64" s="504"/>
      <c r="D64" s="504"/>
      <c r="E64" s="504"/>
      <c r="G64" s="553"/>
      <c r="H64" s="553"/>
      <c r="I64" s="553"/>
      <c r="J64" s="553"/>
      <c r="K64" s="553"/>
      <c r="L64" s="553"/>
      <c r="M64" s="553"/>
      <c r="N64" s="506"/>
      <c r="O64" s="507"/>
      <c r="P64" s="255">
        <v>1</v>
      </c>
      <c r="Q64" s="261" t="s">
        <v>192</v>
      </c>
      <c r="R64" s="255">
        <v>1</v>
      </c>
      <c r="S64" s="507"/>
      <c r="T64" s="506"/>
      <c r="U64" s="553"/>
      <c r="V64" s="553"/>
      <c r="W64" s="553"/>
      <c r="X64" s="553"/>
      <c r="Y64" s="553"/>
      <c r="Z64" s="553"/>
      <c r="AA64" s="553"/>
      <c r="AB64" s="152"/>
      <c r="AC64" s="152"/>
      <c r="AD64" s="574"/>
      <c r="AE64" s="574"/>
      <c r="AF64" s="574"/>
      <c r="AG64" s="574"/>
    </row>
    <row r="65" spans="1:33" ht="18" customHeight="1">
      <c r="A65" s="575"/>
      <c r="B65" s="503" t="s">
        <v>10</v>
      </c>
      <c r="C65" s="504">
        <v>0.45833333333333331</v>
      </c>
      <c r="D65" s="504"/>
      <c r="E65" s="504"/>
      <c r="G65" s="530" t="str">
        <f>J52</f>
        <v>清原サッカースポーツ少年団</v>
      </c>
      <c r="H65" s="530"/>
      <c r="I65" s="530"/>
      <c r="J65" s="530"/>
      <c r="K65" s="530"/>
      <c r="L65" s="530"/>
      <c r="M65" s="530"/>
      <c r="N65" s="506">
        <f>P65+P66</f>
        <v>1</v>
      </c>
      <c r="O65" s="507" t="s">
        <v>13</v>
      </c>
      <c r="P65" s="255">
        <v>1</v>
      </c>
      <c r="Q65" s="261" t="s">
        <v>192</v>
      </c>
      <c r="R65" s="255">
        <v>3</v>
      </c>
      <c r="S65" s="507" t="s">
        <v>14</v>
      </c>
      <c r="T65" s="506">
        <f>R65+R66</f>
        <v>3</v>
      </c>
      <c r="U65" s="505" t="str">
        <f>N52</f>
        <v>ＦＣ西那須２１アストロ</v>
      </c>
      <c r="V65" s="505"/>
      <c r="W65" s="505"/>
      <c r="X65" s="505"/>
      <c r="Y65" s="505"/>
      <c r="Z65" s="505"/>
      <c r="AA65" s="505"/>
      <c r="AB65" s="152"/>
      <c r="AC65" s="152"/>
      <c r="AD65" s="574" t="s">
        <v>427</v>
      </c>
      <c r="AE65" s="574" t="s">
        <v>428</v>
      </c>
      <c r="AF65" s="574" t="s">
        <v>426</v>
      </c>
      <c r="AG65" s="574" t="s">
        <v>109</v>
      </c>
    </row>
    <row r="66" spans="1:33" ht="18" customHeight="1">
      <c r="A66" s="575"/>
      <c r="B66" s="503"/>
      <c r="C66" s="504"/>
      <c r="D66" s="504"/>
      <c r="E66" s="504"/>
      <c r="G66" s="530"/>
      <c r="H66" s="530"/>
      <c r="I66" s="530"/>
      <c r="J66" s="530"/>
      <c r="K66" s="530"/>
      <c r="L66" s="530"/>
      <c r="M66" s="530"/>
      <c r="N66" s="506"/>
      <c r="O66" s="507"/>
      <c r="P66" s="255">
        <v>0</v>
      </c>
      <c r="Q66" s="261" t="s">
        <v>192</v>
      </c>
      <c r="R66" s="255">
        <v>0</v>
      </c>
      <c r="S66" s="507"/>
      <c r="T66" s="506"/>
      <c r="U66" s="505"/>
      <c r="V66" s="505"/>
      <c r="W66" s="505"/>
      <c r="X66" s="505"/>
      <c r="Y66" s="505"/>
      <c r="Z66" s="505"/>
      <c r="AA66" s="505"/>
      <c r="AB66" s="152"/>
      <c r="AC66" s="152"/>
      <c r="AD66" s="574"/>
      <c r="AE66" s="574"/>
      <c r="AF66" s="574"/>
      <c r="AG66" s="574"/>
    </row>
    <row r="67" spans="1:33" ht="15" customHeight="1">
      <c r="A67" s="159"/>
      <c r="B67" s="153"/>
      <c r="C67" s="154"/>
      <c r="D67" s="154"/>
      <c r="E67" s="154"/>
      <c r="G67" s="155"/>
      <c r="H67" s="155"/>
      <c r="I67" s="155"/>
      <c r="J67" s="155"/>
      <c r="K67" s="155"/>
      <c r="L67" s="155"/>
      <c r="M67" s="155"/>
      <c r="N67" s="272"/>
      <c r="O67" s="256"/>
      <c r="P67" s="255"/>
      <c r="Q67" s="261"/>
      <c r="R67" s="255"/>
      <c r="S67" s="256"/>
      <c r="T67" s="272"/>
      <c r="U67" s="155"/>
      <c r="V67" s="155"/>
      <c r="W67" s="155"/>
      <c r="X67" s="155"/>
      <c r="Y67" s="155"/>
      <c r="Z67" s="155"/>
      <c r="AA67" s="155"/>
      <c r="AB67" s="152"/>
      <c r="AC67" s="152"/>
      <c r="AD67" s="149"/>
      <c r="AE67" s="149"/>
      <c r="AF67" s="149"/>
      <c r="AG67" s="149"/>
    </row>
    <row r="68" spans="1:33" ht="18" customHeight="1">
      <c r="A68" s="572" t="s">
        <v>435</v>
      </c>
      <c r="B68" s="494" t="s">
        <v>11</v>
      </c>
      <c r="C68" s="495">
        <v>0.52083333333333337</v>
      </c>
      <c r="D68" s="495"/>
      <c r="E68" s="495"/>
      <c r="F68" s="133"/>
      <c r="G68" s="496" t="str">
        <f>S52</f>
        <v>ＨＦＣ．ＺＥＲＯ真岡</v>
      </c>
      <c r="H68" s="496"/>
      <c r="I68" s="496"/>
      <c r="J68" s="496"/>
      <c r="K68" s="496"/>
      <c r="L68" s="496"/>
      <c r="M68" s="496"/>
      <c r="N68" s="498">
        <f>P68+P69</f>
        <v>5</v>
      </c>
      <c r="O68" s="501" t="s">
        <v>13</v>
      </c>
      <c r="P68" s="252">
        <v>3</v>
      </c>
      <c r="Q68" s="268" t="s">
        <v>191</v>
      </c>
      <c r="R68" s="252">
        <v>0</v>
      </c>
      <c r="S68" s="501" t="s">
        <v>14</v>
      </c>
      <c r="T68" s="498">
        <f>R68+R69</f>
        <v>0</v>
      </c>
      <c r="U68" s="502" t="str">
        <f>W52</f>
        <v>栃木フォルツァＳＣ</v>
      </c>
      <c r="V68" s="502"/>
      <c r="W68" s="502"/>
      <c r="X68" s="502"/>
      <c r="Y68" s="502"/>
      <c r="Z68" s="502"/>
      <c r="AA68" s="502"/>
      <c r="AB68" s="150"/>
      <c r="AC68" s="150"/>
      <c r="AD68" s="571" t="s">
        <v>429</v>
      </c>
      <c r="AE68" s="569" t="s">
        <v>439</v>
      </c>
      <c r="AF68" s="569" t="s">
        <v>440</v>
      </c>
      <c r="AG68" s="571" t="s">
        <v>114</v>
      </c>
    </row>
    <row r="69" spans="1:33" ht="18" customHeight="1">
      <c r="A69" s="573"/>
      <c r="B69" s="436"/>
      <c r="C69" s="477"/>
      <c r="D69" s="477"/>
      <c r="E69" s="477"/>
      <c r="F69" s="95"/>
      <c r="G69" s="497"/>
      <c r="H69" s="497"/>
      <c r="I69" s="497"/>
      <c r="J69" s="497"/>
      <c r="K69" s="497"/>
      <c r="L69" s="497"/>
      <c r="M69" s="497"/>
      <c r="N69" s="479"/>
      <c r="O69" s="480"/>
      <c r="P69" s="248">
        <v>2</v>
      </c>
      <c r="Q69" s="264" t="s">
        <v>191</v>
      </c>
      <c r="R69" s="248">
        <v>0</v>
      </c>
      <c r="S69" s="480"/>
      <c r="T69" s="479"/>
      <c r="U69" s="500"/>
      <c r="V69" s="500"/>
      <c r="W69" s="500"/>
      <c r="X69" s="500"/>
      <c r="Y69" s="500"/>
      <c r="Z69" s="500"/>
      <c r="AA69" s="500"/>
      <c r="AB69" s="151"/>
      <c r="AC69" s="151"/>
      <c r="AD69" s="568"/>
      <c r="AE69" s="570"/>
      <c r="AF69" s="570"/>
      <c r="AG69" s="568"/>
    </row>
    <row r="70" spans="1:33" ht="18" customHeight="1">
      <c r="A70" s="573"/>
      <c r="B70" s="436" t="s">
        <v>12</v>
      </c>
      <c r="C70" s="477">
        <v>0.54166666666666663</v>
      </c>
      <c r="D70" s="477"/>
      <c r="E70" s="477"/>
      <c r="F70" s="95"/>
      <c r="G70" s="551" t="str">
        <f>AA52</f>
        <v>フットボールクラブ氏家ホワイト</v>
      </c>
      <c r="H70" s="551"/>
      <c r="I70" s="551"/>
      <c r="J70" s="551"/>
      <c r="K70" s="551"/>
      <c r="L70" s="551"/>
      <c r="M70" s="551"/>
      <c r="N70" s="479">
        <f>P70+P71</f>
        <v>0</v>
      </c>
      <c r="O70" s="480" t="s">
        <v>13</v>
      </c>
      <c r="P70" s="248">
        <v>0</v>
      </c>
      <c r="Q70" s="264" t="s">
        <v>191</v>
      </c>
      <c r="R70" s="248">
        <v>0</v>
      </c>
      <c r="S70" s="480" t="s">
        <v>14</v>
      </c>
      <c r="T70" s="479">
        <f>R70+R71</f>
        <v>0</v>
      </c>
      <c r="U70" s="478" t="str">
        <f>AE52</f>
        <v>ＦＣアリーバ</v>
      </c>
      <c r="V70" s="478"/>
      <c r="W70" s="478"/>
      <c r="X70" s="478"/>
      <c r="Y70" s="478"/>
      <c r="Z70" s="478"/>
      <c r="AA70" s="478"/>
      <c r="AB70" s="151"/>
      <c r="AC70" s="151"/>
      <c r="AD70" s="568" t="s">
        <v>454</v>
      </c>
      <c r="AE70" s="568" t="s">
        <v>430</v>
      </c>
      <c r="AF70" s="568" t="s">
        <v>430</v>
      </c>
      <c r="AG70" s="568" t="s">
        <v>112</v>
      </c>
    </row>
    <row r="71" spans="1:33" ht="18" customHeight="1">
      <c r="A71" s="573"/>
      <c r="B71" s="436"/>
      <c r="C71" s="477"/>
      <c r="D71" s="477"/>
      <c r="E71" s="477"/>
      <c r="F71" s="95"/>
      <c r="G71" s="551"/>
      <c r="H71" s="551"/>
      <c r="I71" s="551"/>
      <c r="J71" s="551"/>
      <c r="K71" s="551"/>
      <c r="L71" s="551"/>
      <c r="M71" s="551"/>
      <c r="N71" s="479"/>
      <c r="O71" s="480"/>
      <c r="P71" s="248">
        <v>0</v>
      </c>
      <c r="Q71" s="264" t="s">
        <v>191</v>
      </c>
      <c r="R71" s="248">
        <v>0</v>
      </c>
      <c r="S71" s="480"/>
      <c r="T71" s="479"/>
      <c r="U71" s="478"/>
      <c r="V71" s="478"/>
      <c r="W71" s="478"/>
      <c r="X71" s="478"/>
      <c r="Y71" s="478"/>
      <c r="Z71" s="478"/>
      <c r="AA71" s="478"/>
      <c r="AB71" s="151"/>
      <c r="AC71" s="151"/>
      <c r="AD71" s="568"/>
      <c r="AE71" s="568"/>
      <c r="AF71" s="568"/>
      <c r="AG71" s="568"/>
    </row>
    <row r="72" spans="1:33" ht="18" customHeight="1">
      <c r="A72" s="573"/>
      <c r="B72" s="436" t="s">
        <v>1</v>
      </c>
      <c r="C72" s="477">
        <v>0.56944444444444442</v>
      </c>
      <c r="D72" s="477"/>
      <c r="E72" s="477"/>
      <c r="F72" s="95"/>
      <c r="G72" s="497" t="str">
        <f>S52</f>
        <v>ＨＦＣ．ＺＥＲＯ真岡</v>
      </c>
      <c r="H72" s="497"/>
      <c r="I72" s="497"/>
      <c r="J72" s="497"/>
      <c r="K72" s="497"/>
      <c r="L72" s="497"/>
      <c r="M72" s="497"/>
      <c r="N72" s="479">
        <f>P72+P73</f>
        <v>2</v>
      </c>
      <c r="O72" s="480" t="s">
        <v>13</v>
      </c>
      <c r="P72" s="248">
        <v>1</v>
      </c>
      <c r="Q72" s="264" t="s">
        <v>191</v>
      </c>
      <c r="R72" s="248">
        <v>0</v>
      </c>
      <c r="S72" s="480" t="s">
        <v>14</v>
      </c>
      <c r="T72" s="479">
        <f>R72+R73</f>
        <v>0</v>
      </c>
      <c r="U72" s="446" t="str">
        <f>AA52</f>
        <v>フットボールクラブ氏家ホワイト</v>
      </c>
      <c r="V72" s="446"/>
      <c r="W72" s="446"/>
      <c r="X72" s="446"/>
      <c r="Y72" s="446"/>
      <c r="Z72" s="446"/>
      <c r="AA72" s="446"/>
      <c r="AB72" s="151"/>
      <c r="AC72" s="151"/>
      <c r="AD72" s="568" t="s">
        <v>430</v>
      </c>
      <c r="AE72" s="570" t="s">
        <v>441</v>
      </c>
      <c r="AF72" s="570" t="s">
        <v>440</v>
      </c>
      <c r="AG72" s="568" t="s">
        <v>113</v>
      </c>
    </row>
    <row r="73" spans="1:33" ht="18" customHeight="1">
      <c r="A73" s="573"/>
      <c r="B73" s="436"/>
      <c r="C73" s="477"/>
      <c r="D73" s="477"/>
      <c r="E73" s="477"/>
      <c r="F73" s="95"/>
      <c r="G73" s="497"/>
      <c r="H73" s="497"/>
      <c r="I73" s="497"/>
      <c r="J73" s="497"/>
      <c r="K73" s="497"/>
      <c r="L73" s="497"/>
      <c r="M73" s="497"/>
      <c r="N73" s="479"/>
      <c r="O73" s="480"/>
      <c r="P73" s="248">
        <v>1</v>
      </c>
      <c r="Q73" s="264" t="s">
        <v>191</v>
      </c>
      <c r="R73" s="248">
        <v>0</v>
      </c>
      <c r="S73" s="480"/>
      <c r="T73" s="479"/>
      <c r="U73" s="446"/>
      <c r="V73" s="446"/>
      <c r="W73" s="446"/>
      <c r="X73" s="446"/>
      <c r="Y73" s="446"/>
      <c r="Z73" s="446"/>
      <c r="AA73" s="446"/>
      <c r="AB73" s="151"/>
      <c r="AC73" s="151"/>
      <c r="AD73" s="568"/>
      <c r="AE73" s="570"/>
      <c r="AF73" s="570"/>
      <c r="AG73" s="568"/>
    </row>
    <row r="74" spans="1:33" ht="18" customHeight="1">
      <c r="A74" s="573"/>
      <c r="B74" s="436" t="s">
        <v>2</v>
      </c>
      <c r="C74" s="477">
        <v>0.59027777777777779</v>
      </c>
      <c r="D74" s="477"/>
      <c r="E74" s="477"/>
      <c r="F74" s="95"/>
      <c r="G74" s="500" t="str">
        <f>W52</f>
        <v>栃木フォルツァＳＣ</v>
      </c>
      <c r="H74" s="500"/>
      <c r="I74" s="500"/>
      <c r="J74" s="500"/>
      <c r="K74" s="500"/>
      <c r="L74" s="500"/>
      <c r="M74" s="500"/>
      <c r="N74" s="479">
        <f>P74+P75</f>
        <v>0</v>
      </c>
      <c r="O74" s="480" t="s">
        <v>13</v>
      </c>
      <c r="P74" s="248">
        <v>0</v>
      </c>
      <c r="Q74" s="264" t="s">
        <v>191</v>
      </c>
      <c r="R74" s="248">
        <v>5</v>
      </c>
      <c r="S74" s="480" t="s">
        <v>14</v>
      </c>
      <c r="T74" s="479">
        <f>R74+R75</f>
        <v>6</v>
      </c>
      <c r="U74" s="497" t="str">
        <f>AE52</f>
        <v>ＦＣアリーバ</v>
      </c>
      <c r="V74" s="497"/>
      <c r="W74" s="497"/>
      <c r="X74" s="497"/>
      <c r="Y74" s="497"/>
      <c r="Z74" s="497"/>
      <c r="AA74" s="497"/>
      <c r="AB74" s="151"/>
      <c r="AC74" s="151"/>
      <c r="AD74" s="568" t="s">
        <v>429</v>
      </c>
      <c r="AE74" s="568" t="s">
        <v>454</v>
      </c>
      <c r="AF74" s="568" t="s">
        <v>454</v>
      </c>
      <c r="AG74" s="568" t="s">
        <v>114</v>
      </c>
    </row>
    <row r="75" spans="1:33" ht="18" customHeight="1">
      <c r="A75" s="573"/>
      <c r="B75" s="436"/>
      <c r="C75" s="477"/>
      <c r="D75" s="477"/>
      <c r="E75" s="477"/>
      <c r="F75" s="95"/>
      <c r="G75" s="500"/>
      <c r="H75" s="500"/>
      <c r="I75" s="500"/>
      <c r="J75" s="500"/>
      <c r="K75" s="500"/>
      <c r="L75" s="500"/>
      <c r="M75" s="500"/>
      <c r="N75" s="479"/>
      <c r="O75" s="480"/>
      <c r="P75" s="248">
        <v>0</v>
      </c>
      <c r="Q75" s="264" t="s">
        <v>191</v>
      </c>
      <c r="R75" s="248">
        <v>1</v>
      </c>
      <c r="S75" s="480"/>
      <c r="T75" s="479"/>
      <c r="U75" s="497"/>
      <c r="V75" s="497"/>
      <c r="W75" s="497"/>
      <c r="X75" s="497"/>
      <c r="Y75" s="497"/>
      <c r="Z75" s="497"/>
      <c r="AA75" s="497"/>
      <c r="AB75" s="151"/>
      <c r="AC75" s="151"/>
      <c r="AD75" s="568"/>
      <c r="AE75" s="568"/>
      <c r="AF75" s="568"/>
      <c r="AG75" s="568"/>
    </row>
    <row r="76" spans="1:33" ht="18" customHeight="1">
      <c r="A76" s="573"/>
      <c r="B76" s="436" t="s">
        <v>3</v>
      </c>
      <c r="C76" s="477">
        <v>0.61805555555555558</v>
      </c>
      <c r="D76" s="477"/>
      <c r="E76" s="477"/>
      <c r="F76" s="95"/>
      <c r="G76" s="500" t="str">
        <f>S52</f>
        <v>ＨＦＣ．ＺＥＲＯ真岡</v>
      </c>
      <c r="H76" s="500"/>
      <c r="I76" s="500"/>
      <c r="J76" s="500"/>
      <c r="K76" s="500"/>
      <c r="L76" s="500"/>
      <c r="M76" s="500"/>
      <c r="N76" s="479">
        <f>P76+P77</f>
        <v>2</v>
      </c>
      <c r="O76" s="480" t="s">
        <v>13</v>
      </c>
      <c r="P76" s="248">
        <v>1</v>
      </c>
      <c r="Q76" s="264" t="s">
        <v>191</v>
      </c>
      <c r="R76" s="248">
        <v>1</v>
      </c>
      <c r="S76" s="480" t="s">
        <v>14</v>
      </c>
      <c r="T76" s="479">
        <f>R76+R77</f>
        <v>3</v>
      </c>
      <c r="U76" s="497" t="str">
        <f>AE52</f>
        <v>ＦＣアリーバ</v>
      </c>
      <c r="V76" s="497"/>
      <c r="W76" s="497"/>
      <c r="X76" s="497"/>
      <c r="Y76" s="497"/>
      <c r="Z76" s="497"/>
      <c r="AA76" s="497"/>
      <c r="AB76" s="151"/>
      <c r="AC76" s="151"/>
      <c r="AD76" s="568" t="s">
        <v>454</v>
      </c>
      <c r="AE76" s="570" t="s">
        <v>441</v>
      </c>
      <c r="AF76" s="570" t="s">
        <v>439</v>
      </c>
      <c r="AG76" s="568" t="s">
        <v>112</v>
      </c>
    </row>
    <row r="77" spans="1:33" ht="18" customHeight="1">
      <c r="A77" s="573"/>
      <c r="B77" s="436"/>
      <c r="C77" s="477"/>
      <c r="D77" s="477"/>
      <c r="E77" s="477"/>
      <c r="F77" s="95"/>
      <c r="G77" s="500"/>
      <c r="H77" s="500"/>
      <c r="I77" s="500"/>
      <c r="J77" s="500"/>
      <c r="K77" s="500"/>
      <c r="L77" s="500"/>
      <c r="M77" s="500"/>
      <c r="N77" s="479"/>
      <c r="O77" s="480"/>
      <c r="P77" s="248">
        <v>1</v>
      </c>
      <c r="Q77" s="264" t="s">
        <v>191</v>
      </c>
      <c r="R77" s="248">
        <v>2</v>
      </c>
      <c r="S77" s="480"/>
      <c r="T77" s="479"/>
      <c r="U77" s="497"/>
      <c r="V77" s="497"/>
      <c r="W77" s="497"/>
      <c r="X77" s="497"/>
      <c r="Y77" s="497"/>
      <c r="Z77" s="497"/>
      <c r="AA77" s="497"/>
      <c r="AB77" s="151"/>
      <c r="AC77" s="151"/>
      <c r="AD77" s="568"/>
      <c r="AE77" s="570"/>
      <c r="AF77" s="570"/>
      <c r="AG77" s="568"/>
    </row>
    <row r="78" spans="1:33" ht="18" customHeight="1">
      <c r="A78" s="573"/>
      <c r="B78" s="436" t="s">
        <v>4</v>
      </c>
      <c r="C78" s="477">
        <v>0.63888888888888895</v>
      </c>
      <c r="D78" s="477"/>
      <c r="E78" s="477"/>
      <c r="F78" s="95"/>
      <c r="G78" s="478" t="str">
        <f>W52</f>
        <v>栃木フォルツァＳＣ</v>
      </c>
      <c r="H78" s="478"/>
      <c r="I78" s="478"/>
      <c r="J78" s="478"/>
      <c r="K78" s="478"/>
      <c r="L78" s="478"/>
      <c r="M78" s="478"/>
      <c r="N78" s="479">
        <f>P78+P79</f>
        <v>0</v>
      </c>
      <c r="O78" s="480" t="s">
        <v>13</v>
      </c>
      <c r="P78" s="248">
        <v>0</v>
      </c>
      <c r="Q78" s="264" t="s">
        <v>191</v>
      </c>
      <c r="R78" s="248">
        <v>0</v>
      </c>
      <c r="S78" s="480" t="s">
        <v>14</v>
      </c>
      <c r="T78" s="479">
        <f>R78+R79</f>
        <v>0</v>
      </c>
      <c r="U78" s="551" t="str">
        <f>AA52</f>
        <v>フットボールクラブ氏家ホワイト</v>
      </c>
      <c r="V78" s="551"/>
      <c r="W78" s="551"/>
      <c r="X78" s="551"/>
      <c r="Y78" s="551"/>
      <c r="Z78" s="551"/>
      <c r="AA78" s="551"/>
      <c r="AB78" s="151"/>
      <c r="AC78" s="151"/>
      <c r="AD78" s="568" t="s">
        <v>430</v>
      </c>
      <c r="AE78" s="568" t="s">
        <v>429</v>
      </c>
      <c r="AF78" s="568" t="s">
        <v>429</v>
      </c>
      <c r="AG78" s="568" t="s">
        <v>113</v>
      </c>
    </row>
    <row r="79" spans="1:33" ht="18" customHeight="1">
      <c r="A79" s="573"/>
      <c r="B79" s="436"/>
      <c r="C79" s="477"/>
      <c r="D79" s="477"/>
      <c r="E79" s="477"/>
      <c r="F79" s="95"/>
      <c r="G79" s="478"/>
      <c r="H79" s="478"/>
      <c r="I79" s="478"/>
      <c r="J79" s="478"/>
      <c r="K79" s="478"/>
      <c r="L79" s="478"/>
      <c r="M79" s="478"/>
      <c r="N79" s="479"/>
      <c r="O79" s="480"/>
      <c r="P79" s="248">
        <v>0</v>
      </c>
      <c r="Q79" s="264" t="s">
        <v>191</v>
      </c>
      <c r="R79" s="248">
        <v>0</v>
      </c>
      <c r="S79" s="480"/>
      <c r="T79" s="479"/>
      <c r="U79" s="551"/>
      <c r="V79" s="551"/>
      <c r="W79" s="551"/>
      <c r="X79" s="551"/>
      <c r="Y79" s="551"/>
      <c r="Z79" s="551"/>
      <c r="AA79" s="551"/>
      <c r="AB79" s="151"/>
      <c r="AC79" s="151"/>
      <c r="AD79" s="568"/>
      <c r="AE79" s="568"/>
      <c r="AF79" s="568"/>
      <c r="AG79" s="568"/>
    </row>
    <row r="80" spans="1:33" ht="19.95" customHeight="1">
      <c r="B80" s="153"/>
      <c r="C80" s="22"/>
      <c r="D80" s="22"/>
      <c r="E80" s="22"/>
      <c r="G80" s="155"/>
      <c r="H80" s="155"/>
      <c r="I80" s="155"/>
      <c r="J80" s="155"/>
      <c r="K80" s="155"/>
      <c r="L80" s="155"/>
      <c r="M80" s="155"/>
      <c r="N80" s="156"/>
      <c r="O80" s="157"/>
      <c r="P80" s="155"/>
      <c r="Q80" s="19"/>
      <c r="R80" s="20"/>
      <c r="S80" s="157"/>
      <c r="T80" s="156"/>
      <c r="U80" s="155"/>
      <c r="V80" s="155"/>
      <c r="W80" s="155"/>
      <c r="X80" s="155"/>
      <c r="Y80" s="155"/>
      <c r="Z80" s="155"/>
      <c r="AA80" s="155"/>
      <c r="AB80" s="152"/>
      <c r="AC80" s="152"/>
      <c r="AF80" s="152"/>
      <c r="AG80" s="152"/>
    </row>
    <row r="81" spans="1:33" ht="18" customHeight="1">
      <c r="B81" s="465" t="str">
        <f>J48</f>
        <v>R</v>
      </c>
      <c r="C81" s="466"/>
      <c r="D81" s="466"/>
      <c r="E81" s="467"/>
      <c r="F81" s="485" t="str">
        <f>B83</f>
        <v>ＦＣ朱雀</v>
      </c>
      <c r="G81" s="486"/>
      <c r="H81" s="460" t="str">
        <f>B85</f>
        <v>清原サッカースポーツ少年団</v>
      </c>
      <c r="I81" s="461"/>
      <c r="J81" s="522" t="str">
        <f>B87</f>
        <v>ＦＣ西那須２１アストロ</v>
      </c>
      <c r="K81" s="523"/>
      <c r="L81" s="458" t="s">
        <v>5</v>
      </c>
      <c r="M81" s="458" t="s">
        <v>6</v>
      </c>
      <c r="N81" s="458" t="s">
        <v>16</v>
      </c>
      <c r="O81" s="458" t="s">
        <v>7</v>
      </c>
      <c r="R81" s="471" t="str">
        <f>Y48</f>
        <v>RR</v>
      </c>
      <c r="S81" s="472"/>
      <c r="T81" s="472"/>
      <c r="U81" s="473"/>
      <c r="V81" s="522" t="str">
        <f>R83</f>
        <v>ＨＦＣ．ＺＥＲＯ真岡</v>
      </c>
      <c r="W81" s="523"/>
      <c r="X81" s="522" t="str">
        <f>R85</f>
        <v>栃木フォルツァＳＣ</v>
      </c>
      <c r="Y81" s="523"/>
      <c r="Z81" s="460" t="str">
        <f>R87</f>
        <v>フットボールクラブ氏家ホワイト</v>
      </c>
      <c r="AA81" s="461"/>
      <c r="AB81" s="485" t="str">
        <f>R89</f>
        <v>ＦＣアリーバ</v>
      </c>
      <c r="AC81" s="486"/>
      <c r="AD81" s="458" t="s">
        <v>5</v>
      </c>
      <c r="AE81" s="458" t="s">
        <v>6</v>
      </c>
      <c r="AF81" s="458" t="s">
        <v>16</v>
      </c>
      <c r="AG81" s="458" t="s">
        <v>7</v>
      </c>
    </row>
    <row r="82" spans="1:33" ht="18" customHeight="1">
      <c r="B82" s="468"/>
      <c r="C82" s="469"/>
      <c r="D82" s="469"/>
      <c r="E82" s="470"/>
      <c r="F82" s="487"/>
      <c r="G82" s="488"/>
      <c r="H82" s="462"/>
      <c r="I82" s="463"/>
      <c r="J82" s="524"/>
      <c r="K82" s="525"/>
      <c r="L82" s="459"/>
      <c r="M82" s="459"/>
      <c r="N82" s="459"/>
      <c r="O82" s="459"/>
      <c r="R82" s="474"/>
      <c r="S82" s="475"/>
      <c r="T82" s="475"/>
      <c r="U82" s="476"/>
      <c r="V82" s="524"/>
      <c r="W82" s="525"/>
      <c r="X82" s="524"/>
      <c r="Y82" s="525"/>
      <c r="Z82" s="462"/>
      <c r="AA82" s="463"/>
      <c r="AB82" s="487"/>
      <c r="AC82" s="488"/>
      <c r="AD82" s="459"/>
      <c r="AE82" s="459"/>
      <c r="AF82" s="459"/>
      <c r="AG82" s="459"/>
    </row>
    <row r="83" spans="1:33" ht="18" customHeight="1">
      <c r="A83" s="239"/>
      <c r="B83" s="465" t="str">
        <f>F52</f>
        <v>ＦＣ朱雀</v>
      </c>
      <c r="C83" s="466"/>
      <c r="D83" s="466"/>
      <c r="E83" s="467"/>
      <c r="F83" s="290"/>
      <c r="G83" s="246"/>
      <c r="H83" s="284">
        <f>N61</f>
        <v>2</v>
      </c>
      <c r="I83" s="284">
        <f>T61</f>
        <v>1</v>
      </c>
      <c r="J83" s="284">
        <f>N63</f>
        <v>1</v>
      </c>
      <c r="K83" s="284">
        <f>T63</f>
        <v>1</v>
      </c>
      <c r="L83" s="452">
        <f>COUNTIF(F84:K84,"○")*3+COUNTIF(F84:K84,"△")</f>
        <v>4</v>
      </c>
      <c r="M83" s="454">
        <f>N83-G83-I83-K83</f>
        <v>1</v>
      </c>
      <c r="N83" s="454">
        <f>F83+H83+J83</f>
        <v>3</v>
      </c>
      <c r="O83" s="454">
        <v>2</v>
      </c>
      <c r="P83" s="239"/>
      <c r="Q83" s="239"/>
      <c r="R83" s="465" t="str">
        <f>S52</f>
        <v>ＨＦＣ．ＺＥＲＯ真岡</v>
      </c>
      <c r="S83" s="466"/>
      <c r="T83" s="466"/>
      <c r="U83" s="467"/>
      <c r="V83" s="290"/>
      <c r="W83" s="246"/>
      <c r="X83" s="284">
        <f>N68</f>
        <v>5</v>
      </c>
      <c r="Y83" s="284">
        <f>T68</f>
        <v>0</v>
      </c>
      <c r="Z83" s="284">
        <f>N72</f>
        <v>2</v>
      </c>
      <c r="AA83" s="284">
        <f>T72</f>
        <v>0</v>
      </c>
      <c r="AB83" s="284">
        <f>N76</f>
        <v>2</v>
      </c>
      <c r="AC83" s="284">
        <f>T76</f>
        <v>3</v>
      </c>
      <c r="AD83" s="452">
        <f>COUNTIF(V84:AC84,"○")*3+COUNTIF(V84:AC84,"△")</f>
        <v>6</v>
      </c>
      <c r="AE83" s="454">
        <f>AF83-W83-Y83-AA83-AC83</f>
        <v>6</v>
      </c>
      <c r="AF83" s="454">
        <f>V83+X83+Z83+AB83</f>
        <v>9</v>
      </c>
      <c r="AG83" s="454">
        <v>2</v>
      </c>
    </row>
    <row r="84" spans="1:33" ht="18" customHeight="1">
      <c r="A84" s="239"/>
      <c r="B84" s="468"/>
      <c r="C84" s="469"/>
      <c r="D84" s="469"/>
      <c r="E84" s="470"/>
      <c r="F84" s="247"/>
      <c r="G84" s="291"/>
      <c r="H84" s="456" t="str">
        <f>IF(H83&gt;I83,"○",IF(H83&lt;I83,"×",IF(H83=I83,"△")))</f>
        <v>○</v>
      </c>
      <c r="I84" s="457"/>
      <c r="J84" s="456" t="str">
        <f>IF(J83&gt;K83,"○",IF(J83&lt;K83,"×",IF(J83=K83,"△")))</f>
        <v>△</v>
      </c>
      <c r="K84" s="457"/>
      <c r="L84" s="453"/>
      <c r="M84" s="455"/>
      <c r="N84" s="455"/>
      <c r="O84" s="455"/>
      <c r="P84" s="239"/>
      <c r="Q84" s="239"/>
      <c r="R84" s="468"/>
      <c r="S84" s="469"/>
      <c r="T84" s="469"/>
      <c r="U84" s="470"/>
      <c r="V84" s="247"/>
      <c r="W84" s="291"/>
      <c r="X84" s="456" t="str">
        <f>IF(X83&gt;Y83,"○",IF(X83&lt;Y83,"×",IF(X83=Y83,"△")))</f>
        <v>○</v>
      </c>
      <c r="Y84" s="457"/>
      <c r="Z84" s="456" t="str">
        <f t="shared" ref="Z84" si="2">IF(Z83&gt;AA83,"○",IF(Z83&lt;AA83,"×",IF(Z83=AA83,"△")))</f>
        <v>○</v>
      </c>
      <c r="AA84" s="457"/>
      <c r="AB84" s="456" t="str">
        <f t="shared" ref="AB84" si="3">IF(AB83&gt;AC83,"○",IF(AB83&lt;AC83,"×",IF(AB83=AC83,"△")))</f>
        <v>×</v>
      </c>
      <c r="AC84" s="457"/>
      <c r="AD84" s="453"/>
      <c r="AE84" s="455"/>
      <c r="AF84" s="455"/>
      <c r="AG84" s="455"/>
    </row>
    <row r="85" spans="1:33" ht="18" customHeight="1">
      <c r="A85" s="239"/>
      <c r="B85" s="465" t="str">
        <f>J52</f>
        <v>清原サッカースポーツ少年団</v>
      </c>
      <c r="C85" s="466"/>
      <c r="D85" s="466"/>
      <c r="E85" s="467"/>
      <c r="F85" s="284">
        <f>I83</f>
        <v>1</v>
      </c>
      <c r="G85" s="284">
        <f>H83</f>
        <v>2</v>
      </c>
      <c r="H85" s="292"/>
      <c r="I85" s="293"/>
      <c r="J85" s="284">
        <f>N65</f>
        <v>1</v>
      </c>
      <c r="K85" s="284">
        <f>T65</f>
        <v>3</v>
      </c>
      <c r="L85" s="452">
        <f>COUNTIF(F86:K86,"○")*3+COUNTIF(F86:K86,"△")</f>
        <v>0</v>
      </c>
      <c r="M85" s="454">
        <f t="shared" ref="M85" si="4">N85-G85-I85-K85</f>
        <v>-3</v>
      </c>
      <c r="N85" s="454">
        <f t="shared" ref="N85" si="5">F85+H85+J85</f>
        <v>2</v>
      </c>
      <c r="O85" s="454">
        <v>3</v>
      </c>
      <c r="P85" s="239"/>
      <c r="Q85" s="239"/>
      <c r="R85" s="465" t="str">
        <f>W52</f>
        <v>栃木フォルツァＳＣ</v>
      </c>
      <c r="S85" s="466"/>
      <c r="T85" s="466"/>
      <c r="U85" s="467"/>
      <c r="V85" s="284">
        <f>Y83</f>
        <v>0</v>
      </c>
      <c r="W85" s="284">
        <f>X83</f>
        <v>5</v>
      </c>
      <c r="X85" s="292"/>
      <c r="Y85" s="293"/>
      <c r="Z85" s="284">
        <f>N78</f>
        <v>0</v>
      </c>
      <c r="AA85" s="284">
        <f>T78</f>
        <v>0</v>
      </c>
      <c r="AB85" s="284">
        <f>N74</f>
        <v>0</v>
      </c>
      <c r="AC85" s="284">
        <f>T74</f>
        <v>6</v>
      </c>
      <c r="AD85" s="452">
        <f t="shared" ref="AD85" si="6">COUNTIF(V86:AC86,"○")*3+COUNTIF(V86:AC86,"△")</f>
        <v>1</v>
      </c>
      <c r="AE85" s="454">
        <f t="shared" ref="AE85" si="7">AF85-W85-Y85-AA85-AC85</f>
        <v>-11</v>
      </c>
      <c r="AF85" s="454">
        <f t="shared" ref="AF85" si="8">V85+X85+Z85+AB85</f>
        <v>0</v>
      </c>
      <c r="AG85" s="454">
        <v>4</v>
      </c>
    </row>
    <row r="86" spans="1:33" ht="18" customHeight="1">
      <c r="A86" s="239"/>
      <c r="B86" s="468"/>
      <c r="C86" s="469"/>
      <c r="D86" s="469"/>
      <c r="E86" s="470"/>
      <c r="F86" s="456" t="str">
        <f>IF(F85&gt;G85,"○",IF(F85&lt;G85,"×",IF(F85=G85,"△")))</f>
        <v>×</v>
      </c>
      <c r="G86" s="457"/>
      <c r="H86" s="247"/>
      <c r="I86" s="291"/>
      <c r="J86" s="456" t="str">
        <f>IF(J85&gt;K85,"○",IF(J85&lt;K85,"×",IF(J85=K85,"△")))</f>
        <v>×</v>
      </c>
      <c r="K86" s="457"/>
      <c r="L86" s="453"/>
      <c r="M86" s="455"/>
      <c r="N86" s="455"/>
      <c r="O86" s="455"/>
      <c r="P86" s="239"/>
      <c r="Q86" s="239"/>
      <c r="R86" s="468"/>
      <c r="S86" s="469"/>
      <c r="T86" s="469"/>
      <c r="U86" s="470"/>
      <c r="V86" s="456" t="str">
        <f>IF(V85&gt;W85,"○",IF(V85&lt;W85,"×",IF(V85=W85,"△")))</f>
        <v>×</v>
      </c>
      <c r="W86" s="457"/>
      <c r="X86" s="247"/>
      <c r="Y86" s="291"/>
      <c r="Z86" s="456" t="str">
        <f t="shared" ref="Z86" si="9">IF(Z85&gt;AA85,"○",IF(Z85&lt;AA85,"×",IF(Z85=AA85,"△")))</f>
        <v>△</v>
      </c>
      <c r="AA86" s="457"/>
      <c r="AB86" s="456" t="str">
        <f t="shared" ref="AB86" si="10">IF(AB85&gt;AC85,"○",IF(AB85&lt;AC85,"×",IF(AB85=AC85,"△")))</f>
        <v>×</v>
      </c>
      <c r="AC86" s="457"/>
      <c r="AD86" s="453"/>
      <c r="AE86" s="455"/>
      <c r="AF86" s="455"/>
      <c r="AG86" s="455"/>
    </row>
    <row r="87" spans="1:33" ht="18" customHeight="1">
      <c r="A87" s="239"/>
      <c r="B87" s="465" t="str">
        <f>N52</f>
        <v>ＦＣ西那須２１アストロ</v>
      </c>
      <c r="C87" s="466"/>
      <c r="D87" s="466"/>
      <c r="E87" s="467"/>
      <c r="F87" s="284">
        <f>K83</f>
        <v>1</v>
      </c>
      <c r="G87" s="284">
        <f>J83</f>
        <v>1</v>
      </c>
      <c r="H87" s="284">
        <f>K85</f>
        <v>3</v>
      </c>
      <c r="I87" s="284">
        <f>J85</f>
        <v>1</v>
      </c>
      <c r="J87" s="294"/>
      <c r="K87" s="246"/>
      <c r="L87" s="452">
        <f>COUNTIF(F88:K88,"○")*3+COUNTIF(F88:K88,"△")</f>
        <v>4</v>
      </c>
      <c r="M87" s="454">
        <f t="shared" ref="M87" si="11">N87-G87-I87-K87</f>
        <v>2</v>
      </c>
      <c r="N87" s="454">
        <f t="shared" ref="N87" si="12">F87+H87+J87</f>
        <v>4</v>
      </c>
      <c r="O87" s="454">
        <v>1</v>
      </c>
      <c r="P87" s="239"/>
      <c r="Q87" s="239"/>
      <c r="R87" s="465" t="str">
        <f>AA52</f>
        <v>フットボールクラブ氏家ホワイト</v>
      </c>
      <c r="S87" s="466"/>
      <c r="T87" s="466"/>
      <c r="U87" s="467"/>
      <c r="V87" s="284">
        <f>AA83</f>
        <v>0</v>
      </c>
      <c r="W87" s="284">
        <f>Z83</f>
        <v>2</v>
      </c>
      <c r="X87" s="284">
        <f>AA85</f>
        <v>0</v>
      </c>
      <c r="Y87" s="284">
        <f>Z85</f>
        <v>0</v>
      </c>
      <c r="Z87" s="294"/>
      <c r="AA87" s="246"/>
      <c r="AB87" s="284">
        <f>N70</f>
        <v>0</v>
      </c>
      <c r="AC87" s="284">
        <f>T70</f>
        <v>0</v>
      </c>
      <c r="AD87" s="452">
        <f t="shared" ref="AD87" si="13">COUNTIF(V88:AC88,"○")*3+COUNTIF(V88:AC88,"△")</f>
        <v>2</v>
      </c>
      <c r="AE87" s="454">
        <f t="shared" ref="AE87" si="14">AF87-W87-Y87-AA87-AC87</f>
        <v>-2</v>
      </c>
      <c r="AF87" s="454">
        <f t="shared" ref="AF87" si="15">V87+X87+Z87+AB87</f>
        <v>0</v>
      </c>
      <c r="AG87" s="454">
        <v>3</v>
      </c>
    </row>
    <row r="88" spans="1:33" ht="18" customHeight="1">
      <c r="A88" s="239"/>
      <c r="B88" s="468"/>
      <c r="C88" s="469"/>
      <c r="D88" s="469"/>
      <c r="E88" s="470"/>
      <c r="F88" s="456" t="str">
        <f>IF(F87&gt;G87,"○",IF(F87&lt;G87,"×",IF(F87=G87,"△")))</f>
        <v>△</v>
      </c>
      <c r="G88" s="457"/>
      <c r="H88" s="456" t="str">
        <f>IF(H87&gt;I87,"○",IF(H87&lt;I87,"×",IF(H87=I87,"△")))</f>
        <v>○</v>
      </c>
      <c r="I88" s="457"/>
      <c r="J88" s="247"/>
      <c r="K88" s="291"/>
      <c r="L88" s="453"/>
      <c r="M88" s="455"/>
      <c r="N88" s="455"/>
      <c r="O88" s="455"/>
      <c r="P88" s="239"/>
      <c r="Q88" s="239"/>
      <c r="R88" s="468"/>
      <c r="S88" s="469"/>
      <c r="T88" s="469"/>
      <c r="U88" s="470"/>
      <c r="V88" s="456" t="str">
        <f>IF(V87&gt;W87,"○",IF(V87&lt;W87,"×",IF(V87=W87,"△")))</f>
        <v>×</v>
      </c>
      <c r="W88" s="457"/>
      <c r="X88" s="456" t="str">
        <f>IF(X87&gt;Y87,"○",IF(X87&lt;Y87,"×",IF(X87=Y87,"△")))</f>
        <v>△</v>
      </c>
      <c r="Y88" s="457"/>
      <c r="Z88" s="247"/>
      <c r="AA88" s="291"/>
      <c r="AB88" s="456" t="str">
        <f>IF(AB87&gt;AC87,"○",IF(AB87&lt;AC87,"×",IF(AB87=AC87,"△")))</f>
        <v>△</v>
      </c>
      <c r="AC88" s="457"/>
      <c r="AD88" s="453"/>
      <c r="AE88" s="455"/>
      <c r="AF88" s="455"/>
      <c r="AG88" s="455"/>
    </row>
    <row r="89" spans="1:33" ht="19.95" customHeight="1">
      <c r="A89" s="565"/>
      <c r="B89" s="565"/>
      <c r="C89" s="565"/>
      <c r="D89" s="565"/>
      <c r="E89" s="99"/>
      <c r="F89" s="99"/>
      <c r="G89" s="99"/>
      <c r="H89" s="99"/>
      <c r="I89" s="99"/>
      <c r="J89" s="99"/>
      <c r="K89" s="566"/>
      <c r="L89" s="567"/>
      <c r="M89" s="567"/>
      <c r="N89" s="567"/>
      <c r="O89" s="239"/>
      <c r="P89" s="239"/>
      <c r="Q89" s="239"/>
      <c r="R89" s="465" t="str">
        <f>AE52</f>
        <v>ＦＣアリーバ</v>
      </c>
      <c r="S89" s="466"/>
      <c r="T89" s="466"/>
      <c r="U89" s="467"/>
      <c r="V89" s="284">
        <f>AC83</f>
        <v>3</v>
      </c>
      <c r="W89" s="284">
        <f>AB83</f>
        <v>2</v>
      </c>
      <c r="X89" s="284">
        <f>AC85</f>
        <v>6</v>
      </c>
      <c r="Y89" s="284">
        <f>AB85</f>
        <v>0</v>
      </c>
      <c r="Z89" s="284">
        <f>AC87</f>
        <v>0</v>
      </c>
      <c r="AA89" s="284">
        <f>AB87</f>
        <v>0</v>
      </c>
      <c r="AB89" s="294"/>
      <c r="AC89" s="246"/>
      <c r="AD89" s="452">
        <f t="shared" ref="AD89" si="16">COUNTIF(V90:AC90,"○")*3+COUNTIF(V90:AC90,"△")</f>
        <v>7</v>
      </c>
      <c r="AE89" s="454">
        <f t="shared" ref="AE89" si="17">AF89-W89-Y89-AA89-AC89</f>
        <v>7</v>
      </c>
      <c r="AF89" s="454">
        <f t="shared" ref="AF89" si="18">V89+X89+Z89+AB89</f>
        <v>9</v>
      </c>
      <c r="AG89" s="454">
        <v>1</v>
      </c>
    </row>
    <row r="90" spans="1:33" ht="19.95" customHeight="1">
      <c r="A90" s="565"/>
      <c r="B90" s="565"/>
      <c r="C90" s="565"/>
      <c r="D90" s="565"/>
      <c r="E90" s="567"/>
      <c r="F90" s="567"/>
      <c r="G90" s="567"/>
      <c r="H90" s="567"/>
      <c r="I90" s="567"/>
      <c r="J90" s="567"/>
      <c r="K90" s="566"/>
      <c r="L90" s="567"/>
      <c r="M90" s="567"/>
      <c r="N90" s="567"/>
      <c r="O90" s="239"/>
      <c r="P90" s="239"/>
      <c r="Q90" s="239"/>
      <c r="R90" s="468"/>
      <c r="S90" s="469"/>
      <c r="T90" s="469"/>
      <c r="U90" s="470"/>
      <c r="V90" s="456" t="str">
        <f t="shared" ref="V90" si="19">IF(V89&gt;W89,"○",IF(V89&lt;W89,"×",IF(V89=W89,"△")))</f>
        <v>○</v>
      </c>
      <c r="W90" s="457"/>
      <c r="X90" s="456" t="str">
        <f t="shared" ref="X90" si="20">IF(X89&gt;Y89,"○",IF(X89&lt;Y89,"×",IF(X89=Y89,"△")))</f>
        <v>○</v>
      </c>
      <c r="Y90" s="457"/>
      <c r="Z90" s="456" t="str">
        <f t="shared" ref="Z90" si="21">IF(Z89&gt;AA89,"○",IF(Z89&lt;AA89,"×",IF(Z89=AA89,"△")))</f>
        <v>△</v>
      </c>
      <c r="AA90" s="457"/>
      <c r="AB90" s="247"/>
      <c r="AC90" s="291"/>
      <c r="AD90" s="453"/>
      <c r="AE90" s="455"/>
      <c r="AF90" s="455"/>
      <c r="AG90" s="455"/>
    </row>
  </sheetData>
  <mergeCells count="375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8:A35"/>
    <mergeCell ref="B28:B29"/>
    <mergeCell ref="C28:E29"/>
    <mergeCell ref="G28:M29"/>
    <mergeCell ref="N28:N29"/>
    <mergeCell ref="A16:A23"/>
    <mergeCell ref="B34:B35"/>
    <mergeCell ref="C34:E35"/>
    <mergeCell ref="G34:M35"/>
    <mergeCell ref="N34:N35"/>
    <mergeCell ref="O34:O35"/>
    <mergeCell ref="S34:S35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O28:O29"/>
    <mergeCell ref="S28:S29"/>
    <mergeCell ref="T28:T29"/>
    <mergeCell ref="U28:AA29"/>
    <mergeCell ref="AD28:AD29"/>
    <mergeCell ref="AE28:AE29"/>
    <mergeCell ref="T34:T35"/>
    <mergeCell ref="U34:AA35"/>
    <mergeCell ref="AD34:AD35"/>
    <mergeCell ref="AE34:AE35"/>
    <mergeCell ref="AF34:AF35"/>
    <mergeCell ref="AG34:AG35"/>
    <mergeCell ref="AD31:AD32"/>
    <mergeCell ref="AE31:AE32"/>
    <mergeCell ref="AF31:AF32"/>
    <mergeCell ref="AG31:AG32"/>
    <mergeCell ref="AB37:AB38"/>
    <mergeCell ref="AC37:AC38"/>
    <mergeCell ref="AD37:AD38"/>
    <mergeCell ref="AE37:AE38"/>
    <mergeCell ref="C39:F40"/>
    <mergeCell ref="G39:H40"/>
    <mergeCell ref="M39:M40"/>
    <mergeCell ref="N39:N40"/>
    <mergeCell ref="O39:O40"/>
    <mergeCell ref="P39:P40"/>
    <mergeCell ref="O37:O38"/>
    <mergeCell ref="P37:P38"/>
    <mergeCell ref="R37:U38"/>
    <mergeCell ref="V37:W38"/>
    <mergeCell ref="X37:Y38"/>
    <mergeCell ref="Z37:AA38"/>
    <mergeCell ref="C37:F38"/>
    <mergeCell ref="G37:H38"/>
    <mergeCell ref="I37:J38"/>
    <mergeCell ref="K37:L38"/>
    <mergeCell ref="M37:M38"/>
    <mergeCell ref="N37:N38"/>
    <mergeCell ref="AB41:AB42"/>
    <mergeCell ref="AC41:AC42"/>
    <mergeCell ref="AD41:AD42"/>
    <mergeCell ref="AE41:AE42"/>
    <mergeCell ref="I40:J40"/>
    <mergeCell ref="K40:L40"/>
    <mergeCell ref="X40:Y40"/>
    <mergeCell ref="Z40:AA40"/>
    <mergeCell ref="C41:F42"/>
    <mergeCell ref="I41:J42"/>
    <mergeCell ref="M41:M42"/>
    <mergeCell ref="N41:N42"/>
    <mergeCell ref="O41:O42"/>
    <mergeCell ref="P41:P42"/>
    <mergeCell ref="R39:U40"/>
    <mergeCell ref="V39:W40"/>
    <mergeCell ref="AB39:AB40"/>
    <mergeCell ref="AC39:AC40"/>
    <mergeCell ref="AD39:AD40"/>
    <mergeCell ref="AE39:AE40"/>
    <mergeCell ref="G42:H42"/>
    <mergeCell ref="K42:L42"/>
    <mergeCell ref="V42:W42"/>
    <mergeCell ref="Z42:AA42"/>
    <mergeCell ref="C43:F44"/>
    <mergeCell ref="K43:L44"/>
    <mergeCell ref="M43:M44"/>
    <mergeCell ref="N43:N44"/>
    <mergeCell ref="O43:O44"/>
    <mergeCell ref="P43:P44"/>
    <mergeCell ref="R41:U42"/>
    <mergeCell ref="X41:Y42"/>
    <mergeCell ref="G44:H44"/>
    <mergeCell ref="I44:J44"/>
    <mergeCell ref="V44:W44"/>
    <mergeCell ref="X44:Y44"/>
    <mergeCell ref="N46:R46"/>
    <mergeCell ref="T46:W46"/>
    <mergeCell ref="X46:AG46"/>
    <mergeCell ref="R43:U44"/>
    <mergeCell ref="Z43:AA44"/>
    <mergeCell ref="AB43:AB44"/>
    <mergeCell ref="AC43:AC44"/>
    <mergeCell ref="AD43:AD44"/>
    <mergeCell ref="AE43:AE44"/>
    <mergeCell ref="AE51:AF51"/>
    <mergeCell ref="B52:C59"/>
    <mergeCell ref="F52:G59"/>
    <mergeCell ref="J52:K59"/>
    <mergeCell ref="N52:O59"/>
    <mergeCell ref="S52:T59"/>
    <mergeCell ref="W52:X59"/>
    <mergeCell ref="AA52:AB59"/>
    <mergeCell ref="AE52:AF59"/>
    <mergeCell ref="B51:C51"/>
    <mergeCell ref="F51:G51"/>
    <mergeCell ref="J51:K51"/>
    <mergeCell ref="N51:O51"/>
    <mergeCell ref="S51:T51"/>
    <mergeCell ref="W51:X51"/>
    <mergeCell ref="AA51:AB51"/>
    <mergeCell ref="AG61:AG62"/>
    <mergeCell ref="S61:S62"/>
    <mergeCell ref="T61:T62"/>
    <mergeCell ref="U61:AA62"/>
    <mergeCell ref="AD61:AD62"/>
    <mergeCell ref="AE61:AE62"/>
    <mergeCell ref="AF61:AF62"/>
    <mergeCell ref="B61:B62"/>
    <mergeCell ref="C61:E62"/>
    <mergeCell ref="G61:M62"/>
    <mergeCell ref="N61:N62"/>
    <mergeCell ref="O61:O62"/>
    <mergeCell ref="AD74:AD75"/>
    <mergeCell ref="AE74:AE75"/>
    <mergeCell ref="AF74:AF75"/>
    <mergeCell ref="AG74:AG75"/>
    <mergeCell ref="B70:B71"/>
    <mergeCell ref="C70:E71"/>
    <mergeCell ref="G70:M71"/>
    <mergeCell ref="N70:N71"/>
    <mergeCell ref="AF70:AF71"/>
    <mergeCell ref="AG70:AG71"/>
    <mergeCell ref="O70:O71"/>
    <mergeCell ref="S70:S71"/>
    <mergeCell ref="T70:T71"/>
    <mergeCell ref="U70:AA71"/>
    <mergeCell ref="AD70:AD71"/>
    <mergeCell ref="AE70:AE71"/>
    <mergeCell ref="AD76:AD77"/>
    <mergeCell ref="AE76:AE77"/>
    <mergeCell ref="AF76:AF77"/>
    <mergeCell ref="AG76:AG77"/>
    <mergeCell ref="B76:B77"/>
    <mergeCell ref="C76:E77"/>
    <mergeCell ref="G76:M77"/>
    <mergeCell ref="N76:N77"/>
    <mergeCell ref="O76:O77"/>
    <mergeCell ref="S76:S77"/>
    <mergeCell ref="A46:L46"/>
    <mergeCell ref="R85:U86"/>
    <mergeCell ref="R81:U82"/>
    <mergeCell ref="V81:W82"/>
    <mergeCell ref="T76:T77"/>
    <mergeCell ref="U76:AA77"/>
    <mergeCell ref="AB47:AG49"/>
    <mergeCell ref="J48:K48"/>
    <mergeCell ref="Y48:Z48"/>
    <mergeCell ref="AD85:AD86"/>
    <mergeCell ref="AE85:AE86"/>
    <mergeCell ref="Z84:AA84"/>
    <mergeCell ref="M85:M86"/>
    <mergeCell ref="N85:N86"/>
    <mergeCell ref="O85:O86"/>
    <mergeCell ref="R83:U84"/>
    <mergeCell ref="AD83:AD84"/>
    <mergeCell ref="AE83:AE84"/>
    <mergeCell ref="M83:M84"/>
    <mergeCell ref="N83:N84"/>
    <mergeCell ref="O83:O84"/>
    <mergeCell ref="AD81:AD82"/>
    <mergeCell ref="AE81:AE82"/>
    <mergeCell ref="M81:M82"/>
    <mergeCell ref="A61:A66"/>
    <mergeCell ref="B63:B64"/>
    <mergeCell ref="C63:E64"/>
    <mergeCell ref="G63:M64"/>
    <mergeCell ref="N63:N64"/>
    <mergeCell ref="O63:O64"/>
    <mergeCell ref="S63:S64"/>
    <mergeCell ref="T63:T64"/>
    <mergeCell ref="U63:AA64"/>
    <mergeCell ref="AF63:AF64"/>
    <mergeCell ref="AG63:AG64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A68:A79"/>
    <mergeCell ref="B68:B69"/>
    <mergeCell ref="C68:E69"/>
    <mergeCell ref="G68:M69"/>
    <mergeCell ref="N68:N69"/>
    <mergeCell ref="O68:O69"/>
    <mergeCell ref="S68:S69"/>
    <mergeCell ref="T68:T69"/>
    <mergeCell ref="U68:AA69"/>
    <mergeCell ref="B74:B75"/>
    <mergeCell ref="C74:E75"/>
    <mergeCell ref="G74:M75"/>
    <mergeCell ref="N74:N75"/>
    <mergeCell ref="O74:O75"/>
    <mergeCell ref="S74:S75"/>
    <mergeCell ref="T74:T75"/>
    <mergeCell ref="U74:AA75"/>
    <mergeCell ref="B78:B79"/>
    <mergeCell ref="C78:E79"/>
    <mergeCell ref="G78:M79"/>
    <mergeCell ref="N78:N79"/>
    <mergeCell ref="O78:O79"/>
    <mergeCell ref="S78:S79"/>
    <mergeCell ref="T78:T79"/>
    <mergeCell ref="B72:B73"/>
    <mergeCell ref="C72:E73"/>
    <mergeCell ref="G72:M73"/>
    <mergeCell ref="N72:N73"/>
    <mergeCell ref="O72:O73"/>
    <mergeCell ref="S72:S73"/>
    <mergeCell ref="T72:T73"/>
    <mergeCell ref="U72:AA73"/>
    <mergeCell ref="AD72:AD73"/>
    <mergeCell ref="B81:E82"/>
    <mergeCell ref="F81:G82"/>
    <mergeCell ref="H81:I82"/>
    <mergeCell ref="J81:K82"/>
    <mergeCell ref="L81:L82"/>
    <mergeCell ref="X81:Y82"/>
    <mergeCell ref="Z81:AA82"/>
    <mergeCell ref="AB81:AC82"/>
    <mergeCell ref="AF81:AF82"/>
    <mergeCell ref="N81:N82"/>
    <mergeCell ref="O81:O82"/>
    <mergeCell ref="B83:E84"/>
    <mergeCell ref="L83:L84"/>
    <mergeCell ref="AF83:AF84"/>
    <mergeCell ref="AG83:AG84"/>
    <mergeCell ref="H84:I84"/>
    <mergeCell ref="J84:K84"/>
    <mergeCell ref="X84:Y84"/>
    <mergeCell ref="AB84:AC84"/>
    <mergeCell ref="B85:E86"/>
    <mergeCell ref="L85:L86"/>
    <mergeCell ref="AF85:AF86"/>
    <mergeCell ref="AG85:AG86"/>
    <mergeCell ref="F86:G86"/>
    <mergeCell ref="J86:K86"/>
    <mergeCell ref="Z86:AA86"/>
    <mergeCell ref="AB86:AC86"/>
    <mergeCell ref="V86:W86"/>
    <mergeCell ref="AG89:AG90"/>
    <mergeCell ref="E90:F90"/>
    <mergeCell ref="G90:H90"/>
    <mergeCell ref="I90:J90"/>
    <mergeCell ref="V90:W90"/>
    <mergeCell ref="X90:Y90"/>
    <mergeCell ref="Z90:AA90"/>
    <mergeCell ref="B87:E88"/>
    <mergeCell ref="L87:L88"/>
    <mergeCell ref="M87:M88"/>
    <mergeCell ref="N87:N88"/>
    <mergeCell ref="O87:O88"/>
    <mergeCell ref="R87:U88"/>
    <mergeCell ref="AD87:AD88"/>
    <mergeCell ref="AE87:AE88"/>
    <mergeCell ref="AF87:AF88"/>
    <mergeCell ref="A89:D90"/>
    <mergeCell ref="K89:K90"/>
    <mergeCell ref="L89:L90"/>
    <mergeCell ref="M89:M90"/>
    <mergeCell ref="N89:N90"/>
    <mergeCell ref="R89:U90"/>
    <mergeCell ref="AD89:AD90"/>
    <mergeCell ref="AE89:AE90"/>
    <mergeCell ref="AF89:AF90"/>
    <mergeCell ref="G26:M26"/>
    <mergeCell ref="U26:AA26"/>
    <mergeCell ref="O25:S25"/>
    <mergeCell ref="AG87:AG88"/>
    <mergeCell ref="F88:G88"/>
    <mergeCell ref="H88:I88"/>
    <mergeCell ref="V88:W88"/>
    <mergeCell ref="X88:Y88"/>
    <mergeCell ref="AB88:AC88"/>
    <mergeCell ref="U78:AA79"/>
    <mergeCell ref="AD78:AD79"/>
    <mergeCell ref="AE78:AE79"/>
    <mergeCell ref="AF78:AF79"/>
    <mergeCell ref="AG78:AG79"/>
    <mergeCell ref="AG81:AG82"/>
    <mergeCell ref="AF68:AF69"/>
    <mergeCell ref="AG68:AG69"/>
    <mergeCell ref="AE72:AE73"/>
    <mergeCell ref="AF72:AF73"/>
    <mergeCell ref="AG72:AG73"/>
    <mergeCell ref="AD68:AD69"/>
    <mergeCell ref="AE68:AE69"/>
    <mergeCell ref="AD63:AD64"/>
    <mergeCell ref="AE63:AE6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136"/>
  <sheetViews>
    <sheetView tabSelected="1" view="pageBreakPreview" topLeftCell="A40" zoomScaleNormal="100" zoomScaleSheetLayoutView="100" workbookViewId="0">
      <selection activeCell="U55" sqref="U55:AA56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s="1" customFormat="1" ht="22.05" customHeight="1">
      <c r="A1" s="464" t="s">
        <v>575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76" t="s">
        <v>473</v>
      </c>
      <c r="O1" s="576"/>
      <c r="P1" s="576"/>
      <c r="Q1" s="576"/>
      <c r="R1" s="576"/>
      <c r="T1" s="520" t="s">
        <v>470</v>
      </c>
      <c r="U1" s="520"/>
      <c r="V1" s="520"/>
      <c r="W1" s="520"/>
      <c r="X1" s="520" t="str">
        <f>U10組合せ①!AL35</f>
        <v>けやき台公園サッカー場A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B2" s="451" t="s">
        <v>187</v>
      </c>
      <c r="AC2" s="451"/>
      <c r="AD2" s="451"/>
      <c r="AE2" s="451"/>
      <c r="AF2" s="451"/>
      <c r="AG2" s="451"/>
    </row>
    <row r="3" spans="1:33" ht="18" customHeight="1">
      <c r="E3" s="95"/>
      <c r="F3" s="208"/>
      <c r="G3" s="95"/>
      <c r="H3" s="95"/>
      <c r="P3" s="521" t="s">
        <v>474</v>
      </c>
      <c r="Q3" s="521"/>
      <c r="AB3" s="451"/>
      <c r="AC3" s="451"/>
      <c r="AD3" s="451"/>
      <c r="AE3" s="451"/>
      <c r="AF3" s="451"/>
      <c r="AG3" s="451"/>
    </row>
    <row r="4" spans="1:33" ht="18" customHeight="1" thickBot="1">
      <c r="E4" s="95"/>
      <c r="F4" s="95"/>
      <c r="G4" s="95"/>
      <c r="H4" s="95"/>
      <c r="K4" s="10"/>
      <c r="L4" s="10"/>
      <c r="M4" s="10"/>
      <c r="N4" s="10"/>
      <c r="O4" s="286"/>
      <c r="P4" s="295"/>
      <c r="Q4" s="10"/>
      <c r="R4" s="10"/>
      <c r="AB4" s="451"/>
      <c r="AC4" s="451"/>
      <c r="AD4" s="451"/>
      <c r="AE4" s="451"/>
      <c r="AF4" s="451"/>
      <c r="AG4" s="451"/>
    </row>
    <row r="5" spans="1:33" ht="18" customHeight="1" thickTop="1">
      <c r="E5" s="95"/>
      <c r="F5" s="95"/>
      <c r="G5" s="95"/>
      <c r="H5" s="95"/>
      <c r="J5" s="12"/>
      <c r="M5" s="13"/>
      <c r="N5" s="13"/>
      <c r="O5" s="296"/>
      <c r="P5" s="95"/>
      <c r="R5" s="14"/>
      <c r="S5" s="13"/>
      <c r="T5" s="13"/>
      <c r="U5" s="13"/>
      <c r="V5" s="14"/>
    </row>
    <row r="6" spans="1:33" ht="19.95" customHeight="1">
      <c r="B6" s="499"/>
      <c r="C6" s="499"/>
      <c r="D6" s="15"/>
      <c r="E6" s="140"/>
      <c r="F6" s="182"/>
      <c r="G6" s="182"/>
      <c r="H6" s="3"/>
      <c r="I6" s="1"/>
      <c r="J6" s="580" t="s">
        <v>475</v>
      </c>
      <c r="K6" s="581"/>
      <c r="L6" s="1"/>
      <c r="M6" s="1"/>
      <c r="N6" s="580" t="s">
        <v>476</v>
      </c>
      <c r="O6" s="581"/>
      <c r="P6" s="1"/>
      <c r="Q6" s="1"/>
      <c r="R6" s="413" t="s">
        <v>477</v>
      </c>
      <c r="S6" s="413"/>
      <c r="T6" s="1"/>
      <c r="U6" s="1"/>
      <c r="V6" s="413" t="s">
        <v>478</v>
      </c>
      <c r="W6" s="413"/>
    </row>
    <row r="7" spans="1:33" ht="19.95" customHeight="1">
      <c r="B7" s="583"/>
      <c r="C7" s="583"/>
      <c r="D7" s="16"/>
      <c r="E7" s="141"/>
      <c r="F7" s="181"/>
      <c r="G7" s="181"/>
      <c r="H7" s="141"/>
      <c r="I7" s="16"/>
      <c r="J7" s="584" t="str">
        <f>U10組合せ①!AN39</f>
        <v>ＦＣプリメーロ</v>
      </c>
      <c r="K7" s="585"/>
      <c r="L7" s="16"/>
      <c r="M7" s="16"/>
      <c r="N7" s="588" t="str">
        <f>U10組合せ①!AQ39</f>
        <v>栃木サッカークラブ　Ｕ－１２</v>
      </c>
      <c r="O7" s="589"/>
      <c r="P7" s="16"/>
      <c r="Q7" s="16"/>
      <c r="R7" s="513" t="str">
        <f>U10組合せ①!AT39</f>
        <v>クレアＦＣアルドーレ</v>
      </c>
      <c r="S7" s="513"/>
      <c r="T7" s="16"/>
      <c r="U7" s="16"/>
      <c r="V7" s="513" t="str">
        <f>U10組合せ①!AW39</f>
        <v>祖母井クラブ</v>
      </c>
      <c r="W7" s="513"/>
    </row>
    <row r="8" spans="1:33" ht="19.95" customHeight="1">
      <c r="B8" s="583"/>
      <c r="C8" s="583"/>
      <c r="D8" s="16"/>
      <c r="E8" s="141"/>
      <c r="F8" s="181"/>
      <c r="G8" s="181"/>
      <c r="H8" s="141"/>
      <c r="I8" s="16"/>
      <c r="J8" s="517"/>
      <c r="K8" s="516"/>
      <c r="L8" s="16"/>
      <c r="M8" s="16"/>
      <c r="N8" s="590"/>
      <c r="O8" s="591"/>
      <c r="P8" s="16"/>
      <c r="Q8" s="16"/>
      <c r="R8" s="513"/>
      <c r="S8" s="513"/>
      <c r="T8" s="16"/>
      <c r="U8" s="16"/>
      <c r="V8" s="513"/>
      <c r="W8" s="513"/>
    </row>
    <row r="9" spans="1:33" ht="19.95" customHeight="1">
      <c r="B9" s="583"/>
      <c r="C9" s="583"/>
      <c r="D9" s="16"/>
      <c r="E9" s="141"/>
      <c r="F9" s="181"/>
      <c r="G9" s="181"/>
      <c r="H9" s="141"/>
      <c r="I9" s="16"/>
      <c r="J9" s="517"/>
      <c r="K9" s="516"/>
      <c r="L9" s="16"/>
      <c r="M9" s="16"/>
      <c r="N9" s="590"/>
      <c r="O9" s="591"/>
      <c r="P9" s="16"/>
      <c r="Q9" s="16"/>
      <c r="R9" s="513"/>
      <c r="S9" s="513"/>
      <c r="T9" s="16"/>
      <c r="U9" s="16"/>
      <c r="V9" s="513"/>
      <c r="W9" s="513"/>
    </row>
    <row r="10" spans="1:33" ht="19.95" customHeight="1">
      <c r="B10" s="583"/>
      <c r="C10" s="583"/>
      <c r="D10" s="16"/>
      <c r="E10" s="141"/>
      <c r="F10" s="181"/>
      <c r="G10" s="181"/>
      <c r="H10" s="141"/>
      <c r="I10" s="16"/>
      <c r="J10" s="517"/>
      <c r="K10" s="516"/>
      <c r="L10" s="16"/>
      <c r="M10" s="16"/>
      <c r="N10" s="590"/>
      <c r="O10" s="591"/>
      <c r="P10" s="16"/>
      <c r="Q10" s="16"/>
      <c r="R10" s="513"/>
      <c r="S10" s="513"/>
      <c r="T10" s="16"/>
      <c r="U10" s="16"/>
      <c r="V10" s="513"/>
      <c r="W10" s="513"/>
    </row>
    <row r="11" spans="1:33" ht="19.95" customHeight="1">
      <c r="B11" s="583"/>
      <c r="C11" s="583"/>
      <c r="D11" s="16"/>
      <c r="E11" s="141"/>
      <c r="F11" s="181"/>
      <c r="G11" s="181"/>
      <c r="H11" s="141"/>
      <c r="I11" s="16"/>
      <c r="J11" s="517"/>
      <c r="K11" s="516"/>
      <c r="L11" s="16"/>
      <c r="M11" s="16"/>
      <c r="N11" s="590"/>
      <c r="O11" s="591"/>
      <c r="P11" s="16"/>
      <c r="Q11" s="16"/>
      <c r="R11" s="513"/>
      <c r="S11" s="513"/>
      <c r="T11" s="16"/>
      <c r="U11" s="16"/>
      <c r="V11" s="513"/>
      <c r="W11" s="513"/>
    </row>
    <row r="12" spans="1:33" ht="19.95" customHeight="1">
      <c r="B12" s="583"/>
      <c r="C12" s="583"/>
      <c r="D12" s="16"/>
      <c r="E12" s="141"/>
      <c r="F12" s="181"/>
      <c r="G12" s="181"/>
      <c r="H12" s="141"/>
      <c r="I12" s="16"/>
      <c r="J12" s="517"/>
      <c r="K12" s="516"/>
      <c r="L12" s="16"/>
      <c r="M12" s="16"/>
      <c r="N12" s="590"/>
      <c r="O12" s="591"/>
      <c r="P12" s="16"/>
      <c r="Q12" s="16"/>
      <c r="R12" s="513"/>
      <c r="S12" s="513"/>
      <c r="T12" s="16"/>
      <c r="U12" s="16"/>
      <c r="V12" s="513"/>
      <c r="W12" s="513"/>
    </row>
    <row r="13" spans="1:33" ht="19.95" customHeight="1">
      <c r="B13" s="583"/>
      <c r="C13" s="583"/>
      <c r="D13" s="17"/>
      <c r="E13" s="142"/>
      <c r="F13" s="181"/>
      <c r="G13" s="181"/>
      <c r="H13" s="142"/>
      <c r="I13" s="17"/>
      <c r="J13" s="517"/>
      <c r="K13" s="516"/>
      <c r="L13" s="17"/>
      <c r="M13" s="17"/>
      <c r="N13" s="590"/>
      <c r="O13" s="591"/>
      <c r="P13" s="17"/>
      <c r="Q13" s="17"/>
      <c r="R13" s="513"/>
      <c r="S13" s="513"/>
      <c r="T13" s="17"/>
      <c r="U13" s="17"/>
      <c r="V13" s="513"/>
      <c r="W13" s="513"/>
    </row>
    <row r="14" spans="1:33" ht="19.95" customHeight="1">
      <c r="B14" s="583"/>
      <c r="C14" s="583"/>
      <c r="D14" s="17"/>
      <c r="E14" s="142"/>
      <c r="F14" s="181"/>
      <c r="G14" s="181"/>
      <c r="H14" s="142"/>
      <c r="I14" s="17"/>
      <c r="J14" s="586"/>
      <c r="K14" s="587"/>
      <c r="L14" s="17"/>
      <c r="M14" s="17"/>
      <c r="N14" s="592"/>
      <c r="O14" s="593"/>
      <c r="P14" s="17"/>
      <c r="Q14" s="17"/>
      <c r="R14" s="513"/>
      <c r="S14" s="513"/>
      <c r="T14" s="17"/>
      <c r="U14" s="17"/>
      <c r="V14" s="513"/>
      <c r="W14" s="513"/>
    </row>
    <row r="15" spans="1:33" ht="19.95" customHeight="1">
      <c r="A15" s="95"/>
      <c r="B15" s="95"/>
      <c r="C15" s="196"/>
      <c r="D15" s="196"/>
      <c r="E15" s="95"/>
      <c r="F15" s="95"/>
      <c r="G15" s="196"/>
      <c r="H15" s="196"/>
      <c r="I15" s="95"/>
      <c r="J15" s="95"/>
      <c r="K15" s="196"/>
      <c r="L15" s="196"/>
      <c r="M15" s="95"/>
      <c r="N15" s="95"/>
      <c r="O15" s="196"/>
      <c r="P15" s="196"/>
      <c r="Q15" s="95"/>
      <c r="R15" s="95"/>
      <c r="S15" s="95"/>
      <c r="T15" s="196"/>
      <c r="U15" s="196"/>
      <c r="V15" s="95"/>
      <c r="W15" s="95"/>
      <c r="X15" s="196"/>
      <c r="Y15" s="196"/>
      <c r="Z15" s="95"/>
      <c r="AA15" s="95"/>
      <c r="AB15" s="196"/>
      <c r="AC15" s="196"/>
      <c r="AD15" s="209" t="s">
        <v>94</v>
      </c>
      <c r="AE15" s="209" t="s">
        <v>95</v>
      </c>
      <c r="AF15" s="209" t="s">
        <v>95</v>
      </c>
      <c r="AG15" s="209" t="s">
        <v>93</v>
      </c>
    </row>
    <row r="16" spans="1:33" ht="18" customHeight="1">
      <c r="A16" s="573" t="s">
        <v>473</v>
      </c>
      <c r="B16" s="436" t="s">
        <v>8</v>
      </c>
      <c r="C16" s="477">
        <v>0.39583333333333331</v>
      </c>
      <c r="D16" s="477"/>
      <c r="E16" s="477"/>
      <c r="F16" s="95"/>
      <c r="G16" s="500" t="str">
        <f>J7</f>
        <v>ＦＣプリメーロ</v>
      </c>
      <c r="H16" s="500"/>
      <c r="I16" s="500"/>
      <c r="J16" s="500"/>
      <c r="K16" s="500"/>
      <c r="L16" s="500"/>
      <c r="M16" s="500"/>
      <c r="N16" s="479">
        <f>P16+P17</f>
        <v>0</v>
      </c>
      <c r="O16" s="480" t="s">
        <v>13</v>
      </c>
      <c r="P16" s="248">
        <v>0</v>
      </c>
      <c r="Q16" s="264" t="s">
        <v>192</v>
      </c>
      <c r="R16" s="248">
        <v>2</v>
      </c>
      <c r="S16" s="480" t="s">
        <v>14</v>
      </c>
      <c r="T16" s="479">
        <f>R16+R17</f>
        <v>5</v>
      </c>
      <c r="U16" s="541" t="str">
        <f>N7</f>
        <v>栃木サッカークラブ　Ｕ－１２</v>
      </c>
      <c r="V16" s="541"/>
      <c r="W16" s="541"/>
      <c r="X16" s="541"/>
      <c r="Y16" s="541"/>
      <c r="Z16" s="541"/>
      <c r="AA16" s="541"/>
      <c r="AB16" s="196"/>
      <c r="AC16" s="196"/>
      <c r="AD16" s="568" t="s">
        <v>578</v>
      </c>
      <c r="AE16" s="568" t="s">
        <v>579</v>
      </c>
      <c r="AF16" s="568" t="s">
        <v>579</v>
      </c>
      <c r="AG16" s="568" t="s">
        <v>580</v>
      </c>
    </row>
    <row r="17" spans="1:33" ht="18" customHeight="1">
      <c r="A17" s="575"/>
      <c r="B17" s="503"/>
      <c r="C17" s="504"/>
      <c r="D17" s="504"/>
      <c r="E17" s="504"/>
      <c r="G17" s="508"/>
      <c r="H17" s="508"/>
      <c r="I17" s="508"/>
      <c r="J17" s="508"/>
      <c r="K17" s="508"/>
      <c r="L17" s="508"/>
      <c r="M17" s="508"/>
      <c r="N17" s="506"/>
      <c r="O17" s="507"/>
      <c r="P17" s="255">
        <v>0</v>
      </c>
      <c r="Q17" s="261" t="s">
        <v>192</v>
      </c>
      <c r="R17" s="255">
        <v>3</v>
      </c>
      <c r="S17" s="507"/>
      <c r="T17" s="506"/>
      <c r="U17" s="554"/>
      <c r="V17" s="554"/>
      <c r="W17" s="554"/>
      <c r="X17" s="554"/>
      <c r="Y17" s="554"/>
      <c r="Z17" s="554"/>
      <c r="AA17" s="554"/>
      <c r="AB17" s="198"/>
      <c r="AC17" s="198"/>
      <c r="AD17" s="574"/>
      <c r="AE17" s="574"/>
      <c r="AF17" s="574"/>
      <c r="AG17" s="574"/>
    </row>
    <row r="18" spans="1:33" ht="18" customHeight="1">
      <c r="A18" s="575"/>
      <c r="B18" s="503" t="s">
        <v>9</v>
      </c>
      <c r="C18" s="504">
        <v>0.41666666666666669</v>
      </c>
      <c r="D18" s="504"/>
      <c r="E18" s="504"/>
      <c r="G18" s="508" t="str">
        <f>R7</f>
        <v>クレアＦＣアルドーレ</v>
      </c>
      <c r="H18" s="508"/>
      <c r="I18" s="508"/>
      <c r="J18" s="508"/>
      <c r="K18" s="508"/>
      <c r="L18" s="508"/>
      <c r="M18" s="508"/>
      <c r="N18" s="506">
        <f>P18+P19</f>
        <v>0</v>
      </c>
      <c r="O18" s="507" t="s">
        <v>13</v>
      </c>
      <c r="P18" s="255">
        <v>0</v>
      </c>
      <c r="Q18" s="261" t="s">
        <v>192</v>
      </c>
      <c r="R18" s="255">
        <v>5</v>
      </c>
      <c r="S18" s="507" t="s">
        <v>14</v>
      </c>
      <c r="T18" s="506">
        <f>R18+R19</f>
        <v>8</v>
      </c>
      <c r="U18" s="505" t="str">
        <f>V7</f>
        <v>祖母井クラブ</v>
      </c>
      <c r="V18" s="505"/>
      <c r="W18" s="505"/>
      <c r="X18" s="505"/>
      <c r="Y18" s="505"/>
      <c r="Z18" s="505"/>
      <c r="AA18" s="505"/>
      <c r="AB18" s="198"/>
      <c r="AC18" s="198"/>
      <c r="AD18" s="574" t="s">
        <v>576</v>
      </c>
      <c r="AE18" s="574" t="s">
        <v>577</v>
      </c>
      <c r="AF18" s="574" t="s">
        <v>577</v>
      </c>
      <c r="AG18" s="574" t="s">
        <v>581</v>
      </c>
    </row>
    <row r="19" spans="1:33" ht="18" customHeight="1">
      <c r="A19" s="575"/>
      <c r="B19" s="503"/>
      <c r="C19" s="504"/>
      <c r="D19" s="504"/>
      <c r="E19" s="504"/>
      <c r="G19" s="508"/>
      <c r="H19" s="508"/>
      <c r="I19" s="508"/>
      <c r="J19" s="508"/>
      <c r="K19" s="508"/>
      <c r="L19" s="508"/>
      <c r="M19" s="508"/>
      <c r="N19" s="506"/>
      <c r="O19" s="507"/>
      <c r="P19" s="255">
        <v>0</v>
      </c>
      <c r="Q19" s="261" t="s">
        <v>192</v>
      </c>
      <c r="R19" s="255">
        <v>3</v>
      </c>
      <c r="S19" s="507"/>
      <c r="T19" s="506"/>
      <c r="U19" s="505"/>
      <c r="V19" s="505"/>
      <c r="W19" s="505"/>
      <c r="X19" s="505"/>
      <c r="Y19" s="505"/>
      <c r="Z19" s="505"/>
      <c r="AA19" s="505"/>
      <c r="AB19" s="198"/>
      <c r="AC19" s="198"/>
      <c r="AD19" s="574"/>
      <c r="AE19" s="574"/>
      <c r="AF19" s="574"/>
      <c r="AG19" s="574"/>
    </row>
    <row r="20" spans="1:33" ht="18" customHeight="1">
      <c r="A20" s="575"/>
      <c r="B20" s="503" t="s">
        <v>10</v>
      </c>
      <c r="C20" s="504">
        <v>0.44444444444444442</v>
      </c>
      <c r="D20" s="504"/>
      <c r="E20" s="504"/>
      <c r="G20" s="505" t="str">
        <f>J7</f>
        <v>ＦＣプリメーロ</v>
      </c>
      <c r="H20" s="505"/>
      <c r="I20" s="505"/>
      <c r="J20" s="505"/>
      <c r="K20" s="505"/>
      <c r="L20" s="505"/>
      <c r="M20" s="505"/>
      <c r="N20" s="506">
        <f>P20+P21</f>
        <v>9</v>
      </c>
      <c r="O20" s="507" t="s">
        <v>13</v>
      </c>
      <c r="P20" s="255">
        <v>4</v>
      </c>
      <c r="Q20" s="261" t="s">
        <v>192</v>
      </c>
      <c r="R20" s="255">
        <v>0</v>
      </c>
      <c r="S20" s="507" t="s">
        <v>14</v>
      </c>
      <c r="T20" s="506">
        <f>R20+R21</f>
        <v>0</v>
      </c>
      <c r="U20" s="508" t="str">
        <f>R7</f>
        <v>クレアＦＣアルドーレ</v>
      </c>
      <c r="V20" s="508"/>
      <c r="W20" s="508"/>
      <c r="X20" s="508"/>
      <c r="Y20" s="508"/>
      <c r="Z20" s="508"/>
      <c r="AA20" s="508"/>
      <c r="AB20" s="198"/>
      <c r="AC20" s="198"/>
      <c r="AD20" s="574" t="s">
        <v>577</v>
      </c>
      <c r="AE20" s="574" t="s">
        <v>579</v>
      </c>
      <c r="AF20" s="574" t="s">
        <v>579</v>
      </c>
      <c r="AG20" s="574" t="s">
        <v>582</v>
      </c>
    </row>
    <row r="21" spans="1:33" ht="18" customHeight="1">
      <c r="A21" s="575"/>
      <c r="B21" s="503"/>
      <c r="C21" s="504"/>
      <c r="D21" s="504"/>
      <c r="E21" s="504"/>
      <c r="G21" s="505"/>
      <c r="H21" s="505"/>
      <c r="I21" s="505"/>
      <c r="J21" s="505"/>
      <c r="K21" s="505"/>
      <c r="L21" s="505"/>
      <c r="M21" s="505"/>
      <c r="N21" s="506"/>
      <c r="O21" s="507"/>
      <c r="P21" s="255">
        <v>5</v>
      </c>
      <c r="Q21" s="261" t="s">
        <v>192</v>
      </c>
      <c r="R21" s="255">
        <v>0</v>
      </c>
      <c r="S21" s="507"/>
      <c r="T21" s="506"/>
      <c r="U21" s="508"/>
      <c r="V21" s="508"/>
      <c r="W21" s="508"/>
      <c r="X21" s="508"/>
      <c r="Y21" s="508"/>
      <c r="Z21" s="508"/>
      <c r="AA21" s="508"/>
      <c r="AB21" s="198"/>
      <c r="AC21" s="198"/>
      <c r="AD21" s="574"/>
      <c r="AE21" s="574"/>
      <c r="AF21" s="574"/>
      <c r="AG21" s="574"/>
    </row>
    <row r="22" spans="1:33" ht="18" customHeight="1">
      <c r="A22" s="575"/>
      <c r="B22" s="503" t="s">
        <v>11</v>
      </c>
      <c r="C22" s="504">
        <v>0.46527777777777773</v>
      </c>
      <c r="D22" s="504"/>
      <c r="E22" s="504"/>
      <c r="G22" s="554" t="str">
        <f>N7</f>
        <v>栃木サッカークラブ　Ｕ－１２</v>
      </c>
      <c r="H22" s="554"/>
      <c r="I22" s="554"/>
      <c r="J22" s="554"/>
      <c r="K22" s="554"/>
      <c r="L22" s="554"/>
      <c r="M22" s="554"/>
      <c r="N22" s="506">
        <f>P22+P23</f>
        <v>1</v>
      </c>
      <c r="O22" s="507" t="s">
        <v>13</v>
      </c>
      <c r="P22" s="255">
        <v>0</v>
      </c>
      <c r="Q22" s="261" t="s">
        <v>192</v>
      </c>
      <c r="R22" s="255">
        <v>0</v>
      </c>
      <c r="S22" s="507" t="s">
        <v>14</v>
      </c>
      <c r="T22" s="506">
        <f>R22+R23</f>
        <v>0</v>
      </c>
      <c r="U22" s="508" t="str">
        <f>V7</f>
        <v>祖母井クラブ</v>
      </c>
      <c r="V22" s="508"/>
      <c r="W22" s="508"/>
      <c r="X22" s="508"/>
      <c r="Y22" s="508"/>
      <c r="Z22" s="508"/>
      <c r="AA22" s="508"/>
      <c r="AB22" s="198"/>
      <c r="AC22" s="198"/>
      <c r="AD22" s="574" t="s">
        <v>576</v>
      </c>
      <c r="AE22" s="574" t="s">
        <v>578</v>
      </c>
      <c r="AF22" s="574" t="s">
        <v>578</v>
      </c>
      <c r="AG22" s="574" t="s">
        <v>581</v>
      </c>
    </row>
    <row r="23" spans="1:33" ht="18" customHeight="1">
      <c r="A23" s="575"/>
      <c r="B23" s="503"/>
      <c r="C23" s="504"/>
      <c r="D23" s="504"/>
      <c r="E23" s="504"/>
      <c r="G23" s="554"/>
      <c r="H23" s="554"/>
      <c r="I23" s="554"/>
      <c r="J23" s="554"/>
      <c r="K23" s="554"/>
      <c r="L23" s="554"/>
      <c r="M23" s="554"/>
      <c r="N23" s="506"/>
      <c r="O23" s="507"/>
      <c r="P23" s="255">
        <v>1</v>
      </c>
      <c r="Q23" s="261" t="s">
        <v>192</v>
      </c>
      <c r="R23" s="255">
        <v>0</v>
      </c>
      <c r="S23" s="507"/>
      <c r="T23" s="506"/>
      <c r="U23" s="508"/>
      <c r="V23" s="508"/>
      <c r="W23" s="508"/>
      <c r="X23" s="508"/>
      <c r="Y23" s="508"/>
      <c r="Z23" s="508"/>
      <c r="AA23" s="508"/>
      <c r="AB23" s="198"/>
      <c r="AC23" s="198"/>
      <c r="AD23" s="574"/>
      <c r="AE23" s="574"/>
      <c r="AF23" s="574"/>
      <c r="AG23" s="574"/>
    </row>
    <row r="24" spans="1:33" ht="18" customHeight="1">
      <c r="A24" s="575"/>
      <c r="B24" s="503" t="s">
        <v>12</v>
      </c>
      <c r="C24" s="504">
        <v>0.49305555555555558</v>
      </c>
      <c r="D24" s="504"/>
      <c r="E24" s="504"/>
      <c r="G24" s="508" t="str">
        <f>J7</f>
        <v>ＦＣプリメーロ</v>
      </c>
      <c r="H24" s="508"/>
      <c r="I24" s="508"/>
      <c r="J24" s="508"/>
      <c r="K24" s="508"/>
      <c r="L24" s="508"/>
      <c r="M24" s="508"/>
      <c r="N24" s="506">
        <f>P24+P25</f>
        <v>1</v>
      </c>
      <c r="O24" s="507" t="s">
        <v>13</v>
      </c>
      <c r="P24" s="255">
        <v>1</v>
      </c>
      <c r="Q24" s="261" t="s">
        <v>192</v>
      </c>
      <c r="R24" s="255">
        <v>5</v>
      </c>
      <c r="S24" s="507" t="s">
        <v>14</v>
      </c>
      <c r="T24" s="506">
        <f>R24+R25</f>
        <v>6</v>
      </c>
      <c r="U24" s="505" t="str">
        <f>V7</f>
        <v>祖母井クラブ</v>
      </c>
      <c r="V24" s="505"/>
      <c r="W24" s="505"/>
      <c r="X24" s="505"/>
      <c r="Y24" s="505"/>
      <c r="Z24" s="505"/>
      <c r="AA24" s="505"/>
      <c r="AB24" s="198"/>
      <c r="AC24" s="198"/>
      <c r="AD24" s="574" t="s">
        <v>577</v>
      </c>
      <c r="AE24" s="574" t="s">
        <v>578</v>
      </c>
      <c r="AF24" s="574" t="s">
        <v>578</v>
      </c>
      <c r="AG24" s="574" t="s">
        <v>582</v>
      </c>
    </row>
    <row r="25" spans="1:33" ht="18" customHeight="1">
      <c r="A25" s="575"/>
      <c r="B25" s="503"/>
      <c r="C25" s="504"/>
      <c r="D25" s="504"/>
      <c r="E25" s="504"/>
      <c r="G25" s="508"/>
      <c r="H25" s="508"/>
      <c r="I25" s="508"/>
      <c r="J25" s="508"/>
      <c r="K25" s="508"/>
      <c r="L25" s="508"/>
      <c r="M25" s="508"/>
      <c r="N25" s="506"/>
      <c r="O25" s="507"/>
      <c r="P25" s="255">
        <v>0</v>
      </c>
      <c r="Q25" s="261" t="s">
        <v>192</v>
      </c>
      <c r="R25" s="255">
        <v>1</v>
      </c>
      <c r="S25" s="507"/>
      <c r="T25" s="506"/>
      <c r="U25" s="505"/>
      <c r="V25" s="505"/>
      <c r="W25" s="505"/>
      <c r="X25" s="505"/>
      <c r="Y25" s="505"/>
      <c r="Z25" s="505"/>
      <c r="AA25" s="505"/>
      <c r="AB25" s="198"/>
      <c r="AC25" s="198"/>
      <c r="AD25" s="574"/>
      <c r="AE25" s="574"/>
      <c r="AF25" s="574"/>
      <c r="AG25" s="574"/>
    </row>
    <row r="26" spans="1:33" ht="18" customHeight="1">
      <c r="A26" s="575"/>
      <c r="B26" s="503" t="s">
        <v>1</v>
      </c>
      <c r="C26" s="504">
        <v>0.51388888888888895</v>
      </c>
      <c r="D26" s="504"/>
      <c r="E26" s="504"/>
      <c r="G26" s="554" t="str">
        <f>N7</f>
        <v>栃木サッカークラブ　Ｕ－１２</v>
      </c>
      <c r="H26" s="554"/>
      <c r="I26" s="554"/>
      <c r="J26" s="554"/>
      <c r="K26" s="554"/>
      <c r="L26" s="554"/>
      <c r="M26" s="554"/>
      <c r="N26" s="506">
        <f>P26+P27</f>
        <v>11</v>
      </c>
      <c r="O26" s="507" t="s">
        <v>13</v>
      </c>
      <c r="P26" s="255">
        <v>4</v>
      </c>
      <c r="Q26" s="261" t="s">
        <v>192</v>
      </c>
      <c r="R26" s="255">
        <v>0</v>
      </c>
      <c r="S26" s="507" t="s">
        <v>14</v>
      </c>
      <c r="T26" s="506">
        <f>R26+R27</f>
        <v>0</v>
      </c>
      <c r="U26" s="508" t="str">
        <f>R7</f>
        <v>クレアＦＣアルドーレ</v>
      </c>
      <c r="V26" s="508"/>
      <c r="W26" s="508"/>
      <c r="X26" s="508"/>
      <c r="Y26" s="508"/>
      <c r="Z26" s="508"/>
      <c r="AA26" s="508"/>
      <c r="AB26" s="198"/>
      <c r="AC26" s="198"/>
      <c r="AD26" s="574" t="s">
        <v>579</v>
      </c>
      <c r="AE26" s="574" t="s">
        <v>576</v>
      </c>
      <c r="AF26" s="574" t="s">
        <v>576</v>
      </c>
      <c r="AG26" s="574" t="s">
        <v>583</v>
      </c>
    </row>
    <row r="27" spans="1:33" ht="18" customHeight="1">
      <c r="A27" s="575"/>
      <c r="B27" s="503"/>
      <c r="C27" s="504"/>
      <c r="D27" s="504"/>
      <c r="E27" s="504"/>
      <c r="G27" s="554"/>
      <c r="H27" s="554"/>
      <c r="I27" s="554"/>
      <c r="J27" s="554"/>
      <c r="K27" s="554"/>
      <c r="L27" s="554"/>
      <c r="M27" s="554"/>
      <c r="N27" s="506"/>
      <c r="O27" s="507"/>
      <c r="P27" s="255">
        <v>7</v>
      </c>
      <c r="Q27" s="261" t="s">
        <v>192</v>
      </c>
      <c r="R27" s="255">
        <v>0</v>
      </c>
      <c r="S27" s="507"/>
      <c r="T27" s="506"/>
      <c r="U27" s="508"/>
      <c r="V27" s="508"/>
      <c r="W27" s="508"/>
      <c r="X27" s="508"/>
      <c r="Y27" s="508"/>
      <c r="Z27" s="508"/>
      <c r="AA27" s="508"/>
      <c r="AB27" s="198"/>
      <c r="AC27" s="198"/>
      <c r="AD27" s="574"/>
      <c r="AE27" s="574"/>
      <c r="AF27" s="574"/>
      <c r="AG27" s="574"/>
    </row>
    <row r="28" spans="1:33" ht="19.95" customHeight="1">
      <c r="A28" s="177"/>
      <c r="B28" s="177"/>
      <c r="C28" s="177"/>
      <c r="D28" s="177"/>
      <c r="E28" s="177"/>
      <c r="F28" s="177"/>
      <c r="G28" s="184"/>
      <c r="H28" s="261"/>
      <c r="I28" s="238"/>
      <c r="J28" s="256"/>
      <c r="K28" s="272"/>
      <c r="L28" s="255"/>
      <c r="M28" s="255"/>
      <c r="N28" s="255"/>
      <c r="O28" s="255"/>
      <c r="P28" s="255"/>
      <c r="Q28" s="255"/>
      <c r="R28" s="255"/>
      <c r="S28" s="253"/>
      <c r="T28" s="253"/>
      <c r="U28" s="239"/>
      <c r="V28" s="239"/>
      <c r="W28" s="253"/>
      <c r="X28" s="253"/>
      <c r="Y28" s="239"/>
      <c r="Z28" s="239"/>
      <c r="AA28" s="239"/>
    </row>
    <row r="29" spans="1:33" ht="18" customHeight="1">
      <c r="A29" s="177"/>
      <c r="B29" s="177"/>
      <c r="C29" s="177"/>
      <c r="D29" s="177"/>
      <c r="E29" s="177"/>
      <c r="F29" s="177"/>
      <c r="G29" s="184"/>
      <c r="H29" s="239"/>
      <c r="I29" s="471" t="str">
        <f>P3</f>
        <v>S</v>
      </c>
      <c r="J29" s="472"/>
      <c r="K29" s="472"/>
      <c r="L29" s="473"/>
      <c r="M29" s="485" t="str">
        <f>I31</f>
        <v>ＦＣプリメーロ</v>
      </c>
      <c r="N29" s="486"/>
      <c r="O29" s="460" t="str">
        <f>I33</f>
        <v>栃木サッカークラブ　Ｕ－１２</v>
      </c>
      <c r="P29" s="461"/>
      <c r="Q29" s="522" t="str">
        <f>I35</f>
        <v>クレアＦＣアルドーレ</v>
      </c>
      <c r="R29" s="523"/>
      <c r="S29" s="485" t="str">
        <f>I37</f>
        <v>祖母井クラブ</v>
      </c>
      <c r="T29" s="486"/>
      <c r="U29" s="458" t="s">
        <v>5</v>
      </c>
      <c r="V29" s="458" t="s">
        <v>6</v>
      </c>
      <c r="W29" s="458" t="s">
        <v>16</v>
      </c>
      <c r="X29" s="458" t="s">
        <v>7</v>
      </c>
      <c r="Y29" s="239"/>
      <c r="Z29" s="239"/>
      <c r="AA29" s="239"/>
    </row>
    <row r="30" spans="1:33" ht="18" customHeight="1">
      <c r="A30" s="177"/>
      <c r="B30" s="177"/>
      <c r="C30" s="177"/>
      <c r="D30" s="177"/>
      <c r="E30" s="177"/>
      <c r="F30" s="177"/>
      <c r="G30" s="184"/>
      <c r="H30" s="239"/>
      <c r="I30" s="474"/>
      <c r="J30" s="475"/>
      <c r="K30" s="475"/>
      <c r="L30" s="476"/>
      <c r="M30" s="487"/>
      <c r="N30" s="488"/>
      <c r="O30" s="462"/>
      <c r="P30" s="463"/>
      <c r="Q30" s="524"/>
      <c r="R30" s="525"/>
      <c r="S30" s="487"/>
      <c r="T30" s="488"/>
      <c r="U30" s="459"/>
      <c r="V30" s="459"/>
      <c r="W30" s="459"/>
      <c r="X30" s="459"/>
      <c r="Y30" s="239"/>
      <c r="Z30" s="239"/>
      <c r="AA30" s="239"/>
    </row>
    <row r="31" spans="1:33" ht="18" customHeight="1">
      <c r="A31" s="177"/>
      <c r="B31" s="177"/>
      <c r="C31" s="177"/>
      <c r="D31" s="177"/>
      <c r="E31" s="177"/>
      <c r="F31" s="177"/>
      <c r="G31" s="184"/>
      <c r="H31" s="239"/>
      <c r="I31" s="465" t="str">
        <f>J7</f>
        <v>ＦＣプリメーロ</v>
      </c>
      <c r="J31" s="466"/>
      <c r="K31" s="466"/>
      <c r="L31" s="467"/>
      <c r="M31" s="290"/>
      <c r="N31" s="246"/>
      <c r="O31" s="284">
        <f>N16</f>
        <v>0</v>
      </c>
      <c r="P31" s="284">
        <f>T16</f>
        <v>5</v>
      </c>
      <c r="Q31" s="284">
        <f>N20</f>
        <v>9</v>
      </c>
      <c r="R31" s="284">
        <f>T20</f>
        <v>0</v>
      </c>
      <c r="S31" s="284">
        <f>N24</f>
        <v>1</v>
      </c>
      <c r="T31" s="284">
        <f>T24</f>
        <v>6</v>
      </c>
      <c r="U31" s="452">
        <f>COUNTIF(M32:T32,"○")*3+COUNTIF(M32:T32,"△")</f>
        <v>3</v>
      </c>
      <c r="V31" s="454">
        <f>W31-N31-P31-R31-T31</f>
        <v>-1</v>
      </c>
      <c r="W31" s="454">
        <f>M31+O31+Q31+S31</f>
        <v>10</v>
      </c>
      <c r="X31" s="454">
        <v>3</v>
      </c>
      <c r="Y31" s="239"/>
      <c r="Z31" s="239"/>
      <c r="AA31" s="239"/>
    </row>
    <row r="32" spans="1:33" ht="18" customHeight="1">
      <c r="A32" s="177"/>
      <c r="B32" s="177"/>
      <c r="C32" s="177"/>
      <c r="D32" s="177"/>
      <c r="E32" s="177"/>
      <c r="F32" s="177"/>
      <c r="G32" s="184"/>
      <c r="H32" s="239"/>
      <c r="I32" s="468"/>
      <c r="J32" s="469"/>
      <c r="K32" s="469"/>
      <c r="L32" s="470"/>
      <c r="M32" s="247"/>
      <c r="N32" s="291"/>
      <c r="O32" s="456" t="str">
        <f>IF(O31&gt;P31,"○",IF(O31&lt;P31,"×",IF(O31=P31,"△")))</f>
        <v>×</v>
      </c>
      <c r="P32" s="457"/>
      <c r="Q32" s="456" t="str">
        <f t="shared" ref="Q32" si="0">IF(Q31&gt;R31,"○",IF(Q31&lt;R31,"×",IF(Q31=R31,"△")))</f>
        <v>○</v>
      </c>
      <c r="R32" s="457"/>
      <c r="S32" s="456" t="str">
        <f t="shared" ref="S32" si="1">IF(S31&gt;T31,"○",IF(S31&lt;T31,"×",IF(S31=T31,"△")))</f>
        <v>×</v>
      </c>
      <c r="T32" s="457"/>
      <c r="U32" s="453"/>
      <c r="V32" s="455"/>
      <c r="W32" s="455"/>
      <c r="X32" s="455"/>
      <c r="Y32" s="239"/>
      <c r="Z32" s="239"/>
      <c r="AA32" s="239"/>
    </row>
    <row r="33" spans="1:33" ht="18" customHeight="1">
      <c r="A33" s="177"/>
      <c r="B33" s="177"/>
      <c r="C33" s="177"/>
      <c r="D33" s="177"/>
      <c r="E33" s="177"/>
      <c r="F33" s="177"/>
      <c r="G33" s="184"/>
      <c r="H33" s="239"/>
      <c r="I33" s="465" t="str">
        <f>N7</f>
        <v>栃木サッカークラブ　Ｕ－１２</v>
      </c>
      <c r="J33" s="466"/>
      <c r="K33" s="466"/>
      <c r="L33" s="467"/>
      <c r="M33" s="284">
        <f>P31</f>
        <v>5</v>
      </c>
      <c r="N33" s="284">
        <f>O31</f>
        <v>0</v>
      </c>
      <c r="O33" s="292"/>
      <c r="P33" s="293"/>
      <c r="Q33" s="284">
        <f>N26</f>
        <v>11</v>
      </c>
      <c r="R33" s="284">
        <f>T26</f>
        <v>0</v>
      </c>
      <c r="S33" s="284">
        <f>N22</f>
        <v>1</v>
      </c>
      <c r="T33" s="284">
        <f>T22</f>
        <v>0</v>
      </c>
      <c r="U33" s="452">
        <f t="shared" ref="U33" si="2">COUNTIF(M34:T34,"○")*3+COUNTIF(M34:T34,"△")</f>
        <v>9</v>
      </c>
      <c r="V33" s="454">
        <f t="shared" ref="V33" si="3">W33-N33-P33-R33-T33</f>
        <v>17</v>
      </c>
      <c r="W33" s="454">
        <f t="shared" ref="W33" si="4">M33+O33+Q33+S33</f>
        <v>17</v>
      </c>
      <c r="X33" s="454">
        <v>1</v>
      </c>
      <c r="Y33" s="239"/>
      <c r="Z33" s="239"/>
      <c r="AA33" s="239"/>
    </row>
    <row r="34" spans="1:33" ht="18" customHeight="1">
      <c r="A34" s="177"/>
      <c r="B34" s="177"/>
      <c r="C34" s="177"/>
      <c r="D34" s="177"/>
      <c r="E34" s="177"/>
      <c r="F34" s="177"/>
      <c r="G34" s="184"/>
      <c r="H34" s="239"/>
      <c r="I34" s="468"/>
      <c r="J34" s="469"/>
      <c r="K34" s="469"/>
      <c r="L34" s="470"/>
      <c r="M34" s="456" t="str">
        <f>IF(M33&gt;N33,"○",IF(M33&lt;N33,"×",IF(M33=N33,"△")))</f>
        <v>○</v>
      </c>
      <c r="N34" s="457"/>
      <c r="O34" s="247"/>
      <c r="P34" s="291"/>
      <c r="Q34" s="456" t="str">
        <f t="shared" ref="Q34" si="5">IF(Q33&gt;R33,"○",IF(Q33&lt;R33,"×",IF(Q33=R33,"△")))</f>
        <v>○</v>
      </c>
      <c r="R34" s="457"/>
      <c r="S34" s="456" t="str">
        <f t="shared" ref="S34" si="6">IF(S33&gt;T33,"○",IF(S33&lt;T33,"×",IF(S33=T33,"△")))</f>
        <v>○</v>
      </c>
      <c r="T34" s="457"/>
      <c r="U34" s="453"/>
      <c r="V34" s="455"/>
      <c r="W34" s="455"/>
      <c r="X34" s="455"/>
      <c r="Y34" s="239"/>
      <c r="Z34" s="239"/>
      <c r="AA34" s="239"/>
    </row>
    <row r="35" spans="1:33" ht="18" customHeight="1">
      <c r="A35" s="177"/>
      <c r="B35" s="177"/>
      <c r="C35" s="177"/>
      <c r="D35" s="177"/>
      <c r="E35" s="177"/>
      <c r="F35" s="177"/>
      <c r="G35" s="184"/>
      <c r="H35" s="239"/>
      <c r="I35" s="465" t="str">
        <f>R7</f>
        <v>クレアＦＣアルドーレ</v>
      </c>
      <c r="J35" s="466"/>
      <c r="K35" s="466"/>
      <c r="L35" s="467"/>
      <c r="M35" s="284">
        <f>R31</f>
        <v>0</v>
      </c>
      <c r="N35" s="284">
        <f>Q31</f>
        <v>9</v>
      </c>
      <c r="O35" s="284">
        <f>R33</f>
        <v>0</v>
      </c>
      <c r="P35" s="284">
        <f>Q33</f>
        <v>11</v>
      </c>
      <c r="Q35" s="294"/>
      <c r="R35" s="246"/>
      <c r="S35" s="284">
        <f>N18</f>
        <v>0</v>
      </c>
      <c r="T35" s="284">
        <f>T18</f>
        <v>8</v>
      </c>
      <c r="U35" s="452">
        <f t="shared" ref="U35" si="7">COUNTIF(M36:T36,"○")*3+COUNTIF(M36:T36,"△")</f>
        <v>0</v>
      </c>
      <c r="V35" s="454">
        <f t="shared" ref="V35" si="8">W35-N35-P35-R35-T35</f>
        <v>-28</v>
      </c>
      <c r="W35" s="454">
        <f t="shared" ref="W35" si="9">M35+O35+Q35+S35</f>
        <v>0</v>
      </c>
      <c r="X35" s="454">
        <v>4</v>
      </c>
      <c r="Y35" s="239"/>
      <c r="Z35" s="239"/>
      <c r="AA35" s="239"/>
    </row>
    <row r="36" spans="1:33" ht="18" customHeight="1">
      <c r="A36" s="177"/>
      <c r="B36" s="177"/>
      <c r="C36" s="177"/>
      <c r="D36" s="177"/>
      <c r="E36" s="177"/>
      <c r="F36" s="177"/>
      <c r="G36" s="184"/>
      <c r="H36" s="239"/>
      <c r="I36" s="468"/>
      <c r="J36" s="469"/>
      <c r="K36" s="469"/>
      <c r="L36" s="470"/>
      <c r="M36" s="456" t="str">
        <f>IF(M35&gt;N35,"○",IF(M35&lt;N35,"×",IF(M35=N35,"△")))</f>
        <v>×</v>
      </c>
      <c r="N36" s="457"/>
      <c r="O36" s="456" t="str">
        <f>IF(O35&gt;P35,"○",IF(O35&lt;P35,"×",IF(O35=P35,"△")))</f>
        <v>×</v>
      </c>
      <c r="P36" s="457"/>
      <c r="Q36" s="247"/>
      <c r="R36" s="291"/>
      <c r="S36" s="456" t="str">
        <f>IF(S35&gt;T35,"○",IF(S35&lt;T35,"×",IF(S35=T35,"△")))</f>
        <v>×</v>
      </c>
      <c r="T36" s="457"/>
      <c r="U36" s="453"/>
      <c r="V36" s="455"/>
      <c r="W36" s="455"/>
      <c r="X36" s="455"/>
      <c r="Y36" s="239"/>
      <c r="Z36" s="239"/>
      <c r="AA36" s="239"/>
    </row>
    <row r="37" spans="1:33" ht="18" customHeight="1">
      <c r="A37" s="177"/>
      <c r="B37" s="177"/>
      <c r="C37" s="177"/>
      <c r="D37" s="177"/>
      <c r="E37" s="177"/>
      <c r="F37" s="177"/>
      <c r="G37" s="184"/>
      <c r="H37" s="239"/>
      <c r="I37" s="465" t="str">
        <f>V7</f>
        <v>祖母井クラブ</v>
      </c>
      <c r="J37" s="466"/>
      <c r="K37" s="466"/>
      <c r="L37" s="467"/>
      <c r="M37" s="284">
        <f>T31</f>
        <v>6</v>
      </c>
      <c r="N37" s="284">
        <f>S31</f>
        <v>1</v>
      </c>
      <c r="O37" s="284">
        <f>T33</f>
        <v>0</v>
      </c>
      <c r="P37" s="284">
        <f>S33</f>
        <v>1</v>
      </c>
      <c r="Q37" s="284">
        <f>T35</f>
        <v>8</v>
      </c>
      <c r="R37" s="284">
        <f>S35</f>
        <v>0</v>
      </c>
      <c r="S37" s="294"/>
      <c r="T37" s="246"/>
      <c r="U37" s="452">
        <f t="shared" ref="U37" si="10">COUNTIF(M38:T38,"○")*3+COUNTIF(M38:T38,"△")</f>
        <v>6</v>
      </c>
      <c r="V37" s="454">
        <f t="shared" ref="V37" si="11">W37-N37-P37-R37-T37</f>
        <v>12</v>
      </c>
      <c r="W37" s="454">
        <f t="shared" ref="W37" si="12">M37+O37+Q37+S37</f>
        <v>14</v>
      </c>
      <c r="X37" s="454">
        <v>2</v>
      </c>
      <c r="Y37" s="239"/>
      <c r="Z37" s="239"/>
      <c r="AA37" s="239"/>
    </row>
    <row r="38" spans="1:33" ht="18" customHeight="1">
      <c r="A38" s="177"/>
      <c r="B38" s="177"/>
      <c r="C38" s="177"/>
      <c r="D38" s="177"/>
      <c r="E38" s="177"/>
      <c r="F38" s="177"/>
      <c r="G38" s="184"/>
      <c r="H38" s="239"/>
      <c r="I38" s="468"/>
      <c r="J38" s="469"/>
      <c r="K38" s="469"/>
      <c r="L38" s="470"/>
      <c r="M38" s="456" t="str">
        <f t="shared" ref="M38" si="13">IF(M37&gt;N37,"○",IF(M37&lt;N37,"×",IF(M37=N37,"△")))</f>
        <v>○</v>
      </c>
      <c r="N38" s="457"/>
      <c r="O38" s="456" t="str">
        <f t="shared" ref="O38" si="14">IF(O37&gt;P37,"○",IF(O37&lt;P37,"×",IF(O37=P37,"△")))</f>
        <v>×</v>
      </c>
      <c r="P38" s="457"/>
      <c r="Q38" s="456" t="str">
        <f t="shared" ref="Q38" si="15">IF(Q37&gt;R37,"○",IF(Q37&lt;R37,"×",IF(Q37=R37,"△")))</f>
        <v>○</v>
      </c>
      <c r="R38" s="457"/>
      <c r="S38" s="247"/>
      <c r="T38" s="291"/>
      <c r="U38" s="453"/>
      <c r="V38" s="455"/>
      <c r="W38" s="455"/>
      <c r="X38" s="455"/>
      <c r="Y38" s="239"/>
      <c r="Z38" s="239"/>
      <c r="AA38" s="239"/>
    </row>
    <row r="39" spans="1:33" ht="19.95" customHeight="1"/>
    <row r="40" spans="1:33" s="26" customFormat="1" ht="22.05" customHeight="1">
      <c r="A40" s="464" t="str">
        <f>A1</f>
        <v>■第1日  10月11日  一次リーグ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N40" s="576" t="s">
        <v>472</v>
      </c>
      <c r="O40" s="576"/>
      <c r="P40" s="576"/>
      <c r="Q40" s="576"/>
      <c r="R40" s="576"/>
      <c r="T40" s="520" t="s">
        <v>471</v>
      </c>
      <c r="U40" s="520"/>
      <c r="V40" s="520"/>
      <c r="W40" s="520"/>
      <c r="X40" s="520" t="str">
        <f>U10組合せ①!BD35</f>
        <v>けやき台公園サッカー場B</v>
      </c>
      <c r="Y40" s="520"/>
      <c r="Z40" s="520"/>
      <c r="AA40" s="520"/>
      <c r="AB40" s="520"/>
      <c r="AC40" s="520"/>
      <c r="AD40" s="520"/>
      <c r="AE40" s="520"/>
      <c r="AF40" s="520"/>
      <c r="AG40" s="520"/>
    </row>
    <row r="41" spans="1:33" ht="10.050000000000001" customHeight="1">
      <c r="AB41" s="451" t="s">
        <v>187</v>
      </c>
      <c r="AC41" s="451"/>
      <c r="AD41" s="451"/>
      <c r="AE41" s="451"/>
      <c r="AF41" s="451"/>
      <c r="AG41" s="451"/>
    </row>
    <row r="42" spans="1:33" ht="18" customHeight="1">
      <c r="E42" s="95"/>
      <c r="F42" s="208"/>
      <c r="G42" s="95"/>
      <c r="H42" s="95"/>
      <c r="P42" s="521" t="s">
        <v>479</v>
      </c>
      <c r="Q42" s="521"/>
      <c r="AB42" s="451"/>
      <c r="AC42" s="451"/>
      <c r="AD42" s="451"/>
      <c r="AE42" s="451"/>
      <c r="AF42" s="451"/>
      <c r="AG42" s="451"/>
    </row>
    <row r="43" spans="1:33" ht="18" customHeight="1" thickBot="1">
      <c r="E43" s="95"/>
      <c r="F43" s="95"/>
      <c r="G43" s="95"/>
      <c r="H43" s="95"/>
      <c r="K43" s="10"/>
      <c r="L43" s="10"/>
      <c r="M43" s="10"/>
      <c r="N43" s="10"/>
      <c r="O43" s="286"/>
      <c r="P43" s="295"/>
      <c r="Q43" s="10"/>
      <c r="R43" s="10"/>
      <c r="AB43" s="451"/>
      <c r="AC43" s="451"/>
      <c r="AD43" s="451"/>
      <c r="AE43" s="451"/>
      <c r="AF43" s="451"/>
      <c r="AG43" s="451"/>
    </row>
    <row r="44" spans="1:33" ht="18" customHeight="1" thickTop="1">
      <c r="E44" s="95"/>
      <c r="F44" s="95"/>
      <c r="G44" s="95"/>
      <c r="H44" s="95"/>
      <c r="J44" s="12"/>
      <c r="M44" s="13"/>
      <c r="N44" s="13"/>
      <c r="O44" s="296"/>
      <c r="P44" s="95"/>
      <c r="R44" s="14"/>
      <c r="S44" s="13"/>
      <c r="T44" s="13"/>
      <c r="U44" s="13"/>
      <c r="V44" s="14"/>
    </row>
    <row r="45" spans="1:33" ht="19.95" customHeight="1">
      <c r="B45" s="499"/>
      <c r="C45" s="499"/>
      <c r="D45" s="15"/>
      <c r="E45" s="140"/>
      <c r="F45" s="182"/>
      <c r="G45" s="182"/>
      <c r="H45" s="3"/>
      <c r="I45" s="1"/>
      <c r="J45" s="580" t="s">
        <v>480</v>
      </c>
      <c r="K45" s="581"/>
      <c r="L45" s="1"/>
      <c r="M45" s="1"/>
      <c r="N45" s="580" t="s">
        <v>481</v>
      </c>
      <c r="O45" s="581"/>
      <c r="P45" s="1"/>
      <c r="Q45" s="1"/>
      <c r="R45" s="413" t="s">
        <v>482</v>
      </c>
      <c r="S45" s="413"/>
      <c r="T45" s="1"/>
      <c r="U45" s="1"/>
      <c r="V45" s="413" t="s">
        <v>483</v>
      </c>
      <c r="W45" s="413"/>
    </row>
    <row r="46" spans="1:33" ht="19.95" customHeight="1">
      <c r="B46" s="583"/>
      <c r="C46" s="583"/>
      <c r="D46" s="16"/>
      <c r="E46" s="141"/>
      <c r="F46" s="181"/>
      <c r="G46" s="181"/>
      <c r="H46" s="141"/>
      <c r="I46" s="16"/>
      <c r="J46" s="584" t="str">
        <f>U10組合せ①!BF39</f>
        <v>鹿沼東光ＦＣ</v>
      </c>
      <c r="K46" s="585"/>
      <c r="L46" s="16"/>
      <c r="M46" s="16"/>
      <c r="N46" s="588" t="str">
        <f>U10組合せ①!BI39</f>
        <v>陽東サッカースポーツ少年団</v>
      </c>
      <c r="O46" s="589"/>
      <c r="P46" s="16"/>
      <c r="Q46" s="16"/>
      <c r="R46" s="513" t="str">
        <f>U10組合せ①!BL39</f>
        <v>壬生アルマドールフットボールクラブ</v>
      </c>
      <c r="S46" s="513"/>
      <c r="T46" s="16"/>
      <c r="U46" s="16"/>
      <c r="V46" s="513" t="str">
        <f>U10組合せ①!BO39</f>
        <v>真岡西サッカークラブブリッツ</v>
      </c>
      <c r="W46" s="513"/>
    </row>
    <row r="47" spans="1:33" ht="19.95" customHeight="1">
      <c r="B47" s="583"/>
      <c r="C47" s="583"/>
      <c r="D47" s="16"/>
      <c r="E47" s="141"/>
      <c r="F47" s="181"/>
      <c r="G47" s="181"/>
      <c r="H47" s="141"/>
      <c r="I47" s="16"/>
      <c r="J47" s="517"/>
      <c r="K47" s="516"/>
      <c r="L47" s="16"/>
      <c r="M47" s="16"/>
      <c r="N47" s="590"/>
      <c r="O47" s="591"/>
      <c r="P47" s="16"/>
      <c r="Q47" s="16"/>
      <c r="R47" s="513"/>
      <c r="S47" s="513"/>
      <c r="T47" s="16"/>
      <c r="U47" s="16"/>
      <c r="V47" s="513"/>
      <c r="W47" s="513"/>
    </row>
    <row r="48" spans="1:33" ht="19.95" customHeight="1">
      <c r="B48" s="583"/>
      <c r="C48" s="583"/>
      <c r="D48" s="16"/>
      <c r="E48" s="141"/>
      <c r="F48" s="181"/>
      <c r="G48" s="181"/>
      <c r="H48" s="141"/>
      <c r="I48" s="16"/>
      <c r="J48" s="517"/>
      <c r="K48" s="516"/>
      <c r="L48" s="16"/>
      <c r="M48" s="16"/>
      <c r="N48" s="590"/>
      <c r="O48" s="591"/>
      <c r="P48" s="16"/>
      <c r="Q48" s="16"/>
      <c r="R48" s="513"/>
      <c r="S48" s="513"/>
      <c r="T48" s="16"/>
      <c r="U48" s="16"/>
      <c r="V48" s="513"/>
      <c r="W48" s="513"/>
    </row>
    <row r="49" spans="1:33" ht="19.95" customHeight="1">
      <c r="B49" s="583"/>
      <c r="C49" s="583"/>
      <c r="D49" s="16"/>
      <c r="E49" s="141"/>
      <c r="F49" s="181"/>
      <c r="G49" s="181"/>
      <c r="H49" s="141"/>
      <c r="I49" s="16"/>
      <c r="J49" s="517"/>
      <c r="K49" s="516"/>
      <c r="L49" s="16"/>
      <c r="M49" s="16"/>
      <c r="N49" s="590"/>
      <c r="O49" s="591"/>
      <c r="P49" s="16"/>
      <c r="Q49" s="16"/>
      <c r="R49" s="513"/>
      <c r="S49" s="513"/>
      <c r="T49" s="16"/>
      <c r="U49" s="16"/>
      <c r="V49" s="513"/>
      <c r="W49" s="513"/>
    </row>
    <row r="50" spans="1:33" ht="19.95" customHeight="1">
      <c r="B50" s="583"/>
      <c r="C50" s="583"/>
      <c r="D50" s="16"/>
      <c r="E50" s="141"/>
      <c r="F50" s="181"/>
      <c r="G50" s="181"/>
      <c r="H50" s="141"/>
      <c r="I50" s="16"/>
      <c r="J50" s="517"/>
      <c r="K50" s="516"/>
      <c r="L50" s="16"/>
      <c r="M50" s="16"/>
      <c r="N50" s="590"/>
      <c r="O50" s="591"/>
      <c r="P50" s="16"/>
      <c r="Q50" s="16"/>
      <c r="R50" s="513"/>
      <c r="S50" s="513"/>
      <c r="T50" s="16"/>
      <c r="U50" s="16"/>
      <c r="V50" s="513"/>
      <c r="W50" s="513"/>
    </row>
    <row r="51" spans="1:33" ht="19.95" customHeight="1">
      <c r="B51" s="583"/>
      <c r="C51" s="583"/>
      <c r="D51" s="16"/>
      <c r="E51" s="141"/>
      <c r="F51" s="181"/>
      <c r="G51" s="181"/>
      <c r="H51" s="141"/>
      <c r="I51" s="16"/>
      <c r="J51" s="517"/>
      <c r="K51" s="516"/>
      <c r="L51" s="16"/>
      <c r="M51" s="16"/>
      <c r="N51" s="590"/>
      <c r="O51" s="591"/>
      <c r="P51" s="16"/>
      <c r="Q51" s="16"/>
      <c r="R51" s="513"/>
      <c r="S51" s="513"/>
      <c r="T51" s="16"/>
      <c r="U51" s="16"/>
      <c r="V51" s="513"/>
      <c r="W51" s="513"/>
    </row>
    <row r="52" spans="1:33" ht="19.95" customHeight="1">
      <c r="B52" s="583"/>
      <c r="C52" s="583"/>
      <c r="D52" s="17"/>
      <c r="E52" s="142"/>
      <c r="F52" s="181"/>
      <c r="G52" s="181"/>
      <c r="H52" s="142"/>
      <c r="I52" s="17"/>
      <c r="J52" s="517"/>
      <c r="K52" s="516"/>
      <c r="L52" s="17"/>
      <c r="M52" s="17"/>
      <c r="N52" s="590"/>
      <c r="O52" s="591"/>
      <c r="P52" s="17"/>
      <c r="Q52" s="17"/>
      <c r="R52" s="513"/>
      <c r="S52" s="513"/>
      <c r="T52" s="17"/>
      <c r="U52" s="17"/>
      <c r="V52" s="513"/>
      <c r="W52" s="513"/>
    </row>
    <row r="53" spans="1:33" ht="19.95" customHeight="1">
      <c r="B53" s="583"/>
      <c r="C53" s="583"/>
      <c r="D53" s="17"/>
      <c r="E53" s="142"/>
      <c r="F53" s="181"/>
      <c r="G53" s="181"/>
      <c r="H53" s="142"/>
      <c r="I53" s="17"/>
      <c r="J53" s="586"/>
      <c r="K53" s="587"/>
      <c r="L53" s="17"/>
      <c r="M53" s="17"/>
      <c r="N53" s="592"/>
      <c r="O53" s="593"/>
      <c r="P53" s="17"/>
      <c r="Q53" s="17"/>
      <c r="R53" s="513"/>
      <c r="S53" s="513"/>
      <c r="T53" s="17"/>
      <c r="U53" s="17"/>
      <c r="V53" s="513"/>
      <c r="W53" s="513"/>
    </row>
    <row r="54" spans="1:33" ht="19.95" customHeight="1">
      <c r="A54" s="95"/>
      <c r="B54" s="95"/>
      <c r="C54" s="251"/>
      <c r="D54" s="251"/>
      <c r="E54" s="275"/>
      <c r="F54" s="275"/>
      <c r="G54" s="251"/>
      <c r="H54" s="251"/>
      <c r="I54" s="275"/>
      <c r="J54" s="275"/>
      <c r="K54" s="251"/>
      <c r="L54" s="251"/>
      <c r="M54" s="275"/>
      <c r="N54" s="275"/>
      <c r="O54" s="251"/>
      <c r="P54" s="251"/>
      <c r="Q54" s="275"/>
      <c r="R54" s="275"/>
      <c r="S54" s="275"/>
      <c r="T54" s="251"/>
      <c r="U54" s="251"/>
      <c r="V54" s="275"/>
      <c r="W54" s="275"/>
      <c r="X54" s="251"/>
      <c r="Y54" s="251"/>
      <c r="Z54" s="275"/>
      <c r="AA54" s="275"/>
      <c r="AB54" s="196"/>
      <c r="AC54" s="196"/>
      <c r="AD54" s="209" t="s">
        <v>94</v>
      </c>
      <c r="AE54" s="209" t="s">
        <v>95</v>
      </c>
      <c r="AF54" s="209" t="s">
        <v>95</v>
      </c>
      <c r="AG54" s="209" t="s">
        <v>93</v>
      </c>
    </row>
    <row r="55" spans="1:33" ht="18" customHeight="1">
      <c r="A55" s="573" t="s">
        <v>472</v>
      </c>
      <c r="B55" s="436" t="s">
        <v>8</v>
      </c>
      <c r="C55" s="477">
        <v>0.39583333333333331</v>
      </c>
      <c r="D55" s="477"/>
      <c r="E55" s="477"/>
      <c r="F55" s="275"/>
      <c r="G55" s="664" t="str">
        <f>J46</f>
        <v>鹿沼東光ＦＣ</v>
      </c>
      <c r="H55" s="664"/>
      <c r="I55" s="664"/>
      <c r="J55" s="664"/>
      <c r="K55" s="664"/>
      <c r="L55" s="664"/>
      <c r="M55" s="664"/>
      <c r="N55" s="479">
        <f>P55+P56</f>
        <v>0</v>
      </c>
      <c r="O55" s="480" t="s">
        <v>13</v>
      </c>
      <c r="P55" s="248">
        <v>0</v>
      </c>
      <c r="Q55" s="264" t="s">
        <v>191</v>
      </c>
      <c r="R55" s="248">
        <v>0</v>
      </c>
      <c r="S55" s="480" t="s">
        <v>14</v>
      </c>
      <c r="T55" s="479">
        <f>R55+R56</f>
        <v>1</v>
      </c>
      <c r="U55" s="541" t="str">
        <f>N46</f>
        <v>陽東サッカースポーツ少年団</v>
      </c>
      <c r="V55" s="541"/>
      <c r="W55" s="541"/>
      <c r="X55" s="541"/>
      <c r="Y55" s="541"/>
      <c r="Z55" s="541"/>
      <c r="AA55" s="541"/>
      <c r="AB55" s="196"/>
      <c r="AC55" s="196"/>
      <c r="AD55" s="568" t="s">
        <v>584</v>
      </c>
      <c r="AE55" s="568" t="s">
        <v>585</v>
      </c>
      <c r="AF55" s="568" t="s">
        <v>585</v>
      </c>
      <c r="AG55" s="568" t="s">
        <v>586</v>
      </c>
    </row>
    <row r="56" spans="1:33" ht="18" customHeight="1">
      <c r="A56" s="575"/>
      <c r="B56" s="503"/>
      <c r="C56" s="504"/>
      <c r="D56" s="504"/>
      <c r="E56" s="504"/>
      <c r="F56" s="239"/>
      <c r="G56" s="665"/>
      <c r="H56" s="665"/>
      <c r="I56" s="665"/>
      <c r="J56" s="665"/>
      <c r="K56" s="665"/>
      <c r="L56" s="665"/>
      <c r="M56" s="665"/>
      <c r="N56" s="506"/>
      <c r="O56" s="507"/>
      <c r="P56" s="255">
        <v>0</v>
      </c>
      <c r="Q56" s="261" t="s">
        <v>191</v>
      </c>
      <c r="R56" s="255">
        <v>1</v>
      </c>
      <c r="S56" s="507"/>
      <c r="T56" s="506"/>
      <c r="U56" s="554"/>
      <c r="V56" s="554"/>
      <c r="W56" s="554"/>
      <c r="X56" s="554"/>
      <c r="Y56" s="554"/>
      <c r="Z56" s="554"/>
      <c r="AA56" s="554"/>
      <c r="AB56" s="198"/>
      <c r="AC56" s="198"/>
      <c r="AD56" s="574"/>
      <c r="AE56" s="574"/>
      <c r="AF56" s="574"/>
      <c r="AG56" s="574"/>
    </row>
    <row r="57" spans="1:33" ht="18" customHeight="1">
      <c r="A57" s="575"/>
      <c r="B57" s="503" t="s">
        <v>9</v>
      </c>
      <c r="C57" s="504">
        <v>0.41666666666666669</v>
      </c>
      <c r="D57" s="504"/>
      <c r="E57" s="504"/>
      <c r="F57" s="239"/>
      <c r="G57" s="582" t="str">
        <f>R46</f>
        <v>壬生アルマドールフットボールクラブ</v>
      </c>
      <c r="H57" s="582"/>
      <c r="I57" s="582"/>
      <c r="J57" s="582"/>
      <c r="K57" s="582"/>
      <c r="L57" s="582"/>
      <c r="M57" s="582"/>
      <c r="N57" s="506">
        <f>P57+P58</f>
        <v>0</v>
      </c>
      <c r="O57" s="507" t="s">
        <v>13</v>
      </c>
      <c r="P57" s="255">
        <v>0</v>
      </c>
      <c r="Q57" s="261" t="s">
        <v>191</v>
      </c>
      <c r="R57" s="255">
        <v>3</v>
      </c>
      <c r="S57" s="507" t="s">
        <v>14</v>
      </c>
      <c r="T57" s="506">
        <f>R57+R58</f>
        <v>3</v>
      </c>
      <c r="U57" s="554" t="str">
        <f>V46</f>
        <v>真岡西サッカークラブブリッツ</v>
      </c>
      <c r="V57" s="554"/>
      <c r="W57" s="554"/>
      <c r="X57" s="554"/>
      <c r="Y57" s="554"/>
      <c r="Z57" s="554"/>
      <c r="AA57" s="554"/>
      <c r="AB57" s="198"/>
      <c r="AC57" s="198"/>
      <c r="AD57" s="574" t="s">
        <v>587</v>
      </c>
      <c r="AE57" s="574" t="s">
        <v>588</v>
      </c>
      <c r="AF57" s="574" t="s">
        <v>588</v>
      </c>
      <c r="AG57" s="574" t="s">
        <v>589</v>
      </c>
    </row>
    <row r="58" spans="1:33" ht="18" customHeight="1">
      <c r="A58" s="575"/>
      <c r="B58" s="503"/>
      <c r="C58" s="504"/>
      <c r="D58" s="504"/>
      <c r="E58" s="504"/>
      <c r="F58" s="239"/>
      <c r="G58" s="582"/>
      <c r="H58" s="582"/>
      <c r="I58" s="582"/>
      <c r="J58" s="582"/>
      <c r="K58" s="582"/>
      <c r="L58" s="582"/>
      <c r="M58" s="582"/>
      <c r="N58" s="506"/>
      <c r="O58" s="507"/>
      <c r="P58" s="255">
        <v>0</v>
      </c>
      <c r="Q58" s="261" t="s">
        <v>191</v>
      </c>
      <c r="R58" s="255">
        <v>0</v>
      </c>
      <c r="S58" s="507"/>
      <c r="T58" s="506"/>
      <c r="U58" s="554"/>
      <c r="V58" s="554"/>
      <c r="W58" s="554"/>
      <c r="X58" s="554"/>
      <c r="Y58" s="554"/>
      <c r="Z58" s="554"/>
      <c r="AA58" s="554"/>
      <c r="AB58" s="198"/>
      <c r="AC58" s="198"/>
      <c r="AD58" s="574"/>
      <c r="AE58" s="574"/>
      <c r="AF58" s="574"/>
      <c r="AG58" s="574"/>
    </row>
    <row r="59" spans="1:33" ht="18" customHeight="1">
      <c r="A59" s="575"/>
      <c r="B59" s="503" t="s">
        <v>10</v>
      </c>
      <c r="C59" s="504">
        <v>0.44444444444444442</v>
      </c>
      <c r="D59" s="504"/>
      <c r="E59" s="504"/>
      <c r="F59" s="239"/>
      <c r="G59" s="505" t="str">
        <f>J46</f>
        <v>鹿沼東光ＦＣ</v>
      </c>
      <c r="H59" s="505"/>
      <c r="I59" s="505"/>
      <c r="J59" s="505"/>
      <c r="K59" s="505"/>
      <c r="L59" s="505"/>
      <c r="M59" s="505"/>
      <c r="N59" s="506">
        <f>P59+P60</f>
        <v>3</v>
      </c>
      <c r="O59" s="507" t="s">
        <v>13</v>
      </c>
      <c r="P59" s="255">
        <v>3</v>
      </c>
      <c r="Q59" s="261" t="s">
        <v>191</v>
      </c>
      <c r="R59" s="255">
        <v>0</v>
      </c>
      <c r="S59" s="507" t="s">
        <v>14</v>
      </c>
      <c r="T59" s="506">
        <f>R59+R60</f>
        <v>0</v>
      </c>
      <c r="U59" s="582" t="str">
        <f>R46</f>
        <v>壬生アルマドールフットボールクラブ</v>
      </c>
      <c r="V59" s="582"/>
      <c r="W59" s="582"/>
      <c r="X59" s="582"/>
      <c r="Y59" s="582"/>
      <c r="Z59" s="582"/>
      <c r="AA59" s="582"/>
      <c r="AB59" s="198"/>
      <c r="AC59" s="198"/>
      <c r="AD59" s="574" t="s">
        <v>588</v>
      </c>
      <c r="AE59" s="574" t="s">
        <v>585</v>
      </c>
      <c r="AF59" s="574" t="s">
        <v>585</v>
      </c>
      <c r="AG59" s="574" t="s">
        <v>590</v>
      </c>
    </row>
    <row r="60" spans="1:33" ht="18" customHeight="1">
      <c r="A60" s="575"/>
      <c r="B60" s="503"/>
      <c r="C60" s="504"/>
      <c r="D60" s="504"/>
      <c r="E60" s="504"/>
      <c r="F60" s="239"/>
      <c r="G60" s="505"/>
      <c r="H60" s="505"/>
      <c r="I60" s="505"/>
      <c r="J60" s="505"/>
      <c r="K60" s="505"/>
      <c r="L60" s="505"/>
      <c r="M60" s="505"/>
      <c r="N60" s="506"/>
      <c r="O60" s="507"/>
      <c r="P60" s="255">
        <v>0</v>
      </c>
      <c r="Q60" s="261" t="s">
        <v>191</v>
      </c>
      <c r="R60" s="255">
        <v>0</v>
      </c>
      <c r="S60" s="507"/>
      <c r="T60" s="506"/>
      <c r="U60" s="582"/>
      <c r="V60" s="582"/>
      <c r="W60" s="582"/>
      <c r="X60" s="582"/>
      <c r="Y60" s="582"/>
      <c r="Z60" s="582"/>
      <c r="AA60" s="582"/>
      <c r="AB60" s="198"/>
      <c r="AC60" s="198"/>
      <c r="AD60" s="574"/>
      <c r="AE60" s="574"/>
      <c r="AF60" s="574"/>
      <c r="AG60" s="574"/>
    </row>
    <row r="61" spans="1:33" ht="18" customHeight="1">
      <c r="A61" s="575"/>
      <c r="B61" s="503" t="s">
        <v>11</v>
      </c>
      <c r="C61" s="504">
        <v>0.46527777777777773</v>
      </c>
      <c r="D61" s="504"/>
      <c r="E61" s="504"/>
      <c r="F61" s="239"/>
      <c r="G61" s="554" t="str">
        <f>N46</f>
        <v>陽東サッカースポーツ少年団</v>
      </c>
      <c r="H61" s="554"/>
      <c r="I61" s="554"/>
      <c r="J61" s="554"/>
      <c r="K61" s="554"/>
      <c r="L61" s="554"/>
      <c r="M61" s="554"/>
      <c r="N61" s="506">
        <f>P61+P62</f>
        <v>3</v>
      </c>
      <c r="O61" s="507" t="s">
        <v>13</v>
      </c>
      <c r="P61" s="255">
        <v>0</v>
      </c>
      <c r="Q61" s="261" t="s">
        <v>191</v>
      </c>
      <c r="R61" s="255">
        <v>0</v>
      </c>
      <c r="S61" s="507" t="s">
        <v>14</v>
      </c>
      <c r="T61" s="506">
        <f>R61+R62</f>
        <v>0</v>
      </c>
      <c r="U61" s="530" t="str">
        <f>V46</f>
        <v>真岡西サッカークラブブリッツ</v>
      </c>
      <c r="V61" s="530"/>
      <c r="W61" s="530"/>
      <c r="X61" s="530"/>
      <c r="Y61" s="530"/>
      <c r="Z61" s="530"/>
      <c r="AA61" s="530"/>
      <c r="AB61" s="198"/>
      <c r="AC61" s="198"/>
      <c r="AD61" s="574" t="s">
        <v>587</v>
      </c>
      <c r="AE61" s="574" t="s">
        <v>584</v>
      </c>
      <c r="AF61" s="574" t="s">
        <v>584</v>
      </c>
      <c r="AG61" s="574" t="s">
        <v>589</v>
      </c>
    </row>
    <row r="62" spans="1:33" ht="18" customHeight="1">
      <c r="A62" s="575"/>
      <c r="B62" s="503"/>
      <c r="C62" s="504"/>
      <c r="D62" s="504"/>
      <c r="E62" s="504"/>
      <c r="F62" s="239"/>
      <c r="G62" s="554"/>
      <c r="H62" s="554"/>
      <c r="I62" s="554"/>
      <c r="J62" s="554"/>
      <c r="K62" s="554"/>
      <c r="L62" s="554"/>
      <c r="M62" s="554"/>
      <c r="N62" s="506"/>
      <c r="O62" s="507"/>
      <c r="P62" s="255">
        <v>3</v>
      </c>
      <c r="Q62" s="261" t="s">
        <v>191</v>
      </c>
      <c r="R62" s="255">
        <v>0</v>
      </c>
      <c r="S62" s="507"/>
      <c r="T62" s="506"/>
      <c r="U62" s="530"/>
      <c r="V62" s="530"/>
      <c r="W62" s="530"/>
      <c r="X62" s="530"/>
      <c r="Y62" s="530"/>
      <c r="Z62" s="530"/>
      <c r="AA62" s="530"/>
      <c r="AB62" s="198"/>
      <c r="AC62" s="198"/>
      <c r="AD62" s="574"/>
      <c r="AE62" s="574"/>
      <c r="AF62" s="574"/>
      <c r="AG62" s="574"/>
    </row>
    <row r="63" spans="1:33" ht="18" customHeight="1">
      <c r="A63" s="575"/>
      <c r="B63" s="503" t="s">
        <v>12</v>
      </c>
      <c r="C63" s="504">
        <v>0.49305555555555558</v>
      </c>
      <c r="D63" s="504"/>
      <c r="E63" s="504"/>
      <c r="F63" s="239"/>
      <c r="G63" s="508" t="str">
        <f>J46</f>
        <v>鹿沼東光ＦＣ</v>
      </c>
      <c r="H63" s="508"/>
      <c r="I63" s="508"/>
      <c r="J63" s="508"/>
      <c r="K63" s="508"/>
      <c r="L63" s="508"/>
      <c r="M63" s="508"/>
      <c r="N63" s="506">
        <f>P63+P64</f>
        <v>0</v>
      </c>
      <c r="O63" s="507" t="s">
        <v>13</v>
      </c>
      <c r="P63" s="255">
        <v>0</v>
      </c>
      <c r="Q63" s="261" t="s">
        <v>191</v>
      </c>
      <c r="R63" s="255">
        <v>1</v>
      </c>
      <c r="S63" s="507" t="s">
        <v>14</v>
      </c>
      <c r="T63" s="506">
        <f>R63+R64</f>
        <v>2</v>
      </c>
      <c r="U63" s="554" t="str">
        <f>V46</f>
        <v>真岡西サッカークラブブリッツ</v>
      </c>
      <c r="V63" s="554"/>
      <c r="W63" s="554"/>
      <c r="X63" s="554"/>
      <c r="Y63" s="554"/>
      <c r="Z63" s="554"/>
      <c r="AA63" s="554"/>
      <c r="AB63" s="198"/>
      <c r="AC63" s="198"/>
      <c r="AD63" s="574" t="s">
        <v>588</v>
      </c>
      <c r="AE63" s="574" t="s">
        <v>584</v>
      </c>
      <c r="AF63" s="574" t="s">
        <v>584</v>
      </c>
      <c r="AG63" s="574" t="s">
        <v>590</v>
      </c>
    </row>
    <row r="64" spans="1:33" ht="18" customHeight="1">
      <c r="A64" s="575"/>
      <c r="B64" s="503"/>
      <c r="C64" s="504"/>
      <c r="D64" s="504"/>
      <c r="E64" s="504"/>
      <c r="F64" s="239"/>
      <c r="G64" s="508"/>
      <c r="H64" s="508"/>
      <c r="I64" s="508"/>
      <c r="J64" s="508"/>
      <c r="K64" s="508"/>
      <c r="L64" s="508"/>
      <c r="M64" s="508"/>
      <c r="N64" s="506"/>
      <c r="O64" s="507"/>
      <c r="P64" s="255">
        <v>0</v>
      </c>
      <c r="Q64" s="261" t="s">
        <v>191</v>
      </c>
      <c r="R64" s="255">
        <v>1</v>
      </c>
      <c r="S64" s="507"/>
      <c r="T64" s="506"/>
      <c r="U64" s="554"/>
      <c r="V64" s="554"/>
      <c r="W64" s="554"/>
      <c r="X64" s="554"/>
      <c r="Y64" s="554"/>
      <c r="Z64" s="554"/>
      <c r="AA64" s="554"/>
      <c r="AB64" s="198"/>
      <c r="AC64" s="198"/>
      <c r="AD64" s="574"/>
      <c r="AE64" s="574"/>
      <c r="AF64" s="574"/>
      <c r="AG64" s="574"/>
    </row>
    <row r="65" spans="1:33" ht="18" customHeight="1">
      <c r="A65" s="575"/>
      <c r="B65" s="503" t="s">
        <v>1</v>
      </c>
      <c r="C65" s="504">
        <v>0.51388888888888895</v>
      </c>
      <c r="D65" s="504"/>
      <c r="E65" s="504"/>
      <c r="F65" s="239"/>
      <c r="G65" s="554" t="str">
        <f>N46</f>
        <v>陽東サッカースポーツ少年団</v>
      </c>
      <c r="H65" s="554"/>
      <c r="I65" s="554"/>
      <c r="J65" s="554"/>
      <c r="K65" s="554"/>
      <c r="L65" s="554"/>
      <c r="M65" s="554"/>
      <c r="N65" s="506">
        <f>P65+P66</f>
        <v>3</v>
      </c>
      <c r="O65" s="507" t="s">
        <v>13</v>
      </c>
      <c r="P65" s="255">
        <v>3</v>
      </c>
      <c r="Q65" s="261" t="s">
        <v>191</v>
      </c>
      <c r="R65" s="255">
        <v>0</v>
      </c>
      <c r="S65" s="507" t="s">
        <v>14</v>
      </c>
      <c r="T65" s="506">
        <f>R65+R66</f>
        <v>0</v>
      </c>
      <c r="U65" s="582" t="str">
        <f>R46</f>
        <v>壬生アルマドールフットボールクラブ</v>
      </c>
      <c r="V65" s="582"/>
      <c r="W65" s="582"/>
      <c r="X65" s="582"/>
      <c r="Y65" s="582"/>
      <c r="Z65" s="582"/>
      <c r="AA65" s="582"/>
      <c r="AB65" s="198"/>
      <c r="AC65" s="198"/>
      <c r="AD65" s="574" t="s">
        <v>585</v>
      </c>
      <c r="AE65" s="574" t="s">
        <v>587</v>
      </c>
      <c r="AF65" s="574" t="s">
        <v>587</v>
      </c>
      <c r="AG65" s="574" t="s">
        <v>591</v>
      </c>
    </row>
    <row r="66" spans="1:33" ht="18" customHeight="1">
      <c r="A66" s="575"/>
      <c r="B66" s="503"/>
      <c r="C66" s="504"/>
      <c r="D66" s="504"/>
      <c r="E66" s="504"/>
      <c r="F66" s="239"/>
      <c r="G66" s="554"/>
      <c r="H66" s="554"/>
      <c r="I66" s="554"/>
      <c r="J66" s="554"/>
      <c r="K66" s="554"/>
      <c r="L66" s="554"/>
      <c r="M66" s="554"/>
      <c r="N66" s="506"/>
      <c r="O66" s="507"/>
      <c r="P66" s="255">
        <v>0</v>
      </c>
      <c r="Q66" s="261" t="s">
        <v>191</v>
      </c>
      <c r="R66" s="255">
        <v>0</v>
      </c>
      <c r="S66" s="507"/>
      <c r="T66" s="506"/>
      <c r="U66" s="582"/>
      <c r="V66" s="582"/>
      <c r="W66" s="582"/>
      <c r="X66" s="582"/>
      <c r="Y66" s="582"/>
      <c r="Z66" s="582"/>
      <c r="AA66" s="582"/>
      <c r="AB66" s="198"/>
      <c r="AC66" s="198"/>
      <c r="AD66" s="574"/>
      <c r="AE66" s="574"/>
      <c r="AF66" s="574"/>
      <c r="AG66" s="574"/>
    </row>
    <row r="67" spans="1:33" ht="19.95" customHeight="1">
      <c r="A67" s="95"/>
      <c r="B67" s="192"/>
      <c r="C67" s="136"/>
      <c r="D67" s="136"/>
      <c r="E67" s="136"/>
      <c r="F67" s="275"/>
      <c r="G67" s="248"/>
      <c r="H67" s="248"/>
      <c r="I67" s="248"/>
      <c r="J67" s="248"/>
      <c r="K67" s="248"/>
      <c r="L67" s="248"/>
      <c r="M67" s="248"/>
      <c r="N67" s="115"/>
      <c r="O67" s="249"/>
      <c r="P67" s="248"/>
      <c r="Q67" s="261"/>
      <c r="R67" s="238"/>
      <c r="S67" s="256"/>
      <c r="T67" s="272"/>
      <c r="U67" s="255"/>
      <c r="V67" s="255"/>
      <c r="W67" s="255"/>
      <c r="X67" s="255"/>
      <c r="Y67" s="255"/>
      <c r="Z67" s="255"/>
      <c r="AA67" s="255"/>
      <c r="AB67" s="198"/>
      <c r="AC67" s="198"/>
      <c r="AF67" s="198"/>
      <c r="AG67" s="198"/>
    </row>
    <row r="68" spans="1:33" ht="18" customHeight="1">
      <c r="A68" s="95"/>
      <c r="B68" s="236"/>
      <c r="C68" s="236"/>
      <c r="D68" s="236"/>
      <c r="E68" s="236"/>
      <c r="F68" s="237"/>
      <c r="G68" s="237"/>
      <c r="H68" s="237"/>
      <c r="I68" s="471" t="str">
        <f>P42</f>
        <v>T</v>
      </c>
      <c r="J68" s="472"/>
      <c r="K68" s="472"/>
      <c r="L68" s="473"/>
      <c r="M68" s="485" t="str">
        <f>I70</f>
        <v>鹿沼東光ＦＣ</v>
      </c>
      <c r="N68" s="486"/>
      <c r="O68" s="460" t="str">
        <f>I72</f>
        <v>陽東サッカースポーツ少年団</v>
      </c>
      <c r="P68" s="461"/>
      <c r="Q68" s="481" t="str">
        <f>I74</f>
        <v>壬生アルマドールフットボールクラブ</v>
      </c>
      <c r="R68" s="482"/>
      <c r="S68" s="460" t="str">
        <f>I76</f>
        <v>真岡西サッカークラブブリッツ</v>
      </c>
      <c r="T68" s="461"/>
      <c r="U68" s="458" t="s">
        <v>5</v>
      </c>
      <c r="V68" s="458" t="s">
        <v>6</v>
      </c>
      <c r="W68" s="458" t="s">
        <v>16</v>
      </c>
      <c r="X68" s="458" t="s">
        <v>7</v>
      </c>
      <c r="Y68" s="239"/>
      <c r="Z68" s="239"/>
      <c r="AA68" s="239"/>
    </row>
    <row r="69" spans="1:33" ht="18" customHeight="1">
      <c r="A69" s="95"/>
      <c r="B69" s="236"/>
      <c r="C69" s="236"/>
      <c r="D69" s="236"/>
      <c r="E69" s="236"/>
      <c r="F69" s="237"/>
      <c r="G69" s="237"/>
      <c r="H69" s="237"/>
      <c r="I69" s="474"/>
      <c r="J69" s="475"/>
      <c r="K69" s="475"/>
      <c r="L69" s="476"/>
      <c r="M69" s="487"/>
      <c r="N69" s="488"/>
      <c r="O69" s="462"/>
      <c r="P69" s="463"/>
      <c r="Q69" s="483"/>
      <c r="R69" s="484"/>
      <c r="S69" s="462"/>
      <c r="T69" s="463"/>
      <c r="U69" s="459"/>
      <c r="V69" s="459"/>
      <c r="W69" s="459"/>
      <c r="X69" s="459"/>
      <c r="Y69" s="239"/>
      <c r="Z69" s="239"/>
      <c r="AA69" s="239"/>
    </row>
    <row r="70" spans="1:33" ht="18" customHeight="1">
      <c r="A70" s="95"/>
      <c r="B70" s="236"/>
      <c r="C70" s="236"/>
      <c r="D70" s="236"/>
      <c r="E70" s="236"/>
      <c r="F70" s="99"/>
      <c r="G70" s="99"/>
      <c r="H70" s="99"/>
      <c r="I70" s="465" t="str">
        <f>J46</f>
        <v>鹿沼東光ＦＣ</v>
      </c>
      <c r="J70" s="466"/>
      <c r="K70" s="466"/>
      <c r="L70" s="467"/>
      <c r="M70" s="290"/>
      <c r="N70" s="246"/>
      <c r="O70" s="284">
        <f>N55</f>
        <v>0</v>
      </c>
      <c r="P70" s="284">
        <f>T55</f>
        <v>1</v>
      </c>
      <c r="Q70" s="284">
        <f>N59</f>
        <v>3</v>
      </c>
      <c r="R70" s="284">
        <f>T59</f>
        <v>0</v>
      </c>
      <c r="S70" s="284">
        <f>N63</f>
        <v>0</v>
      </c>
      <c r="T70" s="284">
        <f>T63</f>
        <v>2</v>
      </c>
      <c r="U70" s="452">
        <f>COUNTIF(M71:T71,"○")*3+COUNTIF(M71:T71,"△")</f>
        <v>3</v>
      </c>
      <c r="V70" s="454">
        <f>W70-N70-P70-R70-T70</f>
        <v>0</v>
      </c>
      <c r="W70" s="454">
        <f>M70+O70+Q70+S70</f>
        <v>3</v>
      </c>
      <c r="X70" s="454">
        <v>3</v>
      </c>
      <c r="Y70" s="239"/>
      <c r="Z70" s="239"/>
      <c r="AA70" s="239"/>
    </row>
    <row r="71" spans="1:33" ht="18" customHeight="1">
      <c r="A71" s="95"/>
      <c r="B71" s="236"/>
      <c r="C71" s="236"/>
      <c r="D71" s="236"/>
      <c r="E71" s="236"/>
      <c r="F71" s="99"/>
      <c r="G71" s="99"/>
      <c r="H71" s="235"/>
      <c r="I71" s="468"/>
      <c r="J71" s="469"/>
      <c r="K71" s="469"/>
      <c r="L71" s="470"/>
      <c r="M71" s="247"/>
      <c r="N71" s="291"/>
      <c r="O71" s="456" t="str">
        <f>IF(O70&gt;P70,"○",IF(O70&lt;P70,"×",IF(O70=P70,"△")))</f>
        <v>×</v>
      </c>
      <c r="P71" s="457"/>
      <c r="Q71" s="456" t="str">
        <f t="shared" ref="Q71" si="16">IF(Q70&gt;R70,"○",IF(Q70&lt;R70,"×",IF(Q70=R70,"△")))</f>
        <v>○</v>
      </c>
      <c r="R71" s="457"/>
      <c r="S71" s="456" t="str">
        <f t="shared" ref="S71" si="17">IF(S70&gt;T70,"○",IF(S70&lt;T70,"×",IF(S70=T70,"△")))</f>
        <v>×</v>
      </c>
      <c r="T71" s="457"/>
      <c r="U71" s="453"/>
      <c r="V71" s="455"/>
      <c r="W71" s="455"/>
      <c r="X71" s="455"/>
      <c r="Y71" s="239"/>
      <c r="Z71" s="239"/>
      <c r="AA71" s="239"/>
    </row>
    <row r="72" spans="1:33" ht="18" customHeight="1">
      <c r="A72" s="95"/>
      <c r="B72" s="236"/>
      <c r="C72" s="236"/>
      <c r="D72" s="236"/>
      <c r="E72" s="236"/>
      <c r="F72" s="99"/>
      <c r="G72" s="99"/>
      <c r="H72" s="99"/>
      <c r="I72" s="465" t="str">
        <f>N46</f>
        <v>陽東サッカースポーツ少年団</v>
      </c>
      <c r="J72" s="466"/>
      <c r="K72" s="466"/>
      <c r="L72" s="467"/>
      <c r="M72" s="284">
        <f>P70</f>
        <v>1</v>
      </c>
      <c r="N72" s="284">
        <f>O70</f>
        <v>0</v>
      </c>
      <c r="O72" s="292"/>
      <c r="P72" s="293"/>
      <c r="Q72" s="284">
        <f>N65</f>
        <v>3</v>
      </c>
      <c r="R72" s="284">
        <f>T65</f>
        <v>0</v>
      </c>
      <c r="S72" s="284">
        <f>N61</f>
        <v>3</v>
      </c>
      <c r="T72" s="284">
        <f>T61</f>
        <v>0</v>
      </c>
      <c r="U72" s="452">
        <f t="shared" ref="U72" si="18">COUNTIF(M73:T73,"○")*3+COUNTIF(M73:T73,"△")</f>
        <v>9</v>
      </c>
      <c r="V72" s="454">
        <f t="shared" ref="V72" si="19">W72-N72-P72-R72-T72</f>
        <v>7</v>
      </c>
      <c r="W72" s="454">
        <f t="shared" ref="W72" si="20">M72+O72+Q72+S72</f>
        <v>7</v>
      </c>
      <c r="X72" s="454">
        <v>1</v>
      </c>
      <c r="Y72" s="239"/>
      <c r="Z72" s="239"/>
      <c r="AA72" s="239"/>
    </row>
    <row r="73" spans="1:33" ht="18" customHeight="1">
      <c r="A73" s="95"/>
      <c r="B73" s="236"/>
      <c r="C73" s="236"/>
      <c r="D73" s="236"/>
      <c r="E73" s="236"/>
      <c r="F73" s="235"/>
      <c r="G73" s="235"/>
      <c r="H73" s="99"/>
      <c r="I73" s="468"/>
      <c r="J73" s="469"/>
      <c r="K73" s="469"/>
      <c r="L73" s="470"/>
      <c r="M73" s="456" t="str">
        <f>IF(M72&gt;N72,"○",IF(M72&lt;N72,"×",IF(M72=N72,"△")))</f>
        <v>○</v>
      </c>
      <c r="N73" s="457"/>
      <c r="O73" s="247"/>
      <c r="P73" s="291"/>
      <c r="Q73" s="456" t="str">
        <f t="shared" ref="Q73" si="21">IF(Q72&gt;R72,"○",IF(Q72&lt;R72,"×",IF(Q72=R72,"△")))</f>
        <v>○</v>
      </c>
      <c r="R73" s="457"/>
      <c r="S73" s="456" t="str">
        <f t="shared" ref="S73" si="22">IF(S72&gt;T72,"○",IF(S72&lt;T72,"×",IF(S72=T72,"△")))</f>
        <v>○</v>
      </c>
      <c r="T73" s="457"/>
      <c r="U73" s="453"/>
      <c r="V73" s="455"/>
      <c r="W73" s="455"/>
      <c r="X73" s="455"/>
      <c r="Y73" s="239"/>
      <c r="Z73" s="239"/>
      <c r="AA73" s="239"/>
    </row>
    <row r="74" spans="1:33" ht="18" customHeight="1">
      <c r="A74" s="95"/>
      <c r="B74" s="236"/>
      <c r="C74" s="236"/>
      <c r="D74" s="236"/>
      <c r="E74" s="236"/>
      <c r="F74" s="99"/>
      <c r="G74" s="99"/>
      <c r="H74" s="99"/>
      <c r="I74" s="465" t="str">
        <f>R46</f>
        <v>壬生アルマドールフットボールクラブ</v>
      </c>
      <c r="J74" s="466"/>
      <c r="K74" s="466"/>
      <c r="L74" s="467"/>
      <c r="M74" s="284">
        <f>R70</f>
        <v>0</v>
      </c>
      <c r="N74" s="284">
        <f>Q70</f>
        <v>3</v>
      </c>
      <c r="O74" s="284">
        <f>R72</f>
        <v>0</v>
      </c>
      <c r="P74" s="284">
        <f>Q72</f>
        <v>3</v>
      </c>
      <c r="Q74" s="294"/>
      <c r="R74" s="246"/>
      <c r="S74" s="284">
        <f>N57</f>
        <v>0</v>
      </c>
      <c r="T74" s="284">
        <f>T57</f>
        <v>3</v>
      </c>
      <c r="U74" s="452">
        <f t="shared" ref="U74" si="23">COUNTIF(M75:T75,"○")*3+COUNTIF(M75:T75,"△")</f>
        <v>0</v>
      </c>
      <c r="V74" s="454">
        <f t="shared" ref="V74" si="24">W74-N74-P74-R74-T74</f>
        <v>-9</v>
      </c>
      <c r="W74" s="454">
        <f t="shared" ref="W74" si="25">M74+O74+Q74+S74</f>
        <v>0</v>
      </c>
      <c r="X74" s="454">
        <v>4</v>
      </c>
      <c r="Y74" s="239"/>
      <c r="Z74" s="239"/>
      <c r="AA74" s="239"/>
    </row>
    <row r="75" spans="1:33" ht="18" customHeight="1">
      <c r="A75" s="95"/>
      <c r="B75" s="236"/>
      <c r="C75" s="236"/>
      <c r="D75" s="236"/>
      <c r="E75" s="236"/>
      <c r="F75" s="235"/>
      <c r="G75" s="235"/>
      <c r="H75" s="235"/>
      <c r="I75" s="468"/>
      <c r="J75" s="469"/>
      <c r="K75" s="469"/>
      <c r="L75" s="470"/>
      <c r="M75" s="456" t="str">
        <f>IF(M74&gt;N74,"○",IF(M74&lt;N74,"×",IF(M74=N74,"△")))</f>
        <v>×</v>
      </c>
      <c r="N75" s="457"/>
      <c r="O75" s="456" t="str">
        <f>IF(O74&gt;P74,"○",IF(O74&lt;P74,"×",IF(O74=P74,"△")))</f>
        <v>×</v>
      </c>
      <c r="P75" s="457"/>
      <c r="Q75" s="247"/>
      <c r="R75" s="291"/>
      <c r="S75" s="456" t="str">
        <f>IF(S74&gt;T74,"○",IF(S74&lt;T74,"×",IF(S74=T74,"△")))</f>
        <v>×</v>
      </c>
      <c r="T75" s="457"/>
      <c r="U75" s="453"/>
      <c r="V75" s="455"/>
      <c r="W75" s="455"/>
      <c r="X75" s="455"/>
      <c r="Y75" s="239"/>
      <c r="Z75" s="239"/>
      <c r="AA75" s="239"/>
    </row>
    <row r="76" spans="1:33" ht="19.95" customHeight="1">
      <c r="A76" s="236"/>
      <c r="B76" s="236"/>
      <c r="C76" s="236"/>
      <c r="D76" s="236"/>
      <c r="E76" s="99"/>
      <c r="F76" s="99"/>
      <c r="G76" s="99"/>
      <c r="H76" s="99"/>
      <c r="I76" s="465" t="str">
        <f>V46</f>
        <v>真岡西サッカークラブブリッツ</v>
      </c>
      <c r="J76" s="466"/>
      <c r="K76" s="466"/>
      <c r="L76" s="467"/>
      <c r="M76" s="284">
        <f>T70</f>
        <v>2</v>
      </c>
      <c r="N76" s="284">
        <f>S70</f>
        <v>0</v>
      </c>
      <c r="O76" s="284">
        <f>T72</f>
        <v>0</v>
      </c>
      <c r="P76" s="284">
        <f>S72</f>
        <v>3</v>
      </c>
      <c r="Q76" s="284">
        <f>T74</f>
        <v>3</v>
      </c>
      <c r="R76" s="284">
        <f>S74</f>
        <v>0</v>
      </c>
      <c r="S76" s="294"/>
      <c r="T76" s="246"/>
      <c r="U76" s="452">
        <f t="shared" ref="U76" si="26">COUNTIF(M77:T77,"○")*3+COUNTIF(M77:T77,"△")</f>
        <v>6</v>
      </c>
      <c r="V76" s="454">
        <f t="shared" ref="V76" si="27">W76-N76-P76-R76-T76</f>
        <v>2</v>
      </c>
      <c r="W76" s="454">
        <f t="shared" ref="W76" si="28">M76+O76+Q76+S76</f>
        <v>5</v>
      </c>
      <c r="X76" s="454">
        <v>2</v>
      </c>
      <c r="Y76" s="239"/>
      <c r="Z76" s="239"/>
      <c r="AA76" s="239"/>
    </row>
    <row r="77" spans="1:33" ht="19.95" customHeight="1">
      <c r="A77" s="236"/>
      <c r="B77" s="236"/>
      <c r="C77" s="236"/>
      <c r="D77" s="236"/>
      <c r="E77" s="235"/>
      <c r="F77" s="235"/>
      <c r="G77" s="235"/>
      <c r="H77" s="235"/>
      <c r="I77" s="468"/>
      <c r="J77" s="469"/>
      <c r="K77" s="469"/>
      <c r="L77" s="470"/>
      <c r="M77" s="456" t="str">
        <f t="shared" ref="M77" si="29">IF(M76&gt;N76,"○",IF(M76&lt;N76,"×",IF(M76=N76,"△")))</f>
        <v>○</v>
      </c>
      <c r="N77" s="457"/>
      <c r="O77" s="456" t="str">
        <f t="shared" ref="O77" si="30">IF(O76&gt;P76,"○",IF(O76&lt;P76,"×",IF(O76=P76,"△")))</f>
        <v>×</v>
      </c>
      <c r="P77" s="457"/>
      <c r="Q77" s="456" t="str">
        <f t="shared" ref="Q77" si="31">IF(Q76&gt;R76,"○",IF(Q76&lt;R76,"×",IF(Q76=R76,"△")))</f>
        <v>○</v>
      </c>
      <c r="R77" s="457"/>
      <c r="S77" s="247"/>
      <c r="T77" s="291"/>
      <c r="U77" s="453"/>
      <c r="V77" s="455"/>
      <c r="W77" s="455"/>
      <c r="X77" s="455"/>
      <c r="Y77" s="239"/>
      <c r="Z77" s="239"/>
      <c r="AA77" s="239"/>
    </row>
    <row r="78" spans="1:33" ht="19.95" customHeight="1"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</row>
    <row r="79" spans="1:33"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</row>
    <row r="80" spans="1:33"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</row>
    <row r="81" spans="3:27"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</row>
    <row r="82" spans="3:27"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</row>
    <row r="83" spans="3:27"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</row>
    <row r="84" spans="3:27"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</row>
    <row r="85" spans="3:27"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</row>
    <row r="86" spans="3:27"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</row>
    <row r="87" spans="3:27"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</row>
    <row r="88" spans="3:27"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</row>
    <row r="89" spans="3:27"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</row>
    <row r="90" spans="3:27">
      <c r="C90" s="239"/>
      <c r="D90" s="239"/>
      <c r="E90" s="239"/>
      <c r="F90" s="239"/>
      <c r="G90" s="239"/>
      <c r="H90" s="239"/>
      <c r="I90" s="239"/>
      <c r="J90" s="239"/>
      <c r="K90" s="239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</row>
    <row r="91" spans="3:27">
      <c r="C91" s="239"/>
      <c r="D91" s="239"/>
      <c r="E91" s="239"/>
      <c r="F91" s="239"/>
      <c r="G91" s="239"/>
      <c r="H91" s="239"/>
      <c r="I91" s="239"/>
      <c r="J91" s="239"/>
      <c r="K91" s="239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</row>
    <row r="92" spans="3:27"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</row>
    <row r="93" spans="3:27"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</row>
    <row r="94" spans="3:27"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</row>
    <row r="95" spans="3:27"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</row>
    <row r="96" spans="3:27"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</row>
    <row r="97" spans="3:27"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</row>
    <row r="98" spans="3:27">
      <c r="C98" s="239"/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</row>
    <row r="99" spans="3:27"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</row>
    <row r="100" spans="3:27"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</row>
    <row r="101" spans="3:27"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</row>
    <row r="102" spans="3:27"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</row>
    <row r="103" spans="3:27">
      <c r="C103" s="239"/>
      <c r="D103" s="239"/>
      <c r="E103" s="239"/>
      <c r="F103" s="239"/>
      <c r="G103" s="239"/>
      <c r="H103" s="239"/>
      <c r="I103" s="239"/>
      <c r="J103" s="239"/>
      <c r="K103" s="239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</row>
    <row r="104" spans="3:27"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</row>
    <row r="105" spans="3:27"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</row>
    <row r="106" spans="3:27"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</row>
    <row r="107" spans="3:27">
      <c r="C107" s="239"/>
      <c r="D107" s="239"/>
      <c r="E107" s="239"/>
      <c r="F107" s="239"/>
      <c r="G107" s="239"/>
      <c r="H107" s="239"/>
      <c r="I107" s="239"/>
      <c r="J107" s="239"/>
      <c r="K107" s="239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</row>
    <row r="108" spans="3:27"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</row>
    <row r="109" spans="3:27"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</row>
    <row r="110" spans="3:27"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</row>
    <row r="111" spans="3:27"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</row>
    <row r="112" spans="3:27"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</row>
    <row r="113" spans="3:27"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</row>
    <row r="114" spans="3:27"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</row>
    <row r="115" spans="3:27"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</row>
    <row r="116" spans="3:27"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</row>
    <row r="117" spans="3:27"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</row>
    <row r="118" spans="3:27"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</row>
    <row r="119" spans="3:27"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</row>
    <row r="120" spans="3:27"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</row>
    <row r="121" spans="3:27">
      <c r="C121" s="239"/>
      <c r="D121" s="239"/>
      <c r="E121" s="239"/>
      <c r="F121" s="239"/>
      <c r="G121" s="239"/>
      <c r="H121" s="239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</row>
    <row r="122" spans="3:27"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</row>
    <row r="123" spans="3:27"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</row>
    <row r="124" spans="3:27"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</row>
    <row r="125" spans="3:27"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</row>
    <row r="126" spans="3:27"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</row>
    <row r="127" spans="3:27"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</row>
    <row r="128" spans="3:27"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</row>
    <row r="129" spans="3:27"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</row>
    <row r="130" spans="3:27"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</row>
    <row r="131" spans="3:27"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</row>
    <row r="132" spans="3:27"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</row>
    <row r="133" spans="3:27"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</row>
    <row r="134" spans="3:27"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</row>
    <row r="135" spans="3:27"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</row>
    <row r="136" spans="3:27"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</row>
  </sheetData>
  <mergeCells count="260">
    <mergeCell ref="X1:AG1"/>
    <mergeCell ref="AB2:AG4"/>
    <mergeCell ref="P3:Q3"/>
    <mergeCell ref="R6:S6"/>
    <mergeCell ref="V6:W6"/>
    <mergeCell ref="B7:C14"/>
    <mergeCell ref="J7:K14"/>
    <mergeCell ref="N7:O14"/>
    <mergeCell ref="R7:S14"/>
    <mergeCell ref="V7:W14"/>
    <mergeCell ref="B6:C6"/>
    <mergeCell ref="A1:L1"/>
    <mergeCell ref="N1:R1"/>
    <mergeCell ref="T1:W1"/>
    <mergeCell ref="S20:S21"/>
    <mergeCell ref="AF16:AF17"/>
    <mergeCell ref="AG16:AG17"/>
    <mergeCell ref="B18:B19"/>
    <mergeCell ref="C18:E19"/>
    <mergeCell ref="G18:M19"/>
    <mergeCell ref="N18:N19"/>
    <mergeCell ref="O18:O19"/>
    <mergeCell ref="S18:S19"/>
    <mergeCell ref="T18:T19"/>
    <mergeCell ref="U18:AA19"/>
    <mergeCell ref="O16:O17"/>
    <mergeCell ref="S16:S17"/>
    <mergeCell ref="T16:T17"/>
    <mergeCell ref="U16:AA17"/>
    <mergeCell ref="AD16:AD17"/>
    <mergeCell ref="AE16:AE17"/>
    <mergeCell ref="B16:B17"/>
    <mergeCell ref="C16:E17"/>
    <mergeCell ref="G16:M17"/>
    <mergeCell ref="N16:N17"/>
    <mergeCell ref="T20:T21"/>
    <mergeCell ref="U20:AA21"/>
    <mergeCell ref="AD20:AD21"/>
    <mergeCell ref="AE20:AE21"/>
    <mergeCell ref="AF20:AF21"/>
    <mergeCell ref="AG20:AG21"/>
    <mergeCell ref="AD18:AD19"/>
    <mergeCell ref="AE18:AE19"/>
    <mergeCell ref="AF18:AF19"/>
    <mergeCell ref="AG18:AG19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B24:B25"/>
    <mergeCell ref="C24:E25"/>
    <mergeCell ref="G24:M25"/>
    <mergeCell ref="N24:N25"/>
    <mergeCell ref="O24:O25"/>
    <mergeCell ref="S24:S25"/>
    <mergeCell ref="T26:T27"/>
    <mergeCell ref="U26:AA27"/>
    <mergeCell ref="AD26:AD27"/>
    <mergeCell ref="AE26:AE27"/>
    <mergeCell ref="AF26:AF27"/>
    <mergeCell ref="AG26:AG27"/>
    <mergeCell ref="B26:B27"/>
    <mergeCell ref="C26:E27"/>
    <mergeCell ref="G26:M27"/>
    <mergeCell ref="N26:N27"/>
    <mergeCell ref="O26:O27"/>
    <mergeCell ref="S26:S27"/>
    <mergeCell ref="U31:U32"/>
    <mergeCell ref="V31:V32"/>
    <mergeCell ref="W31:W32"/>
    <mergeCell ref="X31:X32"/>
    <mergeCell ref="Q32:R32"/>
    <mergeCell ref="S32:T32"/>
    <mergeCell ref="S29:T30"/>
    <mergeCell ref="U29:U30"/>
    <mergeCell ref="V29:V30"/>
    <mergeCell ref="W29:W30"/>
    <mergeCell ref="X29:X30"/>
    <mergeCell ref="Q29:R30"/>
    <mergeCell ref="U35:U36"/>
    <mergeCell ref="V35:V36"/>
    <mergeCell ref="W35:W36"/>
    <mergeCell ref="X35:X36"/>
    <mergeCell ref="S36:T36"/>
    <mergeCell ref="I35:L36"/>
    <mergeCell ref="U33:U34"/>
    <mergeCell ref="V33:V34"/>
    <mergeCell ref="W33:W34"/>
    <mergeCell ref="X33:X34"/>
    <mergeCell ref="Q34:R34"/>
    <mergeCell ref="S34:T34"/>
    <mergeCell ref="T40:W40"/>
    <mergeCell ref="X40:AG40"/>
    <mergeCell ref="AB41:AG43"/>
    <mergeCell ref="P42:Q42"/>
    <mergeCell ref="U37:U38"/>
    <mergeCell ref="V37:V38"/>
    <mergeCell ref="W37:W38"/>
    <mergeCell ref="X37:X38"/>
    <mergeCell ref="Q38:R38"/>
    <mergeCell ref="A55:A66"/>
    <mergeCell ref="B55:B56"/>
    <mergeCell ref="C55:E56"/>
    <mergeCell ref="G55:M56"/>
    <mergeCell ref="N55:N56"/>
    <mergeCell ref="R45:S45"/>
    <mergeCell ref="V45:W45"/>
    <mergeCell ref="B46:C53"/>
    <mergeCell ref="J46:K53"/>
    <mergeCell ref="N46:O53"/>
    <mergeCell ref="R46:S53"/>
    <mergeCell ref="V46:W53"/>
    <mergeCell ref="B45:C45"/>
    <mergeCell ref="B59:B60"/>
    <mergeCell ref="C59:E60"/>
    <mergeCell ref="G59:M60"/>
    <mergeCell ref="N59:N60"/>
    <mergeCell ref="O59:O60"/>
    <mergeCell ref="S59:S60"/>
    <mergeCell ref="T59:T60"/>
    <mergeCell ref="U59:AA60"/>
    <mergeCell ref="B61:B62"/>
    <mergeCell ref="C61:E62"/>
    <mergeCell ref="G61:M62"/>
    <mergeCell ref="AF55:AF56"/>
    <mergeCell ref="AG55:AG56"/>
    <mergeCell ref="B57:B58"/>
    <mergeCell ref="C57:E58"/>
    <mergeCell ref="G57:M58"/>
    <mergeCell ref="N57:N58"/>
    <mergeCell ref="O57:O58"/>
    <mergeCell ref="S57:S58"/>
    <mergeCell ref="T57:T58"/>
    <mergeCell ref="U57:AA58"/>
    <mergeCell ref="O55:O56"/>
    <mergeCell ref="S55:S56"/>
    <mergeCell ref="T55:T56"/>
    <mergeCell ref="U55:AA56"/>
    <mergeCell ref="AD55:AD56"/>
    <mergeCell ref="AE55:AE56"/>
    <mergeCell ref="AD59:AD60"/>
    <mergeCell ref="AE59:AE60"/>
    <mergeCell ref="AF59:AF60"/>
    <mergeCell ref="AG59:AG60"/>
    <mergeCell ref="AD57:AD58"/>
    <mergeCell ref="AE57:AE58"/>
    <mergeCell ref="AF57:AF58"/>
    <mergeCell ref="AG57:AG58"/>
    <mergeCell ref="T61:T62"/>
    <mergeCell ref="U61:AA62"/>
    <mergeCell ref="AD61:AD62"/>
    <mergeCell ref="AE61:AE62"/>
    <mergeCell ref="AF61:AF62"/>
    <mergeCell ref="AG61:AG62"/>
    <mergeCell ref="N61:N62"/>
    <mergeCell ref="O61:O62"/>
    <mergeCell ref="S61:S62"/>
    <mergeCell ref="T63:T64"/>
    <mergeCell ref="U63:AA64"/>
    <mergeCell ref="AD63:AD64"/>
    <mergeCell ref="AE63:AE64"/>
    <mergeCell ref="AF63:AF64"/>
    <mergeCell ref="AG63:AG64"/>
    <mergeCell ref="B63:B64"/>
    <mergeCell ref="C63:E64"/>
    <mergeCell ref="G63:M64"/>
    <mergeCell ref="N63:N64"/>
    <mergeCell ref="O63:O64"/>
    <mergeCell ref="S63:S64"/>
    <mergeCell ref="T65:T66"/>
    <mergeCell ref="U65:AA66"/>
    <mergeCell ref="AD65:AD66"/>
    <mergeCell ref="AE65:AE66"/>
    <mergeCell ref="AF65:AF66"/>
    <mergeCell ref="AG65:AG66"/>
    <mergeCell ref="B65:B66"/>
    <mergeCell ref="C65:E66"/>
    <mergeCell ref="G65:M66"/>
    <mergeCell ref="N65:N66"/>
    <mergeCell ref="O65:O66"/>
    <mergeCell ref="S65:S66"/>
    <mergeCell ref="S68:T69"/>
    <mergeCell ref="U68:U69"/>
    <mergeCell ref="V68:V69"/>
    <mergeCell ref="W68:W69"/>
    <mergeCell ref="X68:X69"/>
    <mergeCell ref="I68:L69"/>
    <mergeCell ref="M68:N69"/>
    <mergeCell ref="O68:P69"/>
    <mergeCell ref="Q68:R69"/>
    <mergeCell ref="U72:U73"/>
    <mergeCell ref="V72:V73"/>
    <mergeCell ref="W72:W73"/>
    <mergeCell ref="X72:X73"/>
    <mergeCell ref="M73:N73"/>
    <mergeCell ref="Q73:R73"/>
    <mergeCell ref="S73:T73"/>
    <mergeCell ref="I72:L73"/>
    <mergeCell ref="I70:L71"/>
    <mergeCell ref="U70:U71"/>
    <mergeCell ref="V70:V71"/>
    <mergeCell ref="W70:W71"/>
    <mergeCell ref="X70:X71"/>
    <mergeCell ref="O71:P71"/>
    <mergeCell ref="Q71:R71"/>
    <mergeCell ref="S71:T71"/>
    <mergeCell ref="U76:U77"/>
    <mergeCell ref="V76:V77"/>
    <mergeCell ref="W76:W77"/>
    <mergeCell ref="X76:X77"/>
    <mergeCell ref="M77:N77"/>
    <mergeCell ref="O77:P77"/>
    <mergeCell ref="Q77:R77"/>
    <mergeCell ref="I76:L77"/>
    <mergeCell ref="U74:U75"/>
    <mergeCell ref="V74:V75"/>
    <mergeCell ref="W74:W75"/>
    <mergeCell ref="X74:X75"/>
    <mergeCell ref="M75:N75"/>
    <mergeCell ref="O75:P75"/>
    <mergeCell ref="S75:T75"/>
    <mergeCell ref="I74:L75"/>
    <mergeCell ref="M38:N38"/>
    <mergeCell ref="N45:O45"/>
    <mergeCell ref="J45:K45"/>
    <mergeCell ref="I37:L38"/>
    <mergeCell ref="M29:N30"/>
    <mergeCell ref="O29:P30"/>
    <mergeCell ref="J6:K6"/>
    <mergeCell ref="N6:O6"/>
    <mergeCell ref="O32:P32"/>
    <mergeCell ref="M34:N34"/>
    <mergeCell ref="M36:N36"/>
    <mergeCell ref="O38:P38"/>
    <mergeCell ref="O36:P36"/>
    <mergeCell ref="A40:L40"/>
    <mergeCell ref="N40:R40"/>
    <mergeCell ref="I29:L30"/>
    <mergeCell ref="I31:L32"/>
    <mergeCell ref="I33:L34"/>
    <mergeCell ref="B20:B21"/>
    <mergeCell ref="C20:E21"/>
    <mergeCell ref="G20:M21"/>
    <mergeCell ref="N20:N21"/>
    <mergeCell ref="O20:O21"/>
    <mergeCell ref="A16:A27"/>
  </mergeCells>
  <phoneticPr fontId="3"/>
  <printOptions horizontalCentered="1" vertic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88"/>
  <sheetViews>
    <sheetView view="pageBreakPreview" zoomScaleNormal="100" zoomScaleSheetLayoutView="100" workbookViewId="0">
      <selection sqref="A1:Q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05" customHeight="1">
      <c r="A1" s="464" t="str">
        <f>U10組合せ②!C1</f>
        <v>■第2日　10月24日　決勝トーナメント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T1" s="519" t="s">
        <v>0</v>
      </c>
      <c r="U1" s="519"/>
      <c r="V1" s="519"/>
      <c r="W1" s="519"/>
      <c r="X1" s="520" t="str">
        <f>U10組合せ②!A5</f>
        <v>塩谷町総合公園AB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21" customHeight="1">
      <c r="C2" s="160"/>
      <c r="D2" s="160"/>
      <c r="E2" s="160"/>
      <c r="F2" s="160"/>
      <c r="G2" s="160"/>
      <c r="H2" s="160"/>
      <c r="I2" s="521" t="s">
        <v>98</v>
      </c>
      <c r="J2" s="521"/>
      <c r="K2" s="160"/>
      <c r="L2" s="160"/>
      <c r="M2" s="160"/>
      <c r="N2" s="160"/>
      <c r="O2" s="207"/>
      <c r="P2" s="160"/>
      <c r="Q2" s="160"/>
      <c r="R2" s="185"/>
      <c r="S2" s="160"/>
      <c r="T2" s="160"/>
      <c r="U2" s="160"/>
      <c r="V2" s="160"/>
      <c r="W2" s="160"/>
      <c r="X2" s="160"/>
      <c r="Y2" s="160"/>
      <c r="Z2" s="521" t="s">
        <v>100</v>
      </c>
      <c r="AA2" s="521"/>
      <c r="AB2" s="160"/>
      <c r="AC2" s="160"/>
      <c r="AD2" s="160"/>
      <c r="AE2" s="160"/>
    </row>
    <row r="3" spans="1:33" ht="21" customHeight="1">
      <c r="C3" s="160"/>
      <c r="D3" s="160"/>
      <c r="E3" s="160"/>
      <c r="F3" s="160"/>
      <c r="G3" s="160"/>
      <c r="H3" s="160"/>
      <c r="I3" s="160"/>
      <c r="J3" s="161"/>
      <c r="K3" s="160"/>
      <c r="L3" s="160"/>
      <c r="M3" s="160"/>
      <c r="N3" s="160"/>
      <c r="O3" s="207"/>
      <c r="P3" s="160"/>
      <c r="Q3" s="207"/>
      <c r="R3" s="207"/>
      <c r="S3" s="160"/>
      <c r="T3" s="160"/>
      <c r="U3" s="160"/>
      <c r="V3" s="160"/>
      <c r="W3" s="160"/>
      <c r="X3" s="160"/>
      <c r="Y3" s="160"/>
      <c r="Z3" s="162"/>
      <c r="AA3" s="160"/>
      <c r="AB3" s="160"/>
      <c r="AC3" s="160"/>
      <c r="AD3" s="160"/>
      <c r="AE3" s="160"/>
    </row>
    <row r="4" spans="1:33" ht="21" customHeight="1">
      <c r="C4" s="160"/>
      <c r="D4" s="160"/>
      <c r="E4" s="160"/>
      <c r="F4" s="160"/>
      <c r="G4" s="624" t="s">
        <v>35</v>
      </c>
      <c r="H4" s="353"/>
      <c r="I4" s="353"/>
      <c r="J4" s="353"/>
      <c r="K4" s="353"/>
      <c r="L4" s="625"/>
      <c r="M4" s="160"/>
      <c r="N4" s="160"/>
      <c r="O4" s="207"/>
      <c r="P4" s="160"/>
      <c r="Q4" s="232"/>
      <c r="R4" s="232"/>
      <c r="S4" s="160"/>
      <c r="T4" s="160"/>
      <c r="U4" s="160"/>
      <c r="V4" s="160"/>
      <c r="W4" s="160"/>
      <c r="X4" s="624" t="s">
        <v>469</v>
      </c>
      <c r="Y4" s="353"/>
      <c r="Z4" s="353"/>
      <c r="AA4" s="353"/>
      <c r="AB4" s="353"/>
      <c r="AC4" s="625"/>
      <c r="AD4" s="160"/>
      <c r="AE4" s="160"/>
    </row>
    <row r="5" spans="1:33" ht="21" customHeight="1">
      <c r="C5" s="160"/>
      <c r="D5" s="160"/>
      <c r="E5" s="624" t="s">
        <v>32</v>
      </c>
      <c r="F5" s="353"/>
      <c r="G5" s="353"/>
      <c r="H5" s="625"/>
      <c r="I5" s="160"/>
      <c r="J5" s="160"/>
      <c r="K5" s="160"/>
      <c r="L5" s="626" t="s">
        <v>33</v>
      </c>
      <c r="M5" s="627"/>
      <c r="N5" s="628"/>
      <c r="O5" s="160"/>
      <c r="P5" s="160"/>
      <c r="Q5" s="160"/>
      <c r="R5" s="160"/>
      <c r="S5" s="160"/>
      <c r="T5" s="160"/>
      <c r="U5" s="160"/>
      <c r="V5" s="624" t="s">
        <v>468</v>
      </c>
      <c r="W5" s="353"/>
      <c r="X5" s="353"/>
      <c r="Y5" s="625"/>
      <c r="Z5" s="232"/>
      <c r="AA5" s="160"/>
      <c r="AB5" s="160"/>
      <c r="AC5" s="624" t="s">
        <v>467</v>
      </c>
      <c r="AD5" s="353"/>
      <c r="AE5" s="625"/>
    </row>
    <row r="6" spans="1:33" ht="21" customHeight="1">
      <c r="C6" s="624" t="s">
        <v>27</v>
      </c>
      <c r="D6" s="353"/>
      <c r="E6" s="625"/>
      <c r="F6" s="160"/>
      <c r="G6" s="160"/>
      <c r="H6" s="160"/>
      <c r="I6" s="233"/>
      <c r="J6" s="232"/>
      <c r="K6" s="160"/>
      <c r="L6" s="161"/>
      <c r="M6" s="160"/>
      <c r="N6" s="162"/>
      <c r="O6" s="163"/>
      <c r="P6" s="160"/>
      <c r="Q6" s="160"/>
      <c r="R6" s="160"/>
      <c r="S6" s="160"/>
      <c r="T6" s="624" t="s">
        <v>466</v>
      </c>
      <c r="U6" s="353"/>
      <c r="V6" s="625"/>
      <c r="W6" s="160"/>
      <c r="X6" s="160"/>
      <c r="Y6" s="234"/>
      <c r="Z6" s="160"/>
      <c r="AA6" s="160"/>
      <c r="AB6" s="160"/>
      <c r="AC6" s="161"/>
      <c r="AD6" s="160"/>
      <c r="AE6" s="162"/>
    </row>
    <row r="7" spans="1:33" ht="21" customHeight="1">
      <c r="B7" s="580">
        <v>1</v>
      </c>
      <c r="C7" s="581"/>
      <c r="E7" s="580">
        <v>2</v>
      </c>
      <c r="F7" s="581"/>
      <c r="H7" s="580">
        <v>3</v>
      </c>
      <c r="I7" s="581"/>
      <c r="K7" s="580">
        <v>4</v>
      </c>
      <c r="L7" s="581"/>
      <c r="M7" s="1"/>
      <c r="N7" s="413">
        <v>5</v>
      </c>
      <c r="O7" s="413"/>
      <c r="S7" s="580">
        <v>6</v>
      </c>
      <c r="T7" s="581"/>
      <c r="V7" s="580">
        <v>7</v>
      </c>
      <c r="W7" s="581"/>
      <c r="Y7" s="580">
        <v>8</v>
      </c>
      <c r="Z7" s="581"/>
      <c r="AB7" s="580">
        <v>9</v>
      </c>
      <c r="AC7" s="581"/>
      <c r="AE7" s="413">
        <v>10</v>
      </c>
      <c r="AF7" s="413"/>
    </row>
    <row r="8" spans="1:33" ht="21" customHeight="1">
      <c r="B8" s="635" t="str">
        <f>U10組合せ①!G11</f>
        <v>ＫＯＨＡＲＵ　ＰＲＯＵＤ栃木フットボールクラブ</v>
      </c>
      <c r="C8" s="636"/>
      <c r="E8" s="584" t="str">
        <f>U10組合せ①!J18</f>
        <v>おおぞらＳＣ</v>
      </c>
      <c r="F8" s="585"/>
      <c r="H8" s="584" t="str">
        <f>U10組合せ①!C25</f>
        <v>ＪＦＣ　足利ラトゥール</v>
      </c>
      <c r="I8" s="585"/>
      <c r="K8" s="584" t="str">
        <f>U10組合せ①!J32</f>
        <v>Ｋ－ＷＥＳＴ．ＦＣ２００１</v>
      </c>
      <c r="L8" s="585"/>
      <c r="M8" s="16"/>
      <c r="N8" s="513" t="str">
        <f>U10組合せ①!G39</f>
        <v>ＫＳＣ鹿沼</v>
      </c>
      <c r="O8" s="513"/>
      <c r="S8" s="635" t="str">
        <f>U10組合せ①!AX11</f>
        <v>フットボールクラブ氏家オレンジ</v>
      </c>
      <c r="T8" s="636"/>
      <c r="V8" s="584" t="str">
        <f>U10組合せ①!AO18</f>
        <v>しおやＦＣヴィガウス</v>
      </c>
      <c r="W8" s="585"/>
      <c r="Y8" s="584" t="str">
        <f>U10組合せ①!AT25</f>
        <v>ＮＩＫＫＯ．ＳＰＯＲＴＳ．ＣＬＵＢ</v>
      </c>
      <c r="Z8" s="585"/>
      <c r="AB8" s="584" t="str">
        <f>U10組合せ①!AO32</f>
        <v>三島ＦＣ</v>
      </c>
      <c r="AC8" s="585"/>
      <c r="AE8" s="513" t="str">
        <f>U10組合せ①!AQ39</f>
        <v>栃木サッカークラブ　Ｕ－１２</v>
      </c>
      <c r="AF8" s="513"/>
    </row>
    <row r="9" spans="1:33" ht="21" customHeight="1">
      <c r="B9" s="637"/>
      <c r="C9" s="638"/>
      <c r="E9" s="517"/>
      <c r="F9" s="516"/>
      <c r="H9" s="517"/>
      <c r="I9" s="516"/>
      <c r="K9" s="517"/>
      <c r="L9" s="516"/>
      <c r="M9" s="16"/>
      <c r="N9" s="513"/>
      <c r="O9" s="513"/>
      <c r="S9" s="637"/>
      <c r="T9" s="638"/>
      <c r="V9" s="517"/>
      <c r="W9" s="516"/>
      <c r="Y9" s="517"/>
      <c r="Z9" s="516"/>
      <c r="AB9" s="517"/>
      <c r="AC9" s="516"/>
      <c r="AE9" s="513"/>
      <c r="AF9" s="513"/>
    </row>
    <row r="10" spans="1:33" ht="21" customHeight="1">
      <c r="B10" s="637"/>
      <c r="C10" s="638"/>
      <c r="E10" s="517"/>
      <c r="F10" s="516"/>
      <c r="H10" s="517"/>
      <c r="I10" s="516"/>
      <c r="K10" s="517"/>
      <c r="L10" s="516"/>
      <c r="M10" s="16"/>
      <c r="N10" s="513"/>
      <c r="O10" s="513"/>
      <c r="S10" s="637"/>
      <c r="T10" s="638"/>
      <c r="V10" s="517"/>
      <c r="W10" s="516"/>
      <c r="Y10" s="517"/>
      <c r="Z10" s="516"/>
      <c r="AB10" s="517"/>
      <c r="AC10" s="516"/>
      <c r="AE10" s="513"/>
      <c r="AF10" s="513"/>
    </row>
    <row r="11" spans="1:33" ht="21" customHeight="1">
      <c r="B11" s="637"/>
      <c r="C11" s="638"/>
      <c r="E11" s="517"/>
      <c r="F11" s="516"/>
      <c r="H11" s="517"/>
      <c r="I11" s="516"/>
      <c r="K11" s="517"/>
      <c r="L11" s="516"/>
      <c r="M11" s="16"/>
      <c r="N11" s="513"/>
      <c r="O11" s="513"/>
      <c r="S11" s="637"/>
      <c r="T11" s="638"/>
      <c r="V11" s="517"/>
      <c r="W11" s="516"/>
      <c r="Y11" s="517"/>
      <c r="Z11" s="516"/>
      <c r="AB11" s="517"/>
      <c r="AC11" s="516"/>
      <c r="AE11" s="513"/>
      <c r="AF11" s="513"/>
    </row>
    <row r="12" spans="1:33" ht="21" customHeight="1">
      <c r="B12" s="637"/>
      <c r="C12" s="638"/>
      <c r="E12" s="517"/>
      <c r="F12" s="516"/>
      <c r="H12" s="517"/>
      <c r="I12" s="516"/>
      <c r="K12" s="517"/>
      <c r="L12" s="516"/>
      <c r="M12" s="16"/>
      <c r="N12" s="513"/>
      <c r="O12" s="513"/>
      <c r="S12" s="637"/>
      <c r="T12" s="638"/>
      <c r="V12" s="517"/>
      <c r="W12" s="516"/>
      <c r="Y12" s="517"/>
      <c r="Z12" s="516"/>
      <c r="AB12" s="517"/>
      <c r="AC12" s="516"/>
      <c r="AE12" s="513"/>
      <c r="AF12" s="513"/>
    </row>
    <row r="13" spans="1:33" ht="21" customHeight="1">
      <c r="B13" s="637"/>
      <c r="C13" s="638"/>
      <c r="E13" s="517"/>
      <c r="F13" s="516"/>
      <c r="H13" s="517"/>
      <c r="I13" s="516"/>
      <c r="K13" s="517"/>
      <c r="L13" s="516"/>
      <c r="M13" s="16"/>
      <c r="N13" s="513"/>
      <c r="O13" s="513"/>
      <c r="S13" s="637"/>
      <c r="T13" s="638"/>
      <c r="V13" s="517"/>
      <c r="W13" s="516"/>
      <c r="Y13" s="517"/>
      <c r="Z13" s="516"/>
      <c r="AB13" s="517"/>
      <c r="AC13" s="516"/>
      <c r="AE13" s="513"/>
      <c r="AF13" s="513"/>
    </row>
    <row r="14" spans="1:33" ht="21" customHeight="1">
      <c r="B14" s="637"/>
      <c r="C14" s="638"/>
      <c r="E14" s="517"/>
      <c r="F14" s="516"/>
      <c r="H14" s="517"/>
      <c r="I14" s="516"/>
      <c r="K14" s="517"/>
      <c r="L14" s="516"/>
      <c r="M14" s="17"/>
      <c r="N14" s="513"/>
      <c r="O14" s="513"/>
      <c r="S14" s="637"/>
      <c r="T14" s="638"/>
      <c r="V14" s="517"/>
      <c r="W14" s="516"/>
      <c r="Y14" s="517"/>
      <c r="Z14" s="516"/>
      <c r="AB14" s="517"/>
      <c r="AC14" s="516"/>
      <c r="AE14" s="513"/>
      <c r="AF14" s="513"/>
    </row>
    <row r="15" spans="1:33" ht="21" customHeight="1">
      <c r="B15" s="639"/>
      <c r="C15" s="640"/>
      <c r="E15" s="586"/>
      <c r="F15" s="587"/>
      <c r="H15" s="586"/>
      <c r="I15" s="587"/>
      <c r="K15" s="586"/>
      <c r="L15" s="587"/>
      <c r="M15" s="17"/>
      <c r="N15" s="513"/>
      <c r="O15" s="513"/>
      <c r="S15" s="639"/>
      <c r="T15" s="640"/>
      <c r="V15" s="586"/>
      <c r="W15" s="587"/>
      <c r="Y15" s="586"/>
      <c r="Z15" s="587"/>
      <c r="AB15" s="586"/>
      <c r="AC15" s="587"/>
      <c r="AE15" s="513"/>
      <c r="AF15" s="513"/>
    </row>
    <row r="16" spans="1:33" ht="21" customHeight="1">
      <c r="C16" s="198"/>
      <c r="D16" s="198"/>
      <c r="G16" s="198"/>
      <c r="H16" s="198"/>
      <c r="K16" s="198"/>
      <c r="L16" s="198"/>
      <c r="O16" s="198"/>
      <c r="P16" s="198"/>
      <c r="T16" s="198"/>
      <c r="U16" s="198"/>
      <c r="X16" s="198"/>
      <c r="Y16" s="198"/>
      <c r="AB16" s="198"/>
      <c r="AC16" s="198"/>
      <c r="AD16" s="211" t="s">
        <v>94</v>
      </c>
      <c r="AE16" s="211" t="s">
        <v>95</v>
      </c>
      <c r="AF16" s="211" t="s">
        <v>95</v>
      </c>
      <c r="AG16" s="211" t="s">
        <v>93</v>
      </c>
    </row>
    <row r="17" spans="1:33" ht="21" customHeight="1">
      <c r="A17" s="503" t="s">
        <v>27</v>
      </c>
      <c r="B17" s="503"/>
      <c r="C17" s="504">
        <v>0.39583333333333331</v>
      </c>
      <c r="D17" s="504"/>
      <c r="E17" s="504"/>
      <c r="G17" s="508" t="str">
        <f>B8</f>
        <v>ＫＯＨＡＲＵ　ＰＲＯＵＤ栃木フットボールクラブ</v>
      </c>
      <c r="H17" s="508"/>
      <c r="I17" s="508"/>
      <c r="J17" s="508"/>
      <c r="K17" s="508"/>
      <c r="L17" s="508"/>
      <c r="M17" s="508"/>
      <c r="N17" s="595">
        <f>P17+P18</f>
        <v>0</v>
      </c>
      <c r="O17" s="507" t="s">
        <v>13</v>
      </c>
      <c r="P17" s="40">
        <v>0</v>
      </c>
      <c r="Q17" s="19" t="s">
        <v>15</v>
      </c>
      <c r="R17" s="40">
        <v>0</v>
      </c>
      <c r="S17" s="507" t="s">
        <v>14</v>
      </c>
      <c r="T17" s="595">
        <f>R17+R18</f>
        <v>0</v>
      </c>
      <c r="U17" s="508" t="str">
        <f>E8</f>
        <v>おおぞらＳＣ</v>
      </c>
      <c r="V17" s="508"/>
      <c r="W17" s="508"/>
      <c r="X17" s="508"/>
      <c r="Y17" s="508"/>
      <c r="Z17" s="508"/>
      <c r="AA17" s="508"/>
      <c r="AB17" s="198"/>
      <c r="AC17" s="198"/>
      <c r="AD17" s="574" t="s">
        <v>177</v>
      </c>
      <c r="AE17" s="574" t="s">
        <v>178</v>
      </c>
      <c r="AF17" s="574" t="s">
        <v>189</v>
      </c>
      <c r="AG17" s="574">
        <v>3</v>
      </c>
    </row>
    <row r="18" spans="1:33" ht="21" customHeight="1">
      <c r="A18" s="503"/>
      <c r="B18" s="503"/>
      <c r="C18" s="504"/>
      <c r="D18" s="504"/>
      <c r="E18" s="504"/>
      <c r="G18" s="508"/>
      <c r="H18" s="508"/>
      <c r="I18" s="508"/>
      <c r="J18" s="508"/>
      <c r="K18" s="508"/>
      <c r="L18" s="508"/>
      <c r="M18" s="508"/>
      <c r="N18" s="595"/>
      <c r="O18" s="507"/>
      <c r="P18" s="40">
        <v>0</v>
      </c>
      <c r="Q18" s="19" t="s">
        <v>15</v>
      </c>
      <c r="R18" s="40">
        <v>0</v>
      </c>
      <c r="S18" s="507"/>
      <c r="T18" s="595"/>
      <c r="U18" s="508"/>
      <c r="V18" s="508"/>
      <c r="W18" s="508"/>
      <c r="X18" s="508"/>
      <c r="Y18" s="508"/>
      <c r="Z18" s="508"/>
      <c r="AA18" s="508"/>
      <c r="AB18" s="198"/>
      <c r="AC18" s="198"/>
      <c r="AD18" s="574"/>
      <c r="AE18" s="574"/>
      <c r="AF18" s="574"/>
      <c r="AG18" s="574"/>
    </row>
    <row r="19" spans="1:33" ht="21" customHeight="1">
      <c r="A19" s="503" t="s">
        <v>31</v>
      </c>
      <c r="B19" s="503"/>
      <c r="C19" s="504">
        <v>0.39583333333333331</v>
      </c>
      <c r="D19" s="504"/>
      <c r="E19" s="504"/>
      <c r="G19" s="508" t="s">
        <v>205</v>
      </c>
      <c r="H19" s="508"/>
      <c r="I19" s="508"/>
      <c r="J19" s="508"/>
      <c r="K19" s="508"/>
      <c r="L19" s="508"/>
      <c r="M19" s="508"/>
      <c r="N19" s="595"/>
      <c r="O19" s="507"/>
      <c r="P19" s="40"/>
      <c r="Q19" s="19"/>
      <c r="R19" s="40"/>
      <c r="S19" s="507"/>
      <c r="T19" s="595"/>
      <c r="U19" s="508"/>
      <c r="V19" s="508"/>
      <c r="W19" s="508"/>
      <c r="X19" s="508"/>
      <c r="Y19" s="508"/>
      <c r="Z19" s="508"/>
      <c r="AA19" s="508"/>
      <c r="AB19" s="198"/>
      <c r="AC19" s="198"/>
      <c r="AD19" s="574"/>
      <c r="AE19" s="574"/>
      <c r="AF19" s="574"/>
      <c r="AG19" s="574"/>
    </row>
    <row r="20" spans="1:33" ht="21" customHeight="1">
      <c r="A20" s="503"/>
      <c r="B20" s="503"/>
      <c r="C20" s="504"/>
      <c r="D20" s="504"/>
      <c r="E20" s="504"/>
      <c r="G20" s="508"/>
      <c r="H20" s="508"/>
      <c r="I20" s="508"/>
      <c r="J20" s="508"/>
      <c r="K20" s="508"/>
      <c r="L20" s="508"/>
      <c r="M20" s="508"/>
      <c r="N20" s="595"/>
      <c r="O20" s="507"/>
      <c r="P20" s="40"/>
      <c r="Q20" s="19"/>
      <c r="R20" s="40"/>
      <c r="S20" s="507"/>
      <c r="T20" s="595"/>
      <c r="U20" s="508"/>
      <c r="V20" s="508"/>
      <c r="W20" s="508"/>
      <c r="X20" s="508"/>
      <c r="Y20" s="508"/>
      <c r="Z20" s="508"/>
      <c r="AA20" s="508"/>
      <c r="AB20" s="198"/>
      <c r="AC20" s="198"/>
      <c r="AD20" s="574"/>
      <c r="AE20" s="574"/>
      <c r="AF20" s="574"/>
      <c r="AG20" s="574"/>
    </row>
    <row r="21" spans="1:33" ht="21" customHeight="1">
      <c r="C21" s="216"/>
      <c r="D21" s="216"/>
      <c r="E21" s="230"/>
      <c r="G21" s="201"/>
      <c r="H21" s="201"/>
      <c r="I21" s="20"/>
      <c r="J21" s="20"/>
      <c r="K21" s="201"/>
      <c r="L21" s="201"/>
      <c r="M21" s="20"/>
      <c r="N21" s="190"/>
      <c r="O21" s="201"/>
      <c r="P21" s="40"/>
      <c r="Q21" s="20"/>
      <c r="R21" s="190"/>
      <c r="S21" s="20"/>
      <c r="T21" s="40"/>
      <c r="U21" s="201"/>
      <c r="V21" s="20"/>
      <c r="W21" s="20"/>
      <c r="X21" s="201"/>
      <c r="Y21" s="201"/>
      <c r="Z21" s="20"/>
      <c r="AA21" s="20"/>
      <c r="AB21" s="198"/>
      <c r="AC21" s="198"/>
      <c r="AD21" s="230"/>
      <c r="AE21" s="230"/>
      <c r="AF21" s="216"/>
      <c r="AG21" s="216"/>
    </row>
    <row r="22" spans="1:33" ht="21" customHeight="1">
      <c r="A22" s="503" t="s">
        <v>32</v>
      </c>
      <c r="B22" s="503"/>
      <c r="C22" s="504">
        <v>0.42708333333333331</v>
      </c>
      <c r="D22" s="504"/>
      <c r="E22" s="504"/>
      <c r="G22" s="508" t="s">
        <v>198</v>
      </c>
      <c r="H22" s="508"/>
      <c r="I22" s="508"/>
      <c r="J22" s="508"/>
      <c r="K22" s="508"/>
      <c r="L22" s="508"/>
      <c r="M22" s="508"/>
      <c r="N22" s="595">
        <f>P22+P23</f>
        <v>0</v>
      </c>
      <c r="O22" s="507" t="s">
        <v>13</v>
      </c>
      <c r="P22" s="40">
        <v>0</v>
      </c>
      <c r="Q22" s="19" t="s">
        <v>15</v>
      </c>
      <c r="R22" s="40">
        <v>0</v>
      </c>
      <c r="S22" s="507" t="s">
        <v>14</v>
      </c>
      <c r="T22" s="595">
        <f>R22+R23</f>
        <v>0</v>
      </c>
      <c r="U22" s="508" t="str">
        <f>H8</f>
        <v>ＪＦＣ　足利ラトゥール</v>
      </c>
      <c r="V22" s="508"/>
      <c r="W22" s="508"/>
      <c r="X22" s="508"/>
      <c r="Y22" s="508"/>
      <c r="Z22" s="508"/>
      <c r="AA22" s="508"/>
      <c r="AB22" s="198"/>
      <c r="AC22" s="198"/>
      <c r="AD22" s="574" t="s">
        <v>178</v>
      </c>
      <c r="AE22" s="574" t="s">
        <v>189</v>
      </c>
      <c r="AF22" s="574" t="s">
        <v>189</v>
      </c>
      <c r="AG22" s="574">
        <v>4</v>
      </c>
    </row>
    <row r="23" spans="1:33" ht="21" customHeight="1">
      <c r="A23" s="503"/>
      <c r="B23" s="503"/>
      <c r="C23" s="504"/>
      <c r="D23" s="504"/>
      <c r="E23" s="504"/>
      <c r="G23" s="508"/>
      <c r="H23" s="508"/>
      <c r="I23" s="508"/>
      <c r="J23" s="508"/>
      <c r="K23" s="508"/>
      <c r="L23" s="508"/>
      <c r="M23" s="508"/>
      <c r="N23" s="595"/>
      <c r="O23" s="507"/>
      <c r="P23" s="40">
        <v>0</v>
      </c>
      <c r="Q23" s="19" t="s">
        <v>15</v>
      </c>
      <c r="R23" s="40">
        <v>0</v>
      </c>
      <c r="S23" s="507"/>
      <c r="T23" s="595"/>
      <c r="U23" s="508"/>
      <c r="V23" s="508"/>
      <c r="W23" s="508"/>
      <c r="X23" s="508"/>
      <c r="Y23" s="508"/>
      <c r="Z23" s="508"/>
      <c r="AA23" s="508"/>
      <c r="AB23" s="198"/>
      <c r="AC23" s="198"/>
      <c r="AD23" s="574"/>
      <c r="AE23" s="574"/>
      <c r="AF23" s="574"/>
      <c r="AG23" s="574"/>
    </row>
    <row r="24" spans="1:33" ht="21" customHeight="1">
      <c r="A24" s="503" t="s">
        <v>33</v>
      </c>
      <c r="B24" s="503"/>
      <c r="C24" s="504">
        <v>0.42708333333333331</v>
      </c>
      <c r="D24" s="504"/>
      <c r="E24" s="504"/>
      <c r="G24" s="508" t="str">
        <f>K8</f>
        <v>Ｋ－ＷＥＳＴ．ＦＣ２００１</v>
      </c>
      <c r="H24" s="508"/>
      <c r="I24" s="508"/>
      <c r="J24" s="508"/>
      <c r="K24" s="508"/>
      <c r="L24" s="508"/>
      <c r="M24" s="508"/>
      <c r="N24" s="595">
        <f>P24+P25</f>
        <v>0</v>
      </c>
      <c r="O24" s="507" t="s">
        <v>13</v>
      </c>
      <c r="P24" s="40">
        <v>0</v>
      </c>
      <c r="Q24" s="19" t="s">
        <v>15</v>
      </c>
      <c r="R24" s="40">
        <v>0</v>
      </c>
      <c r="S24" s="507" t="s">
        <v>14</v>
      </c>
      <c r="T24" s="595">
        <f>R24+R25</f>
        <v>0</v>
      </c>
      <c r="U24" s="508" t="str">
        <f>N8</f>
        <v>ＫＳＣ鹿沼</v>
      </c>
      <c r="V24" s="508"/>
      <c r="W24" s="508"/>
      <c r="X24" s="508"/>
      <c r="Y24" s="508"/>
      <c r="Z24" s="508"/>
      <c r="AA24" s="508"/>
      <c r="AB24" s="198"/>
      <c r="AC24" s="198"/>
      <c r="AD24" s="599" t="s">
        <v>201</v>
      </c>
      <c r="AE24" s="599" t="s">
        <v>36</v>
      </c>
      <c r="AF24" s="599" t="s">
        <v>36</v>
      </c>
      <c r="AG24" s="599" t="s">
        <v>201</v>
      </c>
    </row>
    <row r="25" spans="1:33" ht="21" customHeight="1">
      <c r="A25" s="503"/>
      <c r="B25" s="503"/>
      <c r="C25" s="504"/>
      <c r="D25" s="504"/>
      <c r="E25" s="504"/>
      <c r="G25" s="508"/>
      <c r="H25" s="508"/>
      <c r="I25" s="508"/>
      <c r="J25" s="508"/>
      <c r="K25" s="508"/>
      <c r="L25" s="508"/>
      <c r="M25" s="508"/>
      <c r="N25" s="595"/>
      <c r="O25" s="507"/>
      <c r="P25" s="40">
        <v>0</v>
      </c>
      <c r="Q25" s="19" t="s">
        <v>15</v>
      </c>
      <c r="R25" s="40">
        <v>0</v>
      </c>
      <c r="S25" s="507"/>
      <c r="T25" s="595"/>
      <c r="U25" s="508"/>
      <c r="V25" s="508"/>
      <c r="W25" s="508"/>
      <c r="X25" s="508"/>
      <c r="Y25" s="508"/>
      <c r="Z25" s="508"/>
      <c r="AA25" s="508"/>
      <c r="AB25" s="198"/>
      <c r="AC25" s="198"/>
      <c r="AD25" s="599"/>
      <c r="AE25" s="599"/>
      <c r="AF25" s="599"/>
      <c r="AG25" s="599"/>
    </row>
    <row r="26" spans="1:33" ht="21" customHeight="1">
      <c r="B26" s="199"/>
      <c r="C26" s="207"/>
      <c r="D26" s="207"/>
      <c r="E26" s="207"/>
      <c r="G26" s="201"/>
      <c r="H26" s="201"/>
      <c r="I26" s="201"/>
      <c r="J26" s="201"/>
      <c r="K26" s="201"/>
      <c r="L26" s="201"/>
      <c r="M26" s="201"/>
      <c r="N26" s="240"/>
      <c r="O26" s="203"/>
      <c r="P26" s="40"/>
      <c r="Q26" s="19"/>
      <c r="R26" s="190"/>
      <c r="S26" s="203"/>
      <c r="T26" s="240"/>
      <c r="U26" s="201"/>
      <c r="V26" s="201"/>
      <c r="W26" s="201"/>
      <c r="X26" s="201"/>
      <c r="Y26" s="201"/>
      <c r="Z26" s="201"/>
      <c r="AA26" s="201"/>
      <c r="AB26" s="198"/>
      <c r="AC26" s="198"/>
      <c r="AD26" s="230"/>
      <c r="AE26" s="230"/>
      <c r="AF26" s="216"/>
      <c r="AG26" s="216"/>
    </row>
    <row r="27" spans="1:33" ht="21" customHeight="1">
      <c r="A27" s="503" t="s">
        <v>35</v>
      </c>
      <c r="B27" s="503"/>
      <c r="C27" s="504">
        <v>0.45833333333333331</v>
      </c>
      <c r="D27" s="504"/>
      <c r="E27" s="504"/>
      <c r="G27" s="508" t="s">
        <v>199</v>
      </c>
      <c r="H27" s="508"/>
      <c r="I27" s="508"/>
      <c r="J27" s="508"/>
      <c r="K27" s="508"/>
      <c r="L27" s="508"/>
      <c r="M27" s="508"/>
      <c r="N27" s="595">
        <f>P27+P28</f>
        <v>0</v>
      </c>
      <c r="O27" s="507" t="s">
        <v>13</v>
      </c>
      <c r="P27" s="40">
        <v>0</v>
      </c>
      <c r="Q27" s="19" t="s">
        <v>15</v>
      </c>
      <c r="R27" s="40">
        <v>0</v>
      </c>
      <c r="S27" s="507" t="s">
        <v>14</v>
      </c>
      <c r="T27" s="595">
        <f>R27+R28</f>
        <v>0</v>
      </c>
      <c r="U27" s="508" t="s">
        <v>200</v>
      </c>
      <c r="V27" s="508"/>
      <c r="W27" s="508"/>
      <c r="X27" s="508"/>
      <c r="Y27" s="508"/>
      <c r="Z27" s="508"/>
      <c r="AA27" s="508"/>
      <c r="AB27" s="198"/>
      <c r="AC27" s="198"/>
      <c r="AD27" s="599" t="s">
        <v>202</v>
      </c>
      <c r="AE27" s="599" t="s">
        <v>203</v>
      </c>
      <c r="AF27" s="599" t="s">
        <v>203</v>
      </c>
      <c r="AG27" s="599" t="s">
        <v>202</v>
      </c>
    </row>
    <row r="28" spans="1:33" ht="21" customHeight="1">
      <c r="A28" s="503"/>
      <c r="B28" s="503"/>
      <c r="C28" s="504"/>
      <c r="D28" s="504"/>
      <c r="E28" s="504"/>
      <c r="G28" s="508"/>
      <c r="H28" s="508"/>
      <c r="I28" s="508"/>
      <c r="J28" s="508"/>
      <c r="K28" s="508"/>
      <c r="L28" s="508"/>
      <c r="M28" s="508"/>
      <c r="N28" s="595"/>
      <c r="O28" s="507"/>
      <c r="P28" s="40">
        <v>0</v>
      </c>
      <c r="Q28" s="19" t="s">
        <v>15</v>
      </c>
      <c r="R28" s="40">
        <v>0</v>
      </c>
      <c r="S28" s="507"/>
      <c r="T28" s="595"/>
      <c r="U28" s="508"/>
      <c r="V28" s="508"/>
      <c r="W28" s="508"/>
      <c r="X28" s="508"/>
      <c r="Y28" s="508"/>
      <c r="Z28" s="508"/>
      <c r="AA28" s="508"/>
      <c r="AB28" s="198"/>
      <c r="AC28" s="198"/>
      <c r="AD28" s="599"/>
      <c r="AE28" s="599"/>
      <c r="AF28" s="599"/>
      <c r="AG28" s="599"/>
    </row>
    <row r="29" spans="1:33" ht="21" customHeight="1">
      <c r="A29" s="503" t="s">
        <v>38</v>
      </c>
      <c r="B29" s="503"/>
      <c r="C29" s="504">
        <v>0.45833333333333331</v>
      </c>
      <c r="D29" s="504"/>
      <c r="E29" s="504"/>
      <c r="G29" s="508" t="s">
        <v>205</v>
      </c>
      <c r="H29" s="508"/>
      <c r="I29" s="508"/>
      <c r="J29" s="508"/>
      <c r="K29" s="508"/>
      <c r="L29" s="508"/>
      <c r="M29" s="508"/>
      <c r="N29" s="241"/>
      <c r="P29" s="241"/>
      <c r="R29" s="241"/>
      <c r="T29" s="241"/>
      <c r="AD29" s="230"/>
      <c r="AE29" s="230"/>
      <c r="AF29" s="230"/>
      <c r="AG29" s="230"/>
    </row>
    <row r="30" spans="1:33" ht="21" customHeight="1">
      <c r="A30" s="503"/>
      <c r="B30" s="503"/>
      <c r="C30" s="504"/>
      <c r="D30" s="504"/>
      <c r="E30" s="504"/>
      <c r="G30" s="508"/>
      <c r="H30" s="508"/>
      <c r="I30" s="508"/>
      <c r="J30" s="508"/>
      <c r="K30" s="508"/>
      <c r="L30" s="508"/>
      <c r="M30" s="508"/>
      <c r="N30" s="241"/>
      <c r="P30" s="241"/>
      <c r="R30" s="241"/>
      <c r="T30" s="241"/>
      <c r="AD30" s="230"/>
      <c r="AE30" s="230"/>
      <c r="AF30" s="230"/>
      <c r="AG30" s="230"/>
    </row>
    <row r="31" spans="1:33" ht="10.050000000000001" customHeight="1">
      <c r="A31" s="199"/>
      <c r="B31" s="199"/>
      <c r="C31" s="200"/>
      <c r="D31" s="200"/>
      <c r="E31" s="200"/>
      <c r="G31" s="201"/>
      <c r="H31" s="201"/>
      <c r="I31" s="201"/>
      <c r="J31" s="201"/>
      <c r="K31" s="201"/>
      <c r="L31" s="201"/>
      <c r="M31" s="201"/>
      <c r="N31" s="240"/>
      <c r="O31" s="203"/>
      <c r="P31" s="40"/>
      <c r="Q31" s="19"/>
      <c r="R31" s="40"/>
      <c r="S31" s="203"/>
      <c r="T31" s="240"/>
      <c r="U31" s="201"/>
      <c r="V31" s="201"/>
      <c r="W31" s="201"/>
      <c r="X31" s="201"/>
      <c r="Y31" s="201"/>
      <c r="Z31" s="201"/>
      <c r="AA31" s="201"/>
      <c r="AB31" s="198"/>
      <c r="AC31" s="198"/>
      <c r="AD31" s="180"/>
      <c r="AE31" s="180"/>
      <c r="AF31" s="180"/>
      <c r="AG31" s="180"/>
    </row>
    <row r="32" spans="1:33" ht="10.050000000000001" customHeight="1">
      <c r="A32" s="133"/>
      <c r="B32" s="133"/>
      <c r="C32" s="165"/>
      <c r="D32" s="165"/>
      <c r="E32" s="229"/>
      <c r="F32" s="133"/>
      <c r="G32" s="197"/>
      <c r="H32" s="197"/>
      <c r="I32" s="166"/>
      <c r="J32" s="166"/>
      <c r="K32" s="197"/>
      <c r="L32" s="197"/>
      <c r="M32" s="166"/>
      <c r="N32" s="242"/>
      <c r="O32" s="197"/>
      <c r="P32" s="189"/>
      <c r="Q32" s="166"/>
      <c r="R32" s="242"/>
      <c r="S32" s="166"/>
      <c r="T32" s="189"/>
      <c r="U32" s="197"/>
      <c r="V32" s="166"/>
      <c r="W32" s="166"/>
      <c r="X32" s="197"/>
      <c r="Y32" s="197"/>
      <c r="Z32" s="166"/>
      <c r="AA32" s="166"/>
      <c r="AB32" s="195"/>
      <c r="AC32" s="195"/>
      <c r="AD32" s="210"/>
      <c r="AE32" s="210"/>
      <c r="AF32" s="210"/>
      <c r="AG32" s="210"/>
    </row>
    <row r="33" spans="1:33" ht="21" customHeight="1">
      <c r="A33" s="503" t="s">
        <v>194</v>
      </c>
      <c r="B33" s="503"/>
      <c r="C33" s="504">
        <v>0.54166666666666663</v>
      </c>
      <c r="D33" s="504"/>
      <c r="E33" s="504"/>
      <c r="G33" s="508" t="s">
        <v>205</v>
      </c>
      <c r="H33" s="508"/>
      <c r="I33" s="508"/>
      <c r="J33" s="508"/>
      <c r="K33" s="508"/>
      <c r="L33" s="508"/>
      <c r="M33" s="508"/>
      <c r="N33" s="595"/>
      <c r="O33" s="507"/>
      <c r="P33" s="40"/>
      <c r="Q33" s="19"/>
      <c r="R33" s="40"/>
      <c r="S33" s="507"/>
      <c r="T33" s="595"/>
      <c r="U33" s="508"/>
      <c r="V33" s="508"/>
      <c r="W33" s="508"/>
      <c r="X33" s="508"/>
      <c r="Y33" s="508"/>
      <c r="Z33" s="508"/>
      <c r="AA33" s="508"/>
      <c r="AB33" s="198"/>
      <c r="AC33" s="198"/>
      <c r="AD33" s="574"/>
      <c r="AE33" s="574"/>
      <c r="AF33" s="574"/>
      <c r="AG33" s="574"/>
    </row>
    <row r="34" spans="1:33" ht="21" customHeight="1">
      <c r="A34" s="503"/>
      <c r="B34" s="503"/>
      <c r="C34" s="504"/>
      <c r="D34" s="504"/>
      <c r="E34" s="504"/>
      <c r="G34" s="508"/>
      <c r="H34" s="508"/>
      <c r="I34" s="508"/>
      <c r="J34" s="508"/>
      <c r="K34" s="508"/>
      <c r="L34" s="508"/>
      <c r="M34" s="508"/>
      <c r="N34" s="595"/>
      <c r="O34" s="507"/>
      <c r="P34" s="40"/>
      <c r="Q34" s="19"/>
      <c r="R34" s="40"/>
      <c r="S34" s="507"/>
      <c r="T34" s="595"/>
      <c r="U34" s="508"/>
      <c r="V34" s="508"/>
      <c r="W34" s="508"/>
      <c r="X34" s="508"/>
      <c r="Y34" s="508"/>
      <c r="Z34" s="508"/>
      <c r="AA34" s="508"/>
      <c r="AB34" s="198"/>
      <c r="AC34" s="198"/>
      <c r="AD34" s="574"/>
      <c r="AE34" s="574"/>
      <c r="AF34" s="574"/>
      <c r="AG34" s="574"/>
    </row>
    <row r="35" spans="1:33" ht="21" customHeight="1">
      <c r="A35" s="503" t="s">
        <v>195</v>
      </c>
      <c r="B35" s="503"/>
      <c r="C35" s="504">
        <v>0.54166666666666663</v>
      </c>
      <c r="D35" s="504"/>
      <c r="E35" s="504"/>
      <c r="G35" s="508" t="str">
        <f>S8</f>
        <v>フットボールクラブ氏家オレンジ</v>
      </c>
      <c r="H35" s="508"/>
      <c r="I35" s="508"/>
      <c r="J35" s="508"/>
      <c r="K35" s="508"/>
      <c r="L35" s="508"/>
      <c r="M35" s="508"/>
      <c r="N35" s="595">
        <f>P35+P36</f>
        <v>0</v>
      </c>
      <c r="O35" s="507" t="s">
        <v>13</v>
      </c>
      <c r="P35" s="40">
        <v>0</v>
      </c>
      <c r="Q35" s="19" t="s">
        <v>15</v>
      </c>
      <c r="R35" s="40">
        <v>0</v>
      </c>
      <c r="S35" s="507" t="s">
        <v>14</v>
      </c>
      <c r="T35" s="595">
        <f>R35+R36</f>
        <v>0</v>
      </c>
      <c r="U35" s="508" t="str">
        <f>V8</f>
        <v>しおやＦＣヴィガウス</v>
      </c>
      <c r="V35" s="508"/>
      <c r="W35" s="508"/>
      <c r="X35" s="508"/>
      <c r="Y35" s="508"/>
      <c r="Z35" s="508"/>
      <c r="AA35" s="508"/>
      <c r="AB35" s="198"/>
      <c r="AC35" s="198"/>
      <c r="AD35" s="574" t="s">
        <v>249</v>
      </c>
      <c r="AE35" s="574" t="s">
        <v>381</v>
      </c>
      <c r="AF35" s="574" t="s">
        <v>463</v>
      </c>
      <c r="AG35" s="574">
        <v>8</v>
      </c>
    </row>
    <row r="36" spans="1:33" ht="21" customHeight="1">
      <c r="A36" s="503"/>
      <c r="B36" s="503"/>
      <c r="C36" s="504"/>
      <c r="D36" s="504"/>
      <c r="E36" s="504"/>
      <c r="G36" s="508"/>
      <c r="H36" s="508"/>
      <c r="I36" s="508"/>
      <c r="J36" s="508"/>
      <c r="K36" s="508"/>
      <c r="L36" s="508"/>
      <c r="M36" s="508"/>
      <c r="N36" s="595"/>
      <c r="O36" s="507"/>
      <c r="P36" s="40">
        <v>0</v>
      </c>
      <c r="Q36" s="19" t="s">
        <v>15</v>
      </c>
      <c r="R36" s="40">
        <v>0</v>
      </c>
      <c r="S36" s="507"/>
      <c r="T36" s="595"/>
      <c r="U36" s="508"/>
      <c r="V36" s="508"/>
      <c r="W36" s="508"/>
      <c r="X36" s="508"/>
      <c r="Y36" s="508"/>
      <c r="Z36" s="508"/>
      <c r="AA36" s="508"/>
      <c r="AB36" s="198"/>
      <c r="AC36" s="198"/>
      <c r="AD36" s="574"/>
      <c r="AE36" s="574"/>
      <c r="AF36" s="574"/>
      <c r="AG36" s="574"/>
    </row>
    <row r="37" spans="1:33" ht="21" customHeight="1">
      <c r="C37" s="216"/>
      <c r="D37" s="216"/>
      <c r="E37" s="230"/>
      <c r="G37" s="201"/>
      <c r="H37" s="201"/>
      <c r="I37" s="20"/>
      <c r="J37" s="20"/>
      <c r="K37" s="201"/>
      <c r="L37" s="201"/>
      <c r="M37" s="20"/>
      <c r="N37" s="190"/>
      <c r="O37" s="201"/>
      <c r="P37" s="40"/>
      <c r="Q37" s="20"/>
      <c r="R37" s="190"/>
      <c r="S37" s="20"/>
      <c r="T37" s="40"/>
      <c r="U37" s="201"/>
      <c r="V37" s="20"/>
      <c r="W37" s="20"/>
      <c r="X37" s="201"/>
      <c r="Y37" s="201"/>
      <c r="Z37" s="20"/>
      <c r="AA37" s="20"/>
      <c r="AB37" s="198"/>
      <c r="AC37" s="198"/>
      <c r="AD37" s="230"/>
      <c r="AE37" s="230"/>
      <c r="AF37" s="216"/>
      <c r="AG37" s="216"/>
    </row>
    <row r="38" spans="1:33" ht="21" customHeight="1">
      <c r="A38" s="503" t="s">
        <v>196</v>
      </c>
      <c r="B38" s="503"/>
      <c r="C38" s="504">
        <v>0.57291666666666663</v>
      </c>
      <c r="D38" s="504"/>
      <c r="E38" s="504"/>
      <c r="G38" s="508" t="str">
        <f>AB8</f>
        <v>三島ＦＣ</v>
      </c>
      <c r="H38" s="508"/>
      <c r="I38" s="508"/>
      <c r="J38" s="508"/>
      <c r="K38" s="508"/>
      <c r="L38" s="508"/>
      <c r="M38" s="508"/>
      <c r="N38" s="595">
        <f>P38+P39</f>
        <v>0</v>
      </c>
      <c r="O38" s="507" t="s">
        <v>13</v>
      </c>
      <c r="P38" s="40">
        <v>0</v>
      </c>
      <c r="Q38" s="19" t="s">
        <v>15</v>
      </c>
      <c r="R38" s="40">
        <v>0</v>
      </c>
      <c r="S38" s="507" t="s">
        <v>14</v>
      </c>
      <c r="T38" s="595">
        <f>R38+R39</f>
        <v>0</v>
      </c>
      <c r="U38" s="530" t="str">
        <f>AE8</f>
        <v>栃木サッカークラブ　Ｕ－１２</v>
      </c>
      <c r="V38" s="530"/>
      <c r="W38" s="530"/>
      <c r="X38" s="530"/>
      <c r="Y38" s="530"/>
      <c r="Z38" s="530"/>
      <c r="AA38" s="530"/>
      <c r="AB38" s="198"/>
      <c r="AC38" s="198"/>
      <c r="AD38" s="599" t="s">
        <v>464</v>
      </c>
      <c r="AE38" s="599" t="s">
        <v>465</v>
      </c>
      <c r="AF38" s="599" t="s">
        <v>465</v>
      </c>
      <c r="AG38" s="599" t="s">
        <v>464</v>
      </c>
    </row>
    <row r="39" spans="1:33" ht="21" customHeight="1">
      <c r="A39" s="503"/>
      <c r="B39" s="503"/>
      <c r="C39" s="504"/>
      <c r="D39" s="504"/>
      <c r="E39" s="504"/>
      <c r="G39" s="508"/>
      <c r="H39" s="508"/>
      <c r="I39" s="508"/>
      <c r="J39" s="508"/>
      <c r="K39" s="508"/>
      <c r="L39" s="508"/>
      <c r="M39" s="508"/>
      <c r="N39" s="595"/>
      <c r="O39" s="507"/>
      <c r="P39" s="40">
        <v>0</v>
      </c>
      <c r="Q39" s="19" t="s">
        <v>15</v>
      </c>
      <c r="R39" s="40">
        <v>0</v>
      </c>
      <c r="S39" s="507"/>
      <c r="T39" s="595"/>
      <c r="U39" s="530"/>
      <c r="V39" s="530"/>
      <c r="W39" s="530"/>
      <c r="X39" s="530"/>
      <c r="Y39" s="530"/>
      <c r="Z39" s="530"/>
      <c r="AA39" s="530"/>
      <c r="AB39" s="198"/>
      <c r="AC39" s="198"/>
      <c r="AD39" s="599"/>
      <c r="AE39" s="599"/>
      <c r="AF39" s="599"/>
      <c r="AG39" s="599"/>
    </row>
    <row r="40" spans="1:33" ht="21" customHeight="1">
      <c r="A40" s="503" t="s">
        <v>197</v>
      </c>
      <c r="B40" s="503"/>
      <c r="C40" s="504">
        <v>0.57291666666666663</v>
      </c>
      <c r="D40" s="504"/>
      <c r="E40" s="504"/>
      <c r="G40" s="508" t="s">
        <v>204</v>
      </c>
      <c r="H40" s="508"/>
      <c r="I40" s="508"/>
      <c r="J40" s="508"/>
      <c r="K40" s="508"/>
      <c r="L40" s="508"/>
      <c r="M40" s="508"/>
      <c r="N40" s="595">
        <f>P40+P41</f>
        <v>0</v>
      </c>
      <c r="O40" s="507" t="s">
        <v>13</v>
      </c>
      <c r="P40" s="40">
        <v>0</v>
      </c>
      <c r="Q40" s="19" t="s">
        <v>15</v>
      </c>
      <c r="R40" s="40">
        <v>0</v>
      </c>
      <c r="S40" s="507" t="s">
        <v>14</v>
      </c>
      <c r="T40" s="595">
        <f>R40+R41</f>
        <v>0</v>
      </c>
      <c r="U40" s="530" t="str">
        <f>Y8</f>
        <v>ＮＩＫＫＯ．ＳＰＯＲＴＳ．ＣＬＵＢ</v>
      </c>
      <c r="V40" s="530"/>
      <c r="W40" s="530"/>
      <c r="X40" s="530"/>
      <c r="Y40" s="530"/>
      <c r="Z40" s="530"/>
      <c r="AA40" s="530"/>
      <c r="AB40" s="198"/>
      <c r="AC40" s="198"/>
      <c r="AD40" s="574" t="s">
        <v>381</v>
      </c>
      <c r="AE40" s="574" t="s">
        <v>463</v>
      </c>
      <c r="AF40" s="574">
        <v>10</v>
      </c>
      <c r="AG40" s="574">
        <v>9</v>
      </c>
    </row>
    <row r="41" spans="1:33" ht="21" customHeight="1">
      <c r="A41" s="503"/>
      <c r="B41" s="503"/>
      <c r="C41" s="504"/>
      <c r="D41" s="504"/>
      <c r="E41" s="504"/>
      <c r="G41" s="508"/>
      <c r="H41" s="508"/>
      <c r="I41" s="508"/>
      <c r="J41" s="508"/>
      <c r="K41" s="508"/>
      <c r="L41" s="508"/>
      <c r="M41" s="508"/>
      <c r="N41" s="595"/>
      <c r="O41" s="507"/>
      <c r="P41" s="40">
        <v>0</v>
      </c>
      <c r="Q41" s="19" t="s">
        <v>15</v>
      </c>
      <c r="R41" s="40">
        <v>0</v>
      </c>
      <c r="S41" s="507"/>
      <c r="T41" s="595"/>
      <c r="U41" s="530"/>
      <c r="V41" s="530"/>
      <c r="W41" s="530"/>
      <c r="X41" s="530"/>
      <c r="Y41" s="530"/>
      <c r="Z41" s="530"/>
      <c r="AA41" s="530"/>
      <c r="AB41" s="198"/>
      <c r="AC41" s="198"/>
      <c r="AD41" s="574"/>
      <c r="AE41" s="574"/>
      <c r="AF41" s="574"/>
      <c r="AG41" s="574"/>
    </row>
    <row r="42" spans="1:33" ht="21" customHeight="1">
      <c r="C42" s="216"/>
      <c r="D42" s="216"/>
      <c r="E42" s="230"/>
      <c r="G42" s="201"/>
      <c r="H42" s="201"/>
      <c r="I42" s="20"/>
      <c r="J42" s="20"/>
      <c r="K42" s="201"/>
      <c r="L42" s="201"/>
      <c r="M42" s="20"/>
      <c r="N42" s="190"/>
      <c r="O42" s="201"/>
      <c r="P42" s="40"/>
      <c r="Q42" s="20"/>
      <c r="R42" s="190"/>
      <c r="S42" s="20"/>
      <c r="T42" s="40"/>
      <c r="U42" s="201"/>
      <c r="V42" s="20"/>
      <c r="W42" s="20"/>
      <c r="X42" s="201"/>
      <c r="Y42" s="201"/>
      <c r="Z42" s="20"/>
      <c r="AA42" s="20"/>
      <c r="AB42" s="198"/>
      <c r="AC42" s="198"/>
      <c r="AD42" s="239"/>
      <c r="AE42" s="239"/>
      <c r="AF42" s="199"/>
      <c r="AG42" s="199"/>
    </row>
    <row r="43" spans="1:33" ht="21" customHeight="1">
      <c r="A43" s="503" t="s">
        <v>462</v>
      </c>
      <c r="B43" s="503"/>
      <c r="C43" s="504">
        <v>0.60416666666666663</v>
      </c>
      <c r="D43" s="504"/>
      <c r="E43" s="504"/>
      <c r="G43" s="508" t="s">
        <v>205</v>
      </c>
      <c r="H43" s="508"/>
      <c r="I43" s="508"/>
      <c r="J43" s="508"/>
      <c r="K43" s="508"/>
      <c r="L43" s="508"/>
      <c r="M43" s="508"/>
      <c r="N43" s="241"/>
      <c r="P43" s="241"/>
      <c r="R43" s="241"/>
      <c r="T43" s="241"/>
      <c r="AD43" s="239"/>
      <c r="AE43" s="239"/>
      <c r="AF43" s="239"/>
      <c r="AG43" s="239"/>
    </row>
    <row r="44" spans="1:33" ht="21" customHeight="1">
      <c r="A44" s="503"/>
      <c r="B44" s="503"/>
      <c r="C44" s="504"/>
      <c r="D44" s="504"/>
      <c r="E44" s="504"/>
      <c r="G44" s="508"/>
      <c r="H44" s="508"/>
      <c r="I44" s="508"/>
      <c r="J44" s="508"/>
      <c r="K44" s="508"/>
      <c r="L44" s="508"/>
      <c r="M44" s="508"/>
      <c r="N44" s="241"/>
      <c r="P44" s="241"/>
      <c r="R44" s="241"/>
      <c r="T44" s="241"/>
      <c r="AD44" s="239"/>
      <c r="AE44" s="239"/>
      <c r="AF44" s="239"/>
      <c r="AG44" s="239"/>
    </row>
    <row r="45" spans="1:33" ht="21" customHeight="1">
      <c r="A45" s="503" t="s">
        <v>457</v>
      </c>
      <c r="B45" s="503"/>
      <c r="C45" s="504">
        <v>0.60416666666666663</v>
      </c>
      <c r="D45" s="504"/>
      <c r="E45" s="504"/>
      <c r="G45" s="508" t="s">
        <v>461</v>
      </c>
      <c r="H45" s="508"/>
      <c r="I45" s="508"/>
      <c r="J45" s="508"/>
      <c r="K45" s="508"/>
      <c r="L45" s="508"/>
      <c r="M45" s="508"/>
      <c r="N45" s="595">
        <f>P45+P46</f>
        <v>0</v>
      </c>
      <c r="O45" s="507" t="s">
        <v>13</v>
      </c>
      <c r="P45" s="40">
        <v>0</v>
      </c>
      <c r="Q45" s="19" t="s">
        <v>15</v>
      </c>
      <c r="R45" s="40">
        <v>0</v>
      </c>
      <c r="S45" s="507" t="s">
        <v>14</v>
      </c>
      <c r="T45" s="595">
        <f>R45+R46</f>
        <v>0</v>
      </c>
      <c r="U45" s="508" t="s">
        <v>460</v>
      </c>
      <c r="V45" s="508"/>
      <c r="W45" s="508"/>
      <c r="X45" s="508"/>
      <c r="Y45" s="508"/>
      <c r="Z45" s="508"/>
      <c r="AA45" s="508"/>
      <c r="AB45" s="198"/>
      <c r="AC45" s="198"/>
      <c r="AD45" s="599" t="s">
        <v>458</v>
      </c>
      <c r="AE45" s="599" t="s">
        <v>459</v>
      </c>
      <c r="AF45" s="599" t="s">
        <v>459</v>
      </c>
      <c r="AG45" s="599" t="s">
        <v>458</v>
      </c>
    </row>
    <row r="46" spans="1:33" ht="21" customHeight="1">
      <c r="A46" s="503"/>
      <c r="B46" s="503"/>
      <c r="C46" s="504"/>
      <c r="D46" s="504"/>
      <c r="E46" s="504"/>
      <c r="G46" s="508"/>
      <c r="H46" s="508"/>
      <c r="I46" s="508"/>
      <c r="J46" s="508"/>
      <c r="K46" s="508"/>
      <c r="L46" s="508"/>
      <c r="M46" s="508"/>
      <c r="N46" s="595"/>
      <c r="O46" s="507"/>
      <c r="P46" s="40">
        <v>0</v>
      </c>
      <c r="Q46" s="19" t="s">
        <v>15</v>
      </c>
      <c r="R46" s="40">
        <v>0</v>
      </c>
      <c r="S46" s="507"/>
      <c r="T46" s="595"/>
      <c r="U46" s="508"/>
      <c r="V46" s="508"/>
      <c r="W46" s="508"/>
      <c r="X46" s="508"/>
      <c r="Y46" s="508"/>
      <c r="Z46" s="508"/>
      <c r="AA46" s="508"/>
      <c r="AB46" s="198"/>
      <c r="AC46" s="198"/>
      <c r="AD46" s="599"/>
      <c r="AE46" s="599"/>
      <c r="AF46" s="599"/>
      <c r="AG46" s="599"/>
    </row>
    <row r="48" spans="1:33" ht="25.05" customHeight="1">
      <c r="A48" s="464" t="str">
        <f>A1</f>
        <v>■第2日　10月24日　決勝トーナメント</v>
      </c>
      <c r="B48" s="464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T48" s="519" t="s">
        <v>247</v>
      </c>
      <c r="U48" s="519"/>
      <c r="V48" s="519"/>
      <c r="W48" s="519"/>
      <c r="X48" s="520" t="str">
        <f>U10組合せ②!A32</f>
        <v>東部運動公園AB</v>
      </c>
      <c r="Y48" s="520"/>
      <c r="Z48" s="520"/>
      <c r="AA48" s="520"/>
      <c r="AB48" s="520"/>
      <c r="AC48" s="520"/>
      <c r="AD48" s="520"/>
      <c r="AE48" s="520"/>
      <c r="AF48" s="520"/>
      <c r="AG48" s="520"/>
    </row>
    <row r="49" spans="1:33" ht="21" customHeight="1">
      <c r="C49" s="160"/>
      <c r="D49" s="160"/>
      <c r="E49" s="160"/>
      <c r="F49" s="160"/>
      <c r="G49" s="160"/>
      <c r="H49" s="160"/>
      <c r="I49" s="521" t="s">
        <v>135</v>
      </c>
      <c r="J49" s="521"/>
      <c r="K49" s="160"/>
      <c r="L49" s="160"/>
      <c r="M49" s="160"/>
      <c r="N49" s="160"/>
      <c r="O49" s="207"/>
      <c r="P49" s="160"/>
      <c r="Q49" s="160"/>
      <c r="R49" s="185"/>
      <c r="S49" s="160"/>
      <c r="T49" s="160"/>
      <c r="U49" s="160"/>
      <c r="V49" s="160"/>
      <c r="W49" s="160"/>
      <c r="X49" s="160"/>
      <c r="Y49" s="634" t="s">
        <v>136</v>
      </c>
      <c r="Z49" s="634"/>
      <c r="AA49" s="634"/>
      <c r="AB49" s="160"/>
      <c r="AC49" s="160"/>
      <c r="AD49" s="160"/>
      <c r="AE49" s="160"/>
    </row>
    <row r="50" spans="1:33" ht="21" customHeight="1">
      <c r="C50" s="160"/>
      <c r="D50" s="160"/>
      <c r="E50" s="160"/>
      <c r="F50" s="160"/>
      <c r="G50" s="160"/>
      <c r="H50" s="160"/>
      <c r="I50" s="160"/>
      <c r="J50" s="161"/>
      <c r="K50" s="160"/>
      <c r="L50" s="160"/>
      <c r="M50" s="160"/>
      <c r="N50" s="160"/>
      <c r="O50" s="207"/>
      <c r="P50" s="160"/>
      <c r="Q50" s="207"/>
      <c r="R50" s="207"/>
      <c r="S50" s="160"/>
      <c r="T50" s="26"/>
      <c r="U50" s="26"/>
      <c r="V50" s="26"/>
      <c r="W50" s="26"/>
      <c r="X50" s="27"/>
      <c r="Y50" s="27"/>
      <c r="Z50" s="78"/>
      <c r="AA50" s="27"/>
      <c r="AB50" s="27"/>
      <c r="AC50" s="26"/>
      <c r="AD50" s="26"/>
      <c r="AE50" s="26"/>
      <c r="AF50" s="26"/>
    </row>
    <row r="51" spans="1:33" ht="21" customHeight="1">
      <c r="C51" s="160"/>
      <c r="D51" s="160"/>
      <c r="E51" s="160"/>
      <c r="F51" s="160"/>
      <c r="G51" s="624" t="s">
        <v>35</v>
      </c>
      <c r="H51" s="353"/>
      <c r="I51" s="353"/>
      <c r="J51" s="353"/>
      <c r="K51" s="353"/>
      <c r="L51" s="625"/>
      <c r="M51" s="160"/>
      <c r="N51" s="160"/>
      <c r="O51" s="207"/>
      <c r="P51" s="160"/>
      <c r="Q51" s="232"/>
      <c r="R51" s="232"/>
      <c r="S51" s="160"/>
      <c r="T51" s="26"/>
      <c r="U51" s="26"/>
      <c r="V51" s="26"/>
      <c r="W51" s="26"/>
      <c r="X51" s="629" t="s">
        <v>197</v>
      </c>
      <c r="Y51" s="630"/>
      <c r="Z51" s="630"/>
      <c r="AA51" s="630"/>
      <c r="AB51" s="631"/>
      <c r="AC51" s="26"/>
      <c r="AD51" s="26"/>
      <c r="AE51" s="26"/>
      <c r="AF51" s="26"/>
    </row>
    <row r="52" spans="1:33" ht="21" customHeight="1">
      <c r="C52" s="160"/>
      <c r="D52" s="160"/>
      <c r="E52" s="624" t="s">
        <v>32</v>
      </c>
      <c r="F52" s="353"/>
      <c r="G52" s="353"/>
      <c r="H52" s="625"/>
      <c r="I52" s="160"/>
      <c r="J52" s="160"/>
      <c r="K52" s="160"/>
      <c r="L52" s="626" t="s">
        <v>33</v>
      </c>
      <c r="M52" s="627"/>
      <c r="N52" s="628"/>
      <c r="O52" s="160"/>
      <c r="P52" s="160"/>
      <c r="Q52" s="160"/>
      <c r="R52" s="160"/>
      <c r="S52" s="160"/>
      <c r="T52" s="26"/>
      <c r="U52" s="26"/>
      <c r="V52" s="629" t="s">
        <v>194</v>
      </c>
      <c r="W52" s="630"/>
      <c r="X52" s="631"/>
      <c r="Y52" s="36"/>
      <c r="Z52" s="26"/>
      <c r="AA52" s="26"/>
      <c r="AB52" s="629" t="s">
        <v>195</v>
      </c>
      <c r="AC52" s="630"/>
      <c r="AD52" s="631"/>
      <c r="AE52" s="38"/>
      <c r="AF52" s="26"/>
    </row>
    <row r="53" spans="1:33" ht="21" customHeight="1">
      <c r="C53" s="624" t="s">
        <v>27</v>
      </c>
      <c r="D53" s="353"/>
      <c r="E53" s="625"/>
      <c r="F53" s="160"/>
      <c r="G53" s="160"/>
      <c r="H53" s="160"/>
      <c r="I53" s="233"/>
      <c r="J53" s="232"/>
      <c r="K53" s="160"/>
      <c r="L53" s="161"/>
      <c r="M53" s="160"/>
      <c r="N53" s="162"/>
      <c r="O53" s="163"/>
      <c r="P53" s="160"/>
      <c r="Q53" s="160"/>
      <c r="R53" s="160"/>
      <c r="S53" s="160"/>
      <c r="T53" s="26"/>
      <c r="V53" s="105"/>
      <c r="X53" s="12"/>
      <c r="AB53" s="105"/>
      <c r="AD53" s="12"/>
      <c r="AF53" s="26"/>
    </row>
    <row r="54" spans="1:33" ht="21" customHeight="1">
      <c r="B54" s="580">
        <v>1</v>
      </c>
      <c r="C54" s="581"/>
      <c r="E54" s="580">
        <v>2</v>
      </c>
      <c r="F54" s="581"/>
      <c r="H54" s="580">
        <v>3</v>
      </c>
      <c r="I54" s="581"/>
      <c r="K54" s="580">
        <v>4</v>
      </c>
      <c r="L54" s="581"/>
      <c r="M54" s="1"/>
      <c r="N54" s="580">
        <v>5</v>
      </c>
      <c r="O54" s="581"/>
      <c r="S54" s="1"/>
      <c r="T54" s="26"/>
      <c r="U54" s="632">
        <v>6</v>
      </c>
      <c r="V54" s="633"/>
      <c r="W54" s="26"/>
      <c r="X54" s="632">
        <v>7</v>
      </c>
      <c r="Y54" s="633"/>
      <c r="Z54" s="26"/>
      <c r="AA54" s="632">
        <v>8</v>
      </c>
      <c r="AB54" s="633"/>
      <c r="AC54" s="26"/>
      <c r="AD54" s="632">
        <v>9</v>
      </c>
      <c r="AE54" s="633"/>
      <c r="AF54" s="26"/>
    </row>
    <row r="55" spans="1:33" ht="21" customHeight="1">
      <c r="B55" s="584" t="str">
        <f>U10組合せ①!W11</f>
        <v>雀宮フットボールクラブ</v>
      </c>
      <c r="C55" s="585"/>
      <c r="E55" s="584" t="str">
        <f>U10組合せ①!AD18</f>
        <v>栃木ユナイテッド</v>
      </c>
      <c r="F55" s="585"/>
      <c r="H55" s="584" t="str">
        <f>U10組合せ①!W25</f>
        <v>昭和・戸祭サッカークラブ</v>
      </c>
      <c r="I55" s="585"/>
      <c r="K55" s="584" t="str">
        <f>U10組合せ①!AB32</f>
        <v>ＦＣ毛野</v>
      </c>
      <c r="L55" s="585"/>
      <c r="M55" s="16"/>
      <c r="N55" s="513" t="str">
        <f>U10組合せ①!Y39</f>
        <v>ＦＣ西那須２１アストロ</v>
      </c>
      <c r="O55" s="513"/>
      <c r="S55" s="231"/>
      <c r="T55" s="26"/>
      <c r="U55" s="600" t="str">
        <f>U10組合せ①!BL11</f>
        <v>野原グランディオスＦＣ</v>
      </c>
      <c r="V55" s="601"/>
      <c r="W55" s="26"/>
      <c r="X55" s="606" t="str">
        <f>U10組合せ①!BE18</f>
        <v>ヴェルフェ矢板Ｕ－１０ｖｅｒｔ</v>
      </c>
      <c r="Y55" s="607"/>
      <c r="Z55" s="26"/>
      <c r="AA55" s="612" t="str">
        <f>U10組合せ①!BP25</f>
        <v>野木ＳＳＳ</v>
      </c>
      <c r="AB55" s="613"/>
      <c r="AC55" s="26"/>
      <c r="AD55" s="618" t="str">
        <f>U10組合せ①!BI32</f>
        <v>ＳＡＫＵＲＡ　ＦＯＯＴＢＡＬＬ　ＣＬＵＢ　Ｊｒ</v>
      </c>
      <c r="AE55" s="619"/>
      <c r="AF55" s="26"/>
    </row>
    <row r="56" spans="1:33" ht="21" customHeight="1">
      <c r="B56" s="517"/>
      <c r="C56" s="516"/>
      <c r="E56" s="517"/>
      <c r="F56" s="516"/>
      <c r="H56" s="517"/>
      <c r="I56" s="516"/>
      <c r="K56" s="517"/>
      <c r="L56" s="516"/>
      <c r="M56" s="16"/>
      <c r="N56" s="513"/>
      <c r="O56" s="513"/>
      <c r="S56" s="231"/>
      <c r="T56" s="26"/>
      <c r="U56" s="602"/>
      <c r="V56" s="603"/>
      <c r="W56" s="26"/>
      <c r="X56" s="608"/>
      <c r="Y56" s="609"/>
      <c r="Z56" s="26"/>
      <c r="AA56" s="614"/>
      <c r="AB56" s="615"/>
      <c r="AC56" s="26"/>
      <c r="AD56" s="620"/>
      <c r="AE56" s="621"/>
      <c r="AF56" s="26"/>
    </row>
    <row r="57" spans="1:33" ht="21" customHeight="1">
      <c r="B57" s="517"/>
      <c r="C57" s="516"/>
      <c r="E57" s="517"/>
      <c r="F57" s="516"/>
      <c r="H57" s="517"/>
      <c r="I57" s="516"/>
      <c r="K57" s="517"/>
      <c r="L57" s="516"/>
      <c r="M57" s="16"/>
      <c r="N57" s="513"/>
      <c r="O57" s="513"/>
      <c r="S57" s="231"/>
      <c r="T57" s="26"/>
      <c r="U57" s="602"/>
      <c r="V57" s="603"/>
      <c r="W57" s="26"/>
      <c r="X57" s="608"/>
      <c r="Y57" s="609"/>
      <c r="Z57" s="26"/>
      <c r="AA57" s="614"/>
      <c r="AB57" s="615"/>
      <c r="AC57" s="26"/>
      <c r="AD57" s="620"/>
      <c r="AE57" s="621"/>
      <c r="AF57" s="26"/>
    </row>
    <row r="58" spans="1:33" ht="21" customHeight="1">
      <c r="B58" s="517"/>
      <c r="C58" s="516"/>
      <c r="E58" s="517"/>
      <c r="F58" s="516"/>
      <c r="H58" s="517"/>
      <c r="I58" s="516"/>
      <c r="K58" s="517"/>
      <c r="L58" s="516"/>
      <c r="M58" s="16"/>
      <c r="N58" s="513"/>
      <c r="O58" s="513"/>
      <c r="S58" s="231"/>
      <c r="T58" s="1"/>
      <c r="U58" s="602"/>
      <c r="V58" s="603"/>
      <c r="W58" s="199"/>
      <c r="X58" s="608"/>
      <c r="Y58" s="609"/>
      <c r="Z58" s="164"/>
      <c r="AA58" s="614"/>
      <c r="AB58" s="615"/>
      <c r="AC58" s="164"/>
      <c r="AD58" s="620"/>
      <c r="AE58" s="621"/>
      <c r="AF58" s="164"/>
    </row>
    <row r="59" spans="1:33" ht="21" customHeight="1">
      <c r="B59" s="517"/>
      <c r="C59" s="516"/>
      <c r="E59" s="517"/>
      <c r="F59" s="516"/>
      <c r="H59" s="517"/>
      <c r="I59" s="516"/>
      <c r="K59" s="517"/>
      <c r="L59" s="516"/>
      <c r="M59" s="16"/>
      <c r="N59" s="513"/>
      <c r="O59" s="513"/>
      <c r="S59" s="231"/>
      <c r="T59" s="1"/>
      <c r="U59" s="602"/>
      <c r="V59" s="603"/>
      <c r="W59" s="199"/>
      <c r="X59" s="608"/>
      <c r="Y59" s="609"/>
      <c r="Z59" s="164"/>
      <c r="AA59" s="614"/>
      <c r="AB59" s="615"/>
      <c r="AC59" s="164"/>
      <c r="AD59" s="620"/>
      <c r="AE59" s="621"/>
      <c r="AF59" s="164"/>
    </row>
    <row r="60" spans="1:33" ht="21" customHeight="1">
      <c r="B60" s="517"/>
      <c r="C60" s="516"/>
      <c r="E60" s="517"/>
      <c r="F60" s="516"/>
      <c r="H60" s="517"/>
      <c r="I60" s="516"/>
      <c r="K60" s="517"/>
      <c r="L60" s="516"/>
      <c r="M60" s="16"/>
      <c r="N60" s="513"/>
      <c r="O60" s="513"/>
      <c r="S60" s="231"/>
      <c r="T60" s="1"/>
      <c r="U60" s="602"/>
      <c r="V60" s="603"/>
      <c r="W60" s="199"/>
      <c r="X60" s="608"/>
      <c r="Y60" s="609"/>
      <c r="Z60" s="164"/>
      <c r="AA60" s="614"/>
      <c r="AB60" s="615"/>
      <c r="AC60" s="164"/>
      <c r="AD60" s="620"/>
      <c r="AE60" s="621"/>
      <c r="AF60" s="164"/>
    </row>
    <row r="61" spans="1:33" ht="21" customHeight="1">
      <c r="B61" s="517"/>
      <c r="C61" s="516"/>
      <c r="E61" s="517"/>
      <c r="F61" s="516"/>
      <c r="H61" s="517"/>
      <c r="I61" s="516"/>
      <c r="K61" s="517"/>
      <c r="L61" s="516"/>
      <c r="M61" s="17"/>
      <c r="N61" s="513"/>
      <c r="O61" s="513"/>
      <c r="S61" s="231"/>
      <c r="T61" s="1"/>
      <c r="U61" s="602"/>
      <c r="V61" s="603"/>
      <c r="W61" s="199"/>
      <c r="X61" s="608"/>
      <c r="Y61" s="609"/>
      <c r="Z61" s="164"/>
      <c r="AA61" s="614"/>
      <c r="AB61" s="615"/>
      <c r="AC61" s="164"/>
      <c r="AD61" s="620"/>
      <c r="AE61" s="621"/>
      <c r="AF61" s="164"/>
    </row>
    <row r="62" spans="1:33" ht="21" customHeight="1">
      <c r="B62" s="586"/>
      <c r="C62" s="587"/>
      <c r="E62" s="586"/>
      <c r="F62" s="587"/>
      <c r="H62" s="586"/>
      <c r="I62" s="587"/>
      <c r="K62" s="586"/>
      <c r="L62" s="587"/>
      <c r="M62" s="17"/>
      <c r="N62" s="513"/>
      <c r="O62" s="513"/>
      <c r="S62" s="231"/>
      <c r="T62" s="1"/>
      <c r="U62" s="604"/>
      <c r="V62" s="605"/>
      <c r="W62" s="199"/>
      <c r="X62" s="610"/>
      <c r="Y62" s="611"/>
      <c r="Z62" s="164"/>
      <c r="AA62" s="616"/>
      <c r="AB62" s="617"/>
      <c r="AC62" s="164"/>
      <c r="AD62" s="622"/>
      <c r="AE62" s="623"/>
      <c r="AF62" s="164"/>
    </row>
    <row r="63" spans="1:33" ht="21" customHeight="1">
      <c r="C63" s="198"/>
      <c r="D63" s="198"/>
      <c r="G63" s="198"/>
      <c r="H63" s="198"/>
      <c r="K63" s="198"/>
      <c r="L63" s="198"/>
      <c r="O63" s="198"/>
      <c r="P63" s="198"/>
      <c r="T63" s="198"/>
      <c r="U63" s="198"/>
      <c r="X63" s="198"/>
      <c r="Y63" s="198"/>
      <c r="AB63" s="198"/>
      <c r="AC63" s="198"/>
      <c r="AD63" s="211" t="s">
        <v>94</v>
      </c>
      <c r="AE63" s="211" t="s">
        <v>95</v>
      </c>
      <c r="AF63" s="211" t="s">
        <v>95</v>
      </c>
      <c r="AG63" s="211" t="s">
        <v>93</v>
      </c>
    </row>
    <row r="64" spans="1:33" ht="21" customHeight="1">
      <c r="A64" s="503" t="s">
        <v>27</v>
      </c>
      <c r="B64" s="503"/>
      <c r="C64" s="504">
        <v>0.39583333333333331</v>
      </c>
      <c r="D64" s="504"/>
      <c r="E64" s="504"/>
      <c r="G64" s="508" t="str">
        <f>B55</f>
        <v>雀宮フットボールクラブ</v>
      </c>
      <c r="H64" s="508"/>
      <c r="I64" s="508"/>
      <c r="J64" s="508"/>
      <c r="K64" s="508"/>
      <c r="L64" s="508"/>
      <c r="M64" s="508"/>
      <c r="N64" s="595">
        <f>P64+P65</f>
        <v>0</v>
      </c>
      <c r="O64" s="507" t="s">
        <v>13</v>
      </c>
      <c r="P64" s="40">
        <v>0</v>
      </c>
      <c r="Q64" s="19" t="s">
        <v>15</v>
      </c>
      <c r="R64" s="40">
        <v>0</v>
      </c>
      <c r="S64" s="507" t="s">
        <v>14</v>
      </c>
      <c r="T64" s="595">
        <f>R64+R65</f>
        <v>0</v>
      </c>
      <c r="U64" s="508" t="str">
        <f>E55</f>
        <v>栃木ユナイテッド</v>
      </c>
      <c r="V64" s="508"/>
      <c r="W64" s="508"/>
      <c r="X64" s="508"/>
      <c r="Y64" s="508"/>
      <c r="Z64" s="508"/>
      <c r="AA64" s="508"/>
      <c r="AB64" s="198"/>
      <c r="AC64" s="198"/>
      <c r="AD64" s="574" t="s">
        <v>177</v>
      </c>
      <c r="AE64" s="574" t="s">
        <v>178</v>
      </c>
      <c r="AF64" s="574" t="s">
        <v>189</v>
      </c>
      <c r="AG64" s="574">
        <v>3</v>
      </c>
    </row>
    <row r="65" spans="1:33" ht="21" customHeight="1">
      <c r="A65" s="503"/>
      <c r="B65" s="503"/>
      <c r="C65" s="504"/>
      <c r="D65" s="504"/>
      <c r="E65" s="504"/>
      <c r="G65" s="508"/>
      <c r="H65" s="508"/>
      <c r="I65" s="508"/>
      <c r="J65" s="508"/>
      <c r="K65" s="508"/>
      <c r="L65" s="508"/>
      <c r="M65" s="508"/>
      <c r="N65" s="595"/>
      <c r="O65" s="507"/>
      <c r="P65" s="40">
        <v>0</v>
      </c>
      <c r="Q65" s="19" t="s">
        <v>15</v>
      </c>
      <c r="R65" s="40">
        <v>0</v>
      </c>
      <c r="S65" s="507"/>
      <c r="T65" s="595"/>
      <c r="U65" s="508"/>
      <c r="V65" s="508"/>
      <c r="W65" s="508"/>
      <c r="X65" s="508"/>
      <c r="Y65" s="508"/>
      <c r="Z65" s="508"/>
      <c r="AA65" s="508"/>
      <c r="AB65" s="198"/>
      <c r="AC65" s="198"/>
      <c r="AD65" s="574"/>
      <c r="AE65" s="574"/>
      <c r="AF65" s="574"/>
      <c r="AG65" s="574"/>
    </row>
    <row r="66" spans="1:33" ht="21" customHeight="1">
      <c r="A66" s="503" t="s">
        <v>31</v>
      </c>
      <c r="B66" s="503"/>
      <c r="C66" s="504">
        <v>0.39583333333333331</v>
      </c>
      <c r="D66" s="504"/>
      <c r="E66" s="504"/>
      <c r="G66" s="508" t="s">
        <v>205</v>
      </c>
      <c r="H66" s="508"/>
      <c r="I66" s="508"/>
      <c r="J66" s="508"/>
      <c r="K66" s="508"/>
      <c r="L66" s="508"/>
      <c r="M66" s="508"/>
      <c r="N66" s="506"/>
      <c r="O66" s="507"/>
      <c r="P66" s="40"/>
      <c r="Q66" s="19"/>
      <c r="R66" s="40"/>
      <c r="S66" s="507"/>
      <c r="T66" s="595"/>
      <c r="U66" s="508"/>
      <c r="V66" s="508"/>
      <c r="W66" s="508"/>
      <c r="X66" s="508"/>
      <c r="Y66" s="508"/>
      <c r="Z66" s="508"/>
      <c r="AA66" s="508"/>
      <c r="AB66" s="198"/>
      <c r="AC66" s="198"/>
      <c r="AD66" s="574"/>
      <c r="AE66" s="574"/>
      <c r="AF66" s="574"/>
      <c r="AG66" s="574"/>
    </row>
    <row r="67" spans="1:33" ht="21" customHeight="1">
      <c r="A67" s="503"/>
      <c r="B67" s="503"/>
      <c r="C67" s="504"/>
      <c r="D67" s="504"/>
      <c r="E67" s="504"/>
      <c r="G67" s="508"/>
      <c r="H67" s="508"/>
      <c r="I67" s="508"/>
      <c r="J67" s="508"/>
      <c r="K67" s="508"/>
      <c r="L67" s="508"/>
      <c r="M67" s="508"/>
      <c r="N67" s="506"/>
      <c r="O67" s="507"/>
      <c r="P67" s="40"/>
      <c r="Q67" s="19"/>
      <c r="R67" s="40"/>
      <c r="S67" s="507"/>
      <c r="T67" s="595"/>
      <c r="U67" s="508"/>
      <c r="V67" s="508"/>
      <c r="W67" s="508"/>
      <c r="X67" s="508"/>
      <c r="Y67" s="508"/>
      <c r="Z67" s="508"/>
      <c r="AA67" s="508"/>
      <c r="AB67" s="198"/>
      <c r="AC67" s="198"/>
      <c r="AD67" s="574"/>
      <c r="AE67" s="574"/>
      <c r="AF67" s="574"/>
      <c r="AG67" s="574"/>
    </row>
    <row r="68" spans="1:33" ht="15" customHeight="1">
      <c r="C68" s="216"/>
      <c r="D68" s="216"/>
      <c r="E68" s="230"/>
      <c r="G68" s="201"/>
      <c r="H68" s="201"/>
      <c r="I68" s="20"/>
      <c r="J68" s="20"/>
      <c r="K68" s="201"/>
      <c r="L68" s="201"/>
      <c r="M68" s="20"/>
      <c r="N68" s="20"/>
      <c r="O68" s="201"/>
      <c r="P68" s="40"/>
      <c r="Q68" s="20"/>
      <c r="R68" s="190"/>
      <c r="S68" s="20"/>
      <c r="T68" s="40"/>
      <c r="U68" s="201"/>
      <c r="V68" s="20"/>
      <c r="W68" s="20"/>
      <c r="X68" s="201"/>
      <c r="Y68" s="201"/>
      <c r="Z68" s="20"/>
      <c r="AA68" s="20"/>
      <c r="AB68" s="198"/>
      <c r="AC68" s="198"/>
      <c r="AD68" s="230"/>
      <c r="AE68" s="230"/>
      <c r="AF68" s="216"/>
      <c r="AG68" s="216"/>
    </row>
    <row r="69" spans="1:33" ht="21" customHeight="1">
      <c r="A69" s="503" t="s">
        <v>32</v>
      </c>
      <c r="B69" s="503"/>
      <c r="C69" s="504">
        <v>0.42708333333333331</v>
      </c>
      <c r="D69" s="504"/>
      <c r="E69" s="504"/>
      <c r="G69" s="508" t="s">
        <v>198</v>
      </c>
      <c r="H69" s="508"/>
      <c r="I69" s="508"/>
      <c r="J69" s="508"/>
      <c r="K69" s="508"/>
      <c r="L69" s="508"/>
      <c r="M69" s="508"/>
      <c r="N69" s="595">
        <f>P69+P70</f>
        <v>0</v>
      </c>
      <c r="O69" s="507" t="s">
        <v>13</v>
      </c>
      <c r="P69" s="40">
        <v>0</v>
      </c>
      <c r="Q69" s="19" t="s">
        <v>15</v>
      </c>
      <c r="R69" s="40">
        <v>0</v>
      </c>
      <c r="S69" s="507" t="s">
        <v>14</v>
      </c>
      <c r="T69" s="595">
        <f>R69+R70</f>
        <v>0</v>
      </c>
      <c r="U69" s="508" t="str">
        <f>H55</f>
        <v>昭和・戸祭サッカークラブ</v>
      </c>
      <c r="V69" s="508"/>
      <c r="W69" s="508"/>
      <c r="X69" s="508"/>
      <c r="Y69" s="508"/>
      <c r="Z69" s="508"/>
      <c r="AA69" s="508"/>
      <c r="AB69" s="198"/>
      <c r="AC69" s="198"/>
      <c r="AD69" s="574" t="s">
        <v>178</v>
      </c>
      <c r="AE69" s="574" t="s">
        <v>189</v>
      </c>
      <c r="AF69" s="574" t="s">
        <v>189</v>
      </c>
      <c r="AG69" s="574">
        <v>4</v>
      </c>
    </row>
    <row r="70" spans="1:33" ht="21" customHeight="1">
      <c r="A70" s="503"/>
      <c r="B70" s="503"/>
      <c r="C70" s="504"/>
      <c r="D70" s="504"/>
      <c r="E70" s="504"/>
      <c r="G70" s="508"/>
      <c r="H70" s="508"/>
      <c r="I70" s="508"/>
      <c r="J70" s="508"/>
      <c r="K70" s="508"/>
      <c r="L70" s="508"/>
      <c r="M70" s="508"/>
      <c r="N70" s="595"/>
      <c r="O70" s="507"/>
      <c r="P70" s="40">
        <v>0</v>
      </c>
      <c r="Q70" s="19" t="s">
        <v>15</v>
      </c>
      <c r="R70" s="40">
        <v>0</v>
      </c>
      <c r="S70" s="507"/>
      <c r="T70" s="595"/>
      <c r="U70" s="508"/>
      <c r="V70" s="508"/>
      <c r="W70" s="508"/>
      <c r="X70" s="508"/>
      <c r="Y70" s="508"/>
      <c r="Z70" s="508"/>
      <c r="AA70" s="508"/>
      <c r="AB70" s="198"/>
      <c r="AC70" s="198"/>
      <c r="AD70" s="574"/>
      <c r="AE70" s="574"/>
      <c r="AF70" s="574"/>
      <c r="AG70" s="574"/>
    </row>
    <row r="71" spans="1:33" ht="21" customHeight="1">
      <c r="A71" s="503" t="s">
        <v>33</v>
      </c>
      <c r="B71" s="503"/>
      <c r="C71" s="504">
        <v>0.42708333333333331</v>
      </c>
      <c r="D71" s="504"/>
      <c r="E71" s="504"/>
      <c r="G71" s="508" t="str">
        <f>K55</f>
        <v>ＦＣ毛野</v>
      </c>
      <c r="H71" s="508"/>
      <c r="I71" s="508"/>
      <c r="J71" s="508"/>
      <c r="K71" s="508"/>
      <c r="L71" s="508"/>
      <c r="M71" s="508"/>
      <c r="N71" s="595">
        <f>P71+P72</f>
        <v>0</v>
      </c>
      <c r="O71" s="507" t="s">
        <v>13</v>
      </c>
      <c r="P71" s="40">
        <v>0</v>
      </c>
      <c r="Q71" s="19" t="s">
        <v>15</v>
      </c>
      <c r="R71" s="40">
        <v>0</v>
      </c>
      <c r="S71" s="507" t="s">
        <v>14</v>
      </c>
      <c r="T71" s="595">
        <f>R71+R72</f>
        <v>0</v>
      </c>
      <c r="U71" s="508" t="str">
        <f>N55</f>
        <v>ＦＣ西那須２１アストロ</v>
      </c>
      <c r="V71" s="508"/>
      <c r="W71" s="508"/>
      <c r="X71" s="508"/>
      <c r="Y71" s="508"/>
      <c r="Z71" s="508"/>
      <c r="AA71" s="508"/>
      <c r="AB71" s="198"/>
      <c r="AC71" s="198"/>
      <c r="AD71" s="599" t="s">
        <v>201</v>
      </c>
      <c r="AE71" s="599" t="s">
        <v>36</v>
      </c>
      <c r="AF71" s="599" t="s">
        <v>36</v>
      </c>
      <c r="AG71" s="599" t="s">
        <v>201</v>
      </c>
    </row>
    <row r="72" spans="1:33" ht="21" customHeight="1">
      <c r="A72" s="503"/>
      <c r="B72" s="503"/>
      <c r="C72" s="504"/>
      <c r="D72" s="504"/>
      <c r="E72" s="504"/>
      <c r="G72" s="508"/>
      <c r="H72" s="508"/>
      <c r="I72" s="508"/>
      <c r="J72" s="508"/>
      <c r="K72" s="508"/>
      <c r="L72" s="508"/>
      <c r="M72" s="508"/>
      <c r="N72" s="595"/>
      <c r="O72" s="507"/>
      <c r="P72" s="40">
        <v>0</v>
      </c>
      <c r="Q72" s="19" t="s">
        <v>15</v>
      </c>
      <c r="R72" s="40">
        <v>0</v>
      </c>
      <c r="S72" s="507"/>
      <c r="T72" s="595"/>
      <c r="U72" s="508"/>
      <c r="V72" s="508"/>
      <c r="W72" s="508"/>
      <c r="X72" s="508"/>
      <c r="Y72" s="508"/>
      <c r="Z72" s="508"/>
      <c r="AA72" s="508"/>
      <c r="AB72" s="198"/>
      <c r="AC72" s="198"/>
      <c r="AD72" s="599"/>
      <c r="AE72" s="599"/>
      <c r="AF72" s="599"/>
      <c r="AG72" s="599"/>
    </row>
    <row r="73" spans="1:33" ht="15" customHeight="1">
      <c r="B73" s="199"/>
      <c r="C73" s="207"/>
      <c r="D73" s="207"/>
      <c r="E73" s="207"/>
      <c r="G73" s="201"/>
      <c r="H73" s="201"/>
      <c r="I73" s="201"/>
      <c r="J73" s="201"/>
      <c r="K73" s="201"/>
      <c r="L73" s="201"/>
      <c r="M73" s="201"/>
      <c r="N73" s="214"/>
      <c r="O73" s="203"/>
      <c r="P73" s="40"/>
      <c r="Q73" s="19"/>
      <c r="R73" s="190"/>
      <c r="S73" s="203"/>
      <c r="T73" s="202"/>
      <c r="U73" s="201"/>
      <c r="V73" s="201"/>
      <c r="W73" s="201"/>
      <c r="X73" s="201"/>
      <c r="Y73" s="201"/>
      <c r="Z73" s="201"/>
      <c r="AA73" s="201"/>
      <c r="AB73" s="198"/>
      <c r="AC73" s="198"/>
      <c r="AD73" s="230"/>
      <c r="AE73" s="230"/>
      <c r="AF73" s="216"/>
      <c r="AG73" s="216"/>
    </row>
    <row r="74" spans="1:33" ht="21" customHeight="1">
      <c r="A74" s="503" t="s">
        <v>35</v>
      </c>
      <c r="B74" s="503"/>
      <c r="C74" s="504">
        <v>0.45833333333333331</v>
      </c>
      <c r="D74" s="504"/>
      <c r="E74" s="504"/>
      <c r="G74" s="508" t="s">
        <v>199</v>
      </c>
      <c r="H74" s="508"/>
      <c r="I74" s="508"/>
      <c r="J74" s="508"/>
      <c r="K74" s="508"/>
      <c r="L74" s="508"/>
      <c r="M74" s="508"/>
      <c r="N74" s="595">
        <f>P74+P75</f>
        <v>0</v>
      </c>
      <c r="O74" s="507" t="s">
        <v>13</v>
      </c>
      <c r="P74" s="40">
        <v>0</v>
      </c>
      <c r="Q74" s="19" t="s">
        <v>15</v>
      </c>
      <c r="R74" s="40">
        <v>0</v>
      </c>
      <c r="S74" s="507" t="s">
        <v>14</v>
      </c>
      <c r="T74" s="595">
        <f>R74+R75</f>
        <v>0</v>
      </c>
      <c r="U74" s="508" t="s">
        <v>200</v>
      </c>
      <c r="V74" s="508"/>
      <c r="W74" s="508"/>
      <c r="X74" s="508"/>
      <c r="Y74" s="508"/>
      <c r="Z74" s="508"/>
      <c r="AA74" s="508"/>
      <c r="AB74" s="198"/>
      <c r="AC74" s="198"/>
      <c r="AD74" s="599" t="s">
        <v>202</v>
      </c>
      <c r="AE74" s="599" t="s">
        <v>203</v>
      </c>
      <c r="AF74" s="599" t="s">
        <v>203</v>
      </c>
      <c r="AG74" s="599" t="s">
        <v>202</v>
      </c>
    </row>
    <row r="75" spans="1:33" ht="21" customHeight="1">
      <c r="A75" s="503"/>
      <c r="B75" s="503"/>
      <c r="C75" s="504"/>
      <c r="D75" s="504"/>
      <c r="E75" s="504"/>
      <c r="G75" s="508"/>
      <c r="H75" s="508"/>
      <c r="I75" s="508"/>
      <c r="J75" s="508"/>
      <c r="K75" s="508"/>
      <c r="L75" s="508"/>
      <c r="M75" s="508"/>
      <c r="N75" s="595"/>
      <c r="O75" s="507"/>
      <c r="P75" s="40">
        <v>0</v>
      </c>
      <c r="Q75" s="19" t="s">
        <v>15</v>
      </c>
      <c r="R75" s="40">
        <v>0</v>
      </c>
      <c r="S75" s="507"/>
      <c r="T75" s="595"/>
      <c r="U75" s="508"/>
      <c r="V75" s="508"/>
      <c r="W75" s="508"/>
      <c r="X75" s="508"/>
      <c r="Y75" s="508"/>
      <c r="Z75" s="508"/>
      <c r="AA75" s="508"/>
      <c r="AB75" s="198"/>
      <c r="AC75" s="198"/>
      <c r="AD75" s="599"/>
      <c r="AE75" s="599"/>
      <c r="AF75" s="599"/>
      <c r="AG75" s="599"/>
    </row>
    <row r="76" spans="1:33" ht="21" customHeight="1">
      <c r="A76" s="503" t="s">
        <v>38</v>
      </c>
      <c r="B76" s="503"/>
      <c r="C76" s="504">
        <v>0.45833333333333331</v>
      </c>
      <c r="D76" s="504"/>
      <c r="E76" s="504"/>
      <c r="G76" s="508" t="s">
        <v>205</v>
      </c>
      <c r="H76" s="508"/>
      <c r="I76" s="508"/>
      <c r="J76" s="508"/>
      <c r="K76" s="508"/>
      <c r="L76" s="508"/>
      <c r="M76" s="508"/>
      <c r="AD76" s="230"/>
      <c r="AE76" s="230"/>
      <c r="AF76" s="230"/>
      <c r="AG76" s="230"/>
    </row>
    <row r="77" spans="1:33" ht="21" customHeight="1">
      <c r="A77" s="503"/>
      <c r="B77" s="503"/>
      <c r="C77" s="504"/>
      <c r="D77" s="504"/>
      <c r="E77" s="504"/>
      <c r="G77" s="508"/>
      <c r="H77" s="508"/>
      <c r="I77" s="508"/>
      <c r="J77" s="508"/>
      <c r="K77" s="508"/>
      <c r="L77" s="508"/>
      <c r="M77" s="508"/>
      <c r="AD77" s="230"/>
      <c r="AE77" s="230"/>
      <c r="AF77" s="230"/>
      <c r="AG77" s="230"/>
    </row>
    <row r="78" spans="1:33" ht="10.050000000000001" customHeight="1">
      <c r="A78" s="199"/>
      <c r="B78" s="199"/>
      <c r="C78" s="200"/>
      <c r="D78" s="200"/>
      <c r="E78" s="200"/>
      <c r="G78" s="201"/>
      <c r="H78" s="201"/>
      <c r="I78" s="201"/>
      <c r="J78" s="201"/>
      <c r="K78" s="201"/>
      <c r="L78" s="201"/>
      <c r="M78" s="201"/>
      <c r="N78" s="214"/>
      <c r="O78" s="203"/>
      <c r="P78" s="201"/>
      <c r="Q78" s="19"/>
      <c r="R78" s="201"/>
      <c r="S78" s="203"/>
      <c r="T78" s="214"/>
      <c r="U78" s="201"/>
      <c r="V78" s="201"/>
      <c r="W78" s="201"/>
      <c r="X78" s="201"/>
      <c r="Y78" s="201"/>
      <c r="Z78" s="201"/>
      <c r="AA78" s="201"/>
      <c r="AB78" s="198"/>
      <c r="AC78" s="198"/>
      <c r="AD78" s="180"/>
      <c r="AE78" s="180"/>
      <c r="AF78" s="180"/>
      <c r="AG78" s="180"/>
    </row>
    <row r="79" spans="1:33" ht="10.050000000000001" customHeight="1">
      <c r="A79" s="133"/>
      <c r="B79" s="133"/>
      <c r="C79" s="165"/>
      <c r="D79" s="165"/>
      <c r="E79" s="229"/>
      <c r="F79" s="133"/>
      <c r="G79" s="197"/>
      <c r="H79" s="197"/>
      <c r="I79" s="166"/>
      <c r="J79" s="166"/>
      <c r="K79" s="197"/>
      <c r="L79" s="197"/>
      <c r="M79" s="166"/>
      <c r="N79" s="166"/>
      <c r="O79" s="197"/>
      <c r="P79" s="197"/>
      <c r="Q79" s="166"/>
      <c r="R79" s="166"/>
      <c r="S79" s="166"/>
      <c r="T79" s="197"/>
      <c r="U79" s="197"/>
      <c r="V79" s="166"/>
      <c r="W79" s="166"/>
      <c r="X79" s="197"/>
      <c r="Y79" s="197"/>
      <c r="Z79" s="166"/>
      <c r="AA79" s="166"/>
      <c r="AB79" s="195"/>
      <c r="AC79" s="195"/>
      <c r="AD79" s="210"/>
      <c r="AE79" s="210"/>
      <c r="AF79" s="210"/>
      <c r="AG79" s="210"/>
    </row>
    <row r="80" spans="1:33" ht="21" customHeight="1">
      <c r="A80" s="596" t="s">
        <v>194</v>
      </c>
      <c r="B80" s="596"/>
      <c r="C80" s="504">
        <v>0.54166666666666663</v>
      </c>
      <c r="D80" s="504"/>
      <c r="E80" s="504"/>
      <c r="G80" s="597" t="str">
        <f>U55</f>
        <v>野原グランディオスＦＣ</v>
      </c>
      <c r="H80" s="597"/>
      <c r="I80" s="597"/>
      <c r="J80" s="597"/>
      <c r="K80" s="597"/>
      <c r="L80" s="597"/>
      <c r="M80" s="597"/>
      <c r="N80" s="595">
        <f>P80+P81</f>
        <v>0</v>
      </c>
      <c r="O80" s="507" t="s">
        <v>28</v>
      </c>
      <c r="P80" s="40">
        <v>0</v>
      </c>
      <c r="Q80" s="19" t="s">
        <v>248</v>
      </c>
      <c r="R80" s="40">
        <v>0</v>
      </c>
      <c r="S80" s="507" t="s">
        <v>29</v>
      </c>
      <c r="T80" s="595">
        <f>R80+R81</f>
        <v>0</v>
      </c>
      <c r="U80" s="597" t="str">
        <f>X55</f>
        <v>ヴェルフェ矢板Ｕ－１０ｖｅｒｔ</v>
      </c>
      <c r="V80" s="597"/>
      <c r="W80" s="597"/>
      <c r="X80" s="597"/>
      <c r="Y80" s="597"/>
      <c r="Z80" s="597"/>
      <c r="AA80" s="597"/>
      <c r="AD80" s="598" t="s">
        <v>249</v>
      </c>
      <c r="AE80" s="598" t="s">
        <v>381</v>
      </c>
      <c r="AF80" s="598" t="s">
        <v>381</v>
      </c>
      <c r="AG80" s="598">
        <v>8</v>
      </c>
    </row>
    <row r="81" spans="1:33" ht="21" customHeight="1">
      <c r="A81" s="596"/>
      <c r="B81" s="596"/>
      <c r="C81" s="504"/>
      <c r="D81" s="504"/>
      <c r="E81" s="504"/>
      <c r="G81" s="597"/>
      <c r="H81" s="597"/>
      <c r="I81" s="597"/>
      <c r="J81" s="597"/>
      <c r="K81" s="597"/>
      <c r="L81" s="597"/>
      <c r="M81" s="597"/>
      <c r="N81" s="595"/>
      <c r="O81" s="507"/>
      <c r="P81" s="40">
        <v>0</v>
      </c>
      <c r="Q81" s="19" t="s">
        <v>248</v>
      </c>
      <c r="R81" s="40">
        <v>0</v>
      </c>
      <c r="S81" s="507"/>
      <c r="T81" s="595"/>
      <c r="U81" s="597"/>
      <c r="V81" s="597"/>
      <c r="W81" s="597"/>
      <c r="X81" s="597"/>
      <c r="Y81" s="597"/>
      <c r="Z81" s="597"/>
      <c r="AA81" s="597"/>
      <c r="AD81" s="598"/>
      <c r="AE81" s="598"/>
      <c r="AF81" s="598"/>
      <c r="AG81" s="598"/>
    </row>
    <row r="82" spans="1:33" ht="21" customHeight="1">
      <c r="A82" s="596" t="s">
        <v>195</v>
      </c>
      <c r="B82" s="596"/>
      <c r="C82" s="504">
        <v>0.54166666666666663</v>
      </c>
      <c r="D82" s="504"/>
      <c r="E82" s="504"/>
      <c r="G82" s="597" t="str">
        <f>AA55</f>
        <v>野木ＳＳＳ</v>
      </c>
      <c r="H82" s="597"/>
      <c r="I82" s="597"/>
      <c r="J82" s="597"/>
      <c r="K82" s="597"/>
      <c r="L82" s="597"/>
      <c r="M82" s="597"/>
      <c r="N82" s="595">
        <f>P82+P83</f>
        <v>0</v>
      </c>
      <c r="O82" s="507" t="s">
        <v>28</v>
      </c>
      <c r="P82" s="40">
        <v>0</v>
      </c>
      <c r="Q82" s="19" t="s">
        <v>248</v>
      </c>
      <c r="R82" s="40">
        <v>0</v>
      </c>
      <c r="S82" s="507" t="s">
        <v>29</v>
      </c>
      <c r="T82" s="595">
        <f>R82+R83</f>
        <v>0</v>
      </c>
      <c r="U82" s="597" t="str">
        <f>AD55</f>
        <v>ＳＡＫＵＲＡ　ＦＯＯＴＢＡＬＬ　ＣＬＵＢ　Ｊｒ</v>
      </c>
      <c r="V82" s="597"/>
      <c r="W82" s="597"/>
      <c r="X82" s="597"/>
      <c r="Y82" s="597"/>
      <c r="Z82" s="597"/>
      <c r="AA82" s="597"/>
      <c r="AD82" s="598" t="s">
        <v>188</v>
      </c>
      <c r="AE82" s="598" t="s">
        <v>190</v>
      </c>
      <c r="AF82" s="598" t="s">
        <v>190</v>
      </c>
      <c r="AG82" s="598">
        <v>6</v>
      </c>
    </row>
    <row r="83" spans="1:33" ht="21" customHeight="1">
      <c r="A83" s="596"/>
      <c r="B83" s="596"/>
      <c r="C83" s="504"/>
      <c r="D83" s="504"/>
      <c r="E83" s="504"/>
      <c r="G83" s="597"/>
      <c r="H83" s="597"/>
      <c r="I83" s="597"/>
      <c r="J83" s="597"/>
      <c r="K83" s="597"/>
      <c r="L83" s="597"/>
      <c r="M83" s="597"/>
      <c r="N83" s="595"/>
      <c r="O83" s="507"/>
      <c r="P83" s="40">
        <v>0</v>
      </c>
      <c r="Q83" s="19" t="s">
        <v>248</v>
      </c>
      <c r="R83" s="40">
        <v>0</v>
      </c>
      <c r="S83" s="507"/>
      <c r="T83" s="595"/>
      <c r="U83" s="597"/>
      <c r="V83" s="597"/>
      <c r="W83" s="597"/>
      <c r="X83" s="597"/>
      <c r="Y83" s="597"/>
      <c r="Z83" s="597"/>
      <c r="AA83" s="597"/>
      <c r="AD83" s="598"/>
      <c r="AE83" s="598"/>
      <c r="AF83" s="598"/>
      <c r="AG83" s="598"/>
    </row>
    <row r="84" spans="1:33" ht="15" customHeight="1">
      <c r="A84" s="1"/>
      <c r="B84" s="1"/>
      <c r="C84" s="228"/>
      <c r="D84" s="228"/>
      <c r="E84" s="228"/>
      <c r="G84" s="1"/>
      <c r="H84" s="1"/>
      <c r="I84" s="1"/>
      <c r="J84" s="1"/>
      <c r="K84" s="1"/>
      <c r="L84" s="1"/>
      <c r="M84" s="1"/>
      <c r="N84" s="160"/>
      <c r="O84" s="51"/>
      <c r="P84" s="201"/>
      <c r="Q84" s="19"/>
      <c r="R84" s="201"/>
      <c r="S84" s="51"/>
      <c r="T84" s="160"/>
      <c r="U84" s="1"/>
      <c r="V84" s="1"/>
      <c r="W84" s="1"/>
      <c r="X84" s="1"/>
      <c r="Y84" s="1"/>
      <c r="Z84" s="1"/>
      <c r="AA84" s="1"/>
      <c r="AB84" s="198"/>
      <c r="AC84" s="198"/>
      <c r="AD84" s="183"/>
      <c r="AE84" s="183"/>
      <c r="AF84" s="183"/>
      <c r="AG84" s="183"/>
    </row>
    <row r="85" spans="1:33" ht="18" customHeight="1">
      <c r="A85" s="503" t="s">
        <v>196</v>
      </c>
      <c r="B85" s="503"/>
      <c r="C85" s="504">
        <v>0.57291666666666663</v>
      </c>
      <c r="D85" s="504"/>
      <c r="E85" s="504"/>
      <c r="G85" s="508" t="s">
        <v>205</v>
      </c>
      <c r="H85" s="508"/>
      <c r="I85" s="508"/>
      <c r="J85" s="508"/>
      <c r="K85" s="508"/>
      <c r="L85" s="508"/>
      <c r="M85" s="508"/>
      <c r="AD85" s="230"/>
      <c r="AE85" s="230"/>
      <c r="AF85" s="230"/>
      <c r="AG85" s="230"/>
    </row>
    <row r="86" spans="1:33" ht="18" customHeight="1">
      <c r="A86" s="503"/>
      <c r="B86" s="503"/>
      <c r="C86" s="504"/>
      <c r="D86" s="504"/>
      <c r="E86" s="504"/>
      <c r="G86" s="508"/>
      <c r="H86" s="508"/>
      <c r="I86" s="508"/>
      <c r="J86" s="508"/>
      <c r="K86" s="508"/>
      <c r="L86" s="508"/>
      <c r="M86" s="508"/>
      <c r="AD86" s="230"/>
      <c r="AE86" s="230"/>
      <c r="AF86" s="230"/>
      <c r="AG86" s="230"/>
    </row>
    <row r="87" spans="1:33" ht="21" customHeight="1">
      <c r="A87" s="596" t="s">
        <v>197</v>
      </c>
      <c r="B87" s="596"/>
      <c r="C87" s="504">
        <v>0.57291666666666663</v>
      </c>
      <c r="D87" s="504"/>
      <c r="E87" s="504"/>
      <c r="G87" s="596" t="s">
        <v>442</v>
      </c>
      <c r="H87" s="596"/>
      <c r="I87" s="596"/>
      <c r="J87" s="596"/>
      <c r="K87" s="596"/>
      <c r="L87" s="596"/>
      <c r="M87" s="596"/>
      <c r="N87" s="595">
        <f>P87+P88</f>
        <v>0</v>
      </c>
      <c r="O87" s="507" t="s">
        <v>28</v>
      </c>
      <c r="P87" s="40">
        <v>0</v>
      </c>
      <c r="Q87" s="19" t="s">
        <v>248</v>
      </c>
      <c r="R87" s="40">
        <v>0</v>
      </c>
      <c r="S87" s="507" t="s">
        <v>29</v>
      </c>
      <c r="T87" s="595">
        <f>R87+R88</f>
        <v>0</v>
      </c>
      <c r="U87" s="596" t="s">
        <v>204</v>
      </c>
      <c r="V87" s="596"/>
      <c r="W87" s="596"/>
      <c r="X87" s="596"/>
      <c r="Y87" s="596"/>
      <c r="Z87" s="596"/>
      <c r="AA87" s="596"/>
      <c r="AD87" s="594" t="s">
        <v>443</v>
      </c>
      <c r="AE87" s="594" t="s">
        <v>382</v>
      </c>
      <c r="AF87" s="594" t="s">
        <v>382</v>
      </c>
      <c r="AG87" s="594" t="s">
        <v>443</v>
      </c>
    </row>
    <row r="88" spans="1:33" ht="21" customHeight="1">
      <c r="A88" s="596"/>
      <c r="B88" s="596"/>
      <c r="C88" s="504"/>
      <c r="D88" s="504"/>
      <c r="E88" s="504"/>
      <c r="G88" s="596"/>
      <c r="H88" s="596"/>
      <c r="I88" s="596"/>
      <c r="J88" s="596"/>
      <c r="K88" s="596"/>
      <c r="L88" s="596"/>
      <c r="M88" s="596"/>
      <c r="N88" s="595"/>
      <c r="O88" s="507"/>
      <c r="P88" s="40">
        <v>0</v>
      </c>
      <c r="Q88" s="19" t="s">
        <v>248</v>
      </c>
      <c r="R88" s="40">
        <v>0</v>
      </c>
      <c r="S88" s="507"/>
      <c r="T88" s="595"/>
      <c r="U88" s="596"/>
      <c r="V88" s="596"/>
      <c r="W88" s="596"/>
      <c r="X88" s="596"/>
      <c r="Y88" s="596"/>
      <c r="Z88" s="596"/>
      <c r="AA88" s="596"/>
      <c r="AD88" s="594"/>
      <c r="AE88" s="594"/>
      <c r="AF88" s="594"/>
      <c r="AG88" s="594"/>
    </row>
  </sheetData>
  <mergeCells count="291"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T27:T28"/>
    <mergeCell ref="U27:AA28"/>
    <mergeCell ref="AD27:AD28"/>
    <mergeCell ref="AE27:AE28"/>
    <mergeCell ref="AF27:AF28"/>
    <mergeCell ref="AG27:AG28"/>
    <mergeCell ref="A29:B30"/>
    <mergeCell ref="C29:E30"/>
    <mergeCell ref="G27:M28"/>
    <mergeCell ref="N27:N28"/>
    <mergeCell ref="O27:O28"/>
    <mergeCell ref="S27:S28"/>
    <mergeCell ref="A27:B28"/>
    <mergeCell ref="C27:E28"/>
    <mergeCell ref="G29:M30"/>
    <mergeCell ref="T33:T34"/>
    <mergeCell ref="U33:AA34"/>
    <mergeCell ref="AD33:AD34"/>
    <mergeCell ref="AE33:AE34"/>
    <mergeCell ref="AF33:AF34"/>
    <mergeCell ref="AG33:AG34"/>
    <mergeCell ref="A33:B34"/>
    <mergeCell ref="C33:E34"/>
    <mergeCell ref="G33:M34"/>
    <mergeCell ref="N33:N34"/>
    <mergeCell ref="O33:O34"/>
    <mergeCell ref="S33:S34"/>
    <mergeCell ref="T35:T36"/>
    <mergeCell ref="U35:AA36"/>
    <mergeCell ref="AD35:AD36"/>
    <mergeCell ref="AE35:AE36"/>
    <mergeCell ref="AF35:AF36"/>
    <mergeCell ref="AG35:AG36"/>
    <mergeCell ref="A35:B36"/>
    <mergeCell ref="C35:E36"/>
    <mergeCell ref="G35:M36"/>
    <mergeCell ref="N35:N36"/>
    <mergeCell ref="O35:O36"/>
    <mergeCell ref="S35:S36"/>
    <mergeCell ref="T38:T39"/>
    <mergeCell ref="U38:AA39"/>
    <mergeCell ref="AD38:AD39"/>
    <mergeCell ref="AE38:AE39"/>
    <mergeCell ref="AF38:AF39"/>
    <mergeCell ref="AG38:AG39"/>
    <mergeCell ref="A38:B39"/>
    <mergeCell ref="C38:E39"/>
    <mergeCell ref="G38:M39"/>
    <mergeCell ref="N38:N39"/>
    <mergeCell ref="O38:O39"/>
    <mergeCell ref="S38:S39"/>
    <mergeCell ref="T40:T41"/>
    <mergeCell ref="U40:AA41"/>
    <mergeCell ref="AD40:AD41"/>
    <mergeCell ref="AE40:AE41"/>
    <mergeCell ref="AF40:AF41"/>
    <mergeCell ref="AG40:AG41"/>
    <mergeCell ref="A40:B41"/>
    <mergeCell ref="C40:E41"/>
    <mergeCell ref="G40:M41"/>
    <mergeCell ref="N40:N41"/>
    <mergeCell ref="O40:O41"/>
    <mergeCell ref="S40:S41"/>
    <mergeCell ref="G43:M44"/>
    <mergeCell ref="T45:T46"/>
    <mergeCell ref="U45:AA46"/>
    <mergeCell ref="AD45:AD46"/>
    <mergeCell ref="AE45:AE46"/>
    <mergeCell ref="AF45:AF46"/>
    <mergeCell ref="AG45:AG46"/>
    <mergeCell ref="A43:B44"/>
    <mergeCell ref="C43:E44"/>
    <mergeCell ref="G45:M46"/>
    <mergeCell ref="N45:N46"/>
    <mergeCell ref="O45:O46"/>
    <mergeCell ref="S45:S46"/>
    <mergeCell ref="A48:Q48"/>
    <mergeCell ref="T48:W48"/>
    <mergeCell ref="X48:AG48"/>
    <mergeCell ref="I49:J49"/>
    <mergeCell ref="Y49:AA49"/>
    <mergeCell ref="G51:L51"/>
    <mergeCell ref="X51:AB51"/>
    <mergeCell ref="A45:B46"/>
    <mergeCell ref="C45:E46"/>
    <mergeCell ref="E52:H52"/>
    <mergeCell ref="L52:N52"/>
    <mergeCell ref="V52:X52"/>
    <mergeCell ref="AB52:AD52"/>
    <mergeCell ref="C53:E53"/>
    <mergeCell ref="B54:C54"/>
    <mergeCell ref="E54:F54"/>
    <mergeCell ref="H54:I54"/>
    <mergeCell ref="K54:L54"/>
    <mergeCell ref="N54:O54"/>
    <mergeCell ref="U54:V54"/>
    <mergeCell ref="X54:Y54"/>
    <mergeCell ref="AA54:AB54"/>
    <mergeCell ref="AD54:AE54"/>
    <mergeCell ref="T64:T65"/>
    <mergeCell ref="U64:AA65"/>
    <mergeCell ref="AD64:AD65"/>
    <mergeCell ref="B55:C62"/>
    <mergeCell ref="E55:F62"/>
    <mergeCell ref="H55:I62"/>
    <mergeCell ref="K55:L62"/>
    <mergeCell ref="N55:O62"/>
    <mergeCell ref="U55:V62"/>
    <mergeCell ref="X55:Y62"/>
    <mergeCell ref="AA55:AB62"/>
    <mergeCell ref="AD55:AE62"/>
    <mergeCell ref="T69:T70"/>
    <mergeCell ref="U69:AA70"/>
    <mergeCell ref="AD69:AD70"/>
    <mergeCell ref="AE64:AE65"/>
    <mergeCell ref="AF64:AF65"/>
    <mergeCell ref="AG64:AG65"/>
    <mergeCell ref="A66:B67"/>
    <mergeCell ref="C66:E67"/>
    <mergeCell ref="G66:M67"/>
    <mergeCell ref="N66:N67"/>
    <mergeCell ref="O66:O67"/>
    <mergeCell ref="AG66:AG67"/>
    <mergeCell ref="S66:S67"/>
    <mergeCell ref="T66:T67"/>
    <mergeCell ref="U66:AA67"/>
    <mergeCell ref="AD66:AD67"/>
    <mergeCell ref="AE66:AE67"/>
    <mergeCell ref="AF66:AF67"/>
    <mergeCell ref="A64:B65"/>
    <mergeCell ref="C64:E65"/>
    <mergeCell ref="G64:M65"/>
    <mergeCell ref="N64:N65"/>
    <mergeCell ref="O64:O65"/>
    <mergeCell ref="S64:S65"/>
    <mergeCell ref="U80:AA81"/>
    <mergeCell ref="AD80:AD81"/>
    <mergeCell ref="AE80:AE81"/>
    <mergeCell ref="AE69:AE70"/>
    <mergeCell ref="AF69:AF70"/>
    <mergeCell ref="AG69:AG70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G71:AG72"/>
    <mergeCell ref="A69:B70"/>
    <mergeCell ref="C69:E70"/>
    <mergeCell ref="G69:M70"/>
    <mergeCell ref="N69:N70"/>
    <mergeCell ref="O69:O70"/>
    <mergeCell ref="S69:S70"/>
    <mergeCell ref="AF80:AF81"/>
    <mergeCell ref="AG80:AG81"/>
    <mergeCell ref="AG74:AG75"/>
    <mergeCell ref="A76:B77"/>
    <mergeCell ref="C76:E77"/>
    <mergeCell ref="G76:M77"/>
    <mergeCell ref="A80:B81"/>
    <mergeCell ref="C80:E81"/>
    <mergeCell ref="G80:M81"/>
    <mergeCell ref="N80:N81"/>
    <mergeCell ref="O80:O81"/>
    <mergeCell ref="S80:S81"/>
    <mergeCell ref="S74:S75"/>
    <mergeCell ref="T74:T75"/>
    <mergeCell ref="U74:AA75"/>
    <mergeCell ref="AD74:AD75"/>
    <mergeCell ref="AE74:AE75"/>
    <mergeCell ref="AF74:AF75"/>
    <mergeCell ref="A74:B75"/>
    <mergeCell ref="C74:E75"/>
    <mergeCell ref="G74:M75"/>
    <mergeCell ref="N74:N75"/>
    <mergeCell ref="O74:O75"/>
    <mergeCell ref="T80:T81"/>
    <mergeCell ref="AE82:AE83"/>
    <mergeCell ref="AF82:AF83"/>
    <mergeCell ref="AG82:AG83"/>
    <mergeCell ref="A82:B83"/>
    <mergeCell ref="C82:E83"/>
    <mergeCell ref="G82:M83"/>
    <mergeCell ref="N82:N83"/>
    <mergeCell ref="O82:O83"/>
    <mergeCell ref="S82:S83"/>
    <mergeCell ref="A85:B86"/>
    <mergeCell ref="C85:E86"/>
    <mergeCell ref="G85:M86"/>
    <mergeCell ref="A87:B88"/>
    <mergeCell ref="C87:E88"/>
    <mergeCell ref="G87:M88"/>
    <mergeCell ref="T82:T83"/>
    <mergeCell ref="U82:AA83"/>
    <mergeCell ref="AD82:AD83"/>
    <mergeCell ref="AE87:AE88"/>
    <mergeCell ref="AF87:AF88"/>
    <mergeCell ref="AG87:AG88"/>
    <mergeCell ref="N87:N88"/>
    <mergeCell ref="O87:O88"/>
    <mergeCell ref="S87:S88"/>
    <mergeCell ref="T87:T88"/>
    <mergeCell ref="U87:AA88"/>
    <mergeCell ref="AD87:AD88"/>
  </mergeCells>
  <phoneticPr fontId="3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88"/>
  <sheetViews>
    <sheetView view="pageBreakPreview" zoomScaleNormal="100" zoomScaleSheetLayoutView="100" workbookViewId="0">
      <selection sqref="A1:Q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25.05" customHeight="1">
      <c r="A1" s="464" t="str">
        <f>U10組合せ②!C1</f>
        <v>■第2日　10月24日　決勝トーナメント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T1" s="519" t="s">
        <v>221</v>
      </c>
      <c r="U1" s="519"/>
      <c r="V1" s="519"/>
      <c r="W1" s="519"/>
      <c r="X1" s="520" t="str">
        <f>U10組合せ②!AL32</f>
        <v>栃木県グリーンスタジアムサブグランドAB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21" customHeight="1">
      <c r="C2" s="160"/>
      <c r="D2" s="160"/>
      <c r="E2" s="160"/>
      <c r="F2" s="160"/>
      <c r="G2" s="160"/>
      <c r="H2" s="160"/>
      <c r="I2" s="521" t="s">
        <v>99</v>
      </c>
      <c r="J2" s="521"/>
      <c r="K2" s="160"/>
      <c r="L2" s="160"/>
      <c r="M2" s="160"/>
      <c r="N2" s="160"/>
      <c r="O2" s="207"/>
      <c r="P2" s="160"/>
      <c r="Q2" s="160"/>
      <c r="R2" s="185"/>
      <c r="S2" s="160"/>
      <c r="T2" s="160"/>
      <c r="U2" s="160"/>
      <c r="V2" s="160"/>
      <c r="W2" s="160"/>
      <c r="X2" s="160"/>
      <c r="Y2" s="160"/>
      <c r="Z2" s="521" t="s">
        <v>103</v>
      </c>
      <c r="AA2" s="521"/>
      <c r="AB2" s="160"/>
      <c r="AC2" s="160"/>
      <c r="AD2" s="160"/>
      <c r="AE2" s="160"/>
    </row>
    <row r="3" spans="1:33" ht="21" customHeight="1">
      <c r="C3" s="160"/>
      <c r="D3" s="160"/>
      <c r="E3" s="160"/>
      <c r="F3" s="160"/>
      <c r="G3" s="160"/>
      <c r="H3" s="160"/>
      <c r="I3" s="160"/>
      <c r="J3" s="161"/>
      <c r="K3" s="160"/>
      <c r="L3" s="160"/>
      <c r="M3" s="160"/>
      <c r="N3" s="160"/>
      <c r="O3" s="207"/>
      <c r="P3" s="160"/>
      <c r="Q3" s="207"/>
      <c r="R3" s="207"/>
      <c r="S3" s="160"/>
      <c r="T3" s="160"/>
      <c r="U3" s="160"/>
      <c r="V3" s="160"/>
      <c r="W3" s="160"/>
      <c r="X3" s="160"/>
      <c r="Y3" s="160"/>
      <c r="Z3" s="162"/>
      <c r="AA3" s="160"/>
      <c r="AB3" s="160"/>
      <c r="AC3" s="160"/>
      <c r="AD3" s="160"/>
      <c r="AE3" s="160"/>
    </row>
    <row r="4" spans="1:33" ht="21" customHeight="1">
      <c r="C4" s="160"/>
      <c r="D4" s="160"/>
      <c r="E4" s="160"/>
      <c r="F4" s="160"/>
      <c r="G4" s="624" t="s">
        <v>35</v>
      </c>
      <c r="H4" s="353"/>
      <c r="I4" s="353"/>
      <c r="J4" s="353"/>
      <c r="K4" s="353"/>
      <c r="L4" s="625"/>
      <c r="M4" s="160"/>
      <c r="N4" s="160"/>
      <c r="O4" s="207"/>
      <c r="P4" s="160"/>
      <c r="Q4" s="232"/>
      <c r="R4" s="232"/>
      <c r="S4" s="160"/>
      <c r="T4" s="160"/>
      <c r="U4" s="160"/>
      <c r="V4" s="160"/>
      <c r="W4" s="160"/>
      <c r="X4" s="624" t="s">
        <v>469</v>
      </c>
      <c r="Y4" s="353"/>
      <c r="Z4" s="353"/>
      <c r="AA4" s="353"/>
      <c r="AB4" s="353"/>
      <c r="AC4" s="625"/>
      <c r="AD4" s="160"/>
      <c r="AE4" s="160"/>
    </row>
    <row r="5" spans="1:33" ht="21" customHeight="1">
      <c r="C5" s="160"/>
      <c r="D5" s="160"/>
      <c r="E5" s="624" t="s">
        <v>32</v>
      </c>
      <c r="F5" s="353"/>
      <c r="G5" s="353"/>
      <c r="H5" s="625"/>
      <c r="I5" s="160"/>
      <c r="J5" s="160"/>
      <c r="K5" s="160"/>
      <c r="L5" s="626" t="s">
        <v>33</v>
      </c>
      <c r="M5" s="627"/>
      <c r="N5" s="628"/>
      <c r="O5" s="160"/>
      <c r="P5" s="160"/>
      <c r="Q5" s="160"/>
      <c r="R5" s="160"/>
      <c r="S5" s="160"/>
      <c r="T5" s="160"/>
      <c r="U5" s="160"/>
      <c r="V5" s="624" t="s">
        <v>468</v>
      </c>
      <c r="W5" s="353"/>
      <c r="X5" s="353"/>
      <c r="Y5" s="625"/>
      <c r="Z5" s="232"/>
      <c r="AA5" s="160"/>
      <c r="AB5" s="160"/>
      <c r="AC5" s="624" t="s">
        <v>467</v>
      </c>
      <c r="AD5" s="353"/>
      <c r="AE5" s="625"/>
    </row>
    <row r="6" spans="1:33" ht="21" customHeight="1">
      <c r="C6" s="624" t="s">
        <v>27</v>
      </c>
      <c r="D6" s="353"/>
      <c r="E6" s="625"/>
      <c r="F6" s="160"/>
      <c r="G6" s="160"/>
      <c r="H6" s="160"/>
      <c r="I6" s="233"/>
      <c r="J6" s="232"/>
      <c r="K6" s="160"/>
      <c r="L6" s="161"/>
      <c r="M6" s="160"/>
      <c r="N6" s="162"/>
      <c r="O6" s="163"/>
      <c r="P6" s="160"/>
      <c r="Q6" s="160"/>
      <c r="R6" s="160"/>
      <c r="S6" s="160"/>
      <c r="T6" s="624" t="s">
        <v>466</v>
      </c>
      <c r="U6" s="353"/>
      <c r="V6" s="625"/>
      <c r="W6" s="160"/>
      <c r="X6" s="160"/>
      <c r="Y6" s="234"/>
      <c r="Z6" s="160"/>
      <c r="AA6" s="160"/>
      <c r="AB6" s="160"/>
      <c r="AC6" s="161"/>
      <c r="AD6" s="160"/>
      <c r="AE6" s="162"/>
    </row>
    <row r="7" spans="1:33" ht="21" customHeight="1">
      <c r="B7" s="580">
        <v>1</v>
      </c>
      <c r="C7" s="581"/>
      <c r="E7" s="580">
        <v>2</v>
      </c>
      <c r="F7" s="581"/>
      <c r="H7" s="580">
        <v>3</v>
      </c>
      <c r="I7" s="581"/>
      <c r="K7" s="580">
        <v>4</v>
      </c>
      <c r="L7" s="581"/>
      <c r="M7" s="1"/>
      <c r="N7" s="413">
        <v>5</v>
      </c>
      <c r="O7" s="413"/>
      <c r="S7" s="580">
        <v>6</v>
      </c>
      <c r="T7" s="581"/>
      <c r="V7" s="580">
        <v>7</v>
      </c>
      <c r="W7" s="581"/>
      <c r="Y7" s="580">
        <v>8</v>
      </c>
      <c r="Z7" s="581"/>
      <c r="AB7" s="580">
        <v>9</v>
      </c>
      <c r="AC7" s="581"/>
      <c r="AE7" s="413">
        <v>10</v>
      </c>
      <c r="AF7" s="413"/>
    </row>
    <row r="8" spans="1:33" ht="21" customHeight="1">
      <c r="B8" s="641" t="str">
        <f>U10組合せ①!L11</f>
        <v>亀山サッカークラブ</v>
      </c>
      <c r="C8" s="642"/>
      <c r="E8" s="635" t="str">
        <f>U10組合せ①!C18</f>
        <v>ともぞうサッカークラブ　Ｕ１０</v>
      </c>
      <c r="F8" s="636"/>
      <c r="H8" s="584" t="str">
        <f>U10組合せ①!N25</f>
        <v>ＦＣ真岡２１ファンタジー</v>
      </c>
      <c r="I8" s="585"/>
      <c r="K8" s="635" t="str">
        <f>U10組合せ①!C32</f>
        <v>ｕｎｉｏｎｓｐｏｒｔｓｃｌｕｂ</v>
      </c>
      <c r="L8" s="636"/>
      <c r="M8" s="16"/>
      <c r="N8" s="515" t="str">
        <f>U10組合せ①!N39</f>
        <v>Ａ．ＭＩＮＡＭＩ．ＦＣ</v>
      </c>
      <c r="O8" s="515"/>
      <c r="S8" s="584" t="str">
        <f>U10組合せ①!AQ11</f>
        <v>ＳＵＧＡＯサッカークラブ</v>
      </c>
      <c r="T8" s="585"/>
      <c r="V8" s="641" t="str">
        <f>U10組合せ①!AX18</f>
        <v>宇大附属小サッカースポーツ少年団</v>
      </c>
      <c r="W8" s="642"/>
      <c r="Y8" s="584" t="str">
        <f>U10組合せ①!AO25</f>
        <v>三重・山前ＦＣ</v>
      </c>
      <c r="Z8" s="585"/>
      <c r="AB8" s="584" t="str">
        <f>U10組合せ①!AV32</f>
        <v>ＭＯＲＡＮＧＯ栃木フットボールクラブＵ１０</v>
      </c>
      <c r="AC8" s="585"/>
      <c r="AE8" s="513" t="str">
        <f>U10組合せ①!BI39</f>
        <v>陽東サッカースポーツ少年団</v>
      </c>
      <c r="AF8" s="513"/>
    </row>
    <row r="9" spans="1:33" ht="21" customHeight="1">
      <c r="B9" s="643"/>
      <c r="C9" s="644"/>
      <c r="E9" s="637"/>
      <c r="F9" s="638"/>
      <c r="H9" s="517"/>
      <c r="I9" s="516"/>
      <c r="K9" s="637"/>
      <c r="L9" s="638"/>
      <c r="M9" s="16"/>
      <c r="N9" s="515"/>
      <c r="O9" s="515"/>
      <c r="S9" s="517"/>
      <c r="T9" s="516"/>
      <c r="V9" s="643"/>
      <c r="W9" s="644"/>
      <c r="Y9" s="517"/>
      <c r="Z9" s="516"/>
      <c r="AB9" s="517"/>
      <c r="AC9" s="516"/>
      <c r="AE9" s="513"/>
      <c r="AF9" s="513"/>
    </row>
    <row r="10" spans="1:33" ht="21" customHeight="1">
      <c r="B10" s="643"/>
      <c r="C10" s="644"/>
      <c r="E10" s="637"/>
      <c r="F10" s="638"/>
      <c r="H10" s="517"/>
      <c r="I10" s="516"/>
      <c r="K10" s="637"/>
      <c r="L10" s="638"/>
      <c r="M10" s="16"/>
      <c r="N10" s="515"/>
      <c r="O10" s="515"/>
      <c r="S10" s="517"/>
      <c r="T10" s="516"/>
      <c r="V10" s="643"/>
      <c r="W10" s="644"/>
      <c r="Y10" s="517"/>
      <c r="Z10" s="516"/>
      <c r="AB10" s="517"/>
      <c r="AC10" s="516"/>
      <c r="AE10" s="513"/>
      <c r="AF10" s="513"/>
    </row>
    <row r="11" spans="1:33" ht="21" customHeight="1">
      <c r="B11" s="643"/>
      <c r="C11" s="644"/>
      <c r="E11" s="637"/>
      <c r="F11" s="638"/>
      <c r="H11" s="517"/>
      <c r="I11" s="516"/>
      <c r="K11" s="637"/>
      <c r="L11" s="638"/>
      <c r="M11" s="16"/>
      <c r="N11" s="515"/>
      <c r="O11" s="515"/>
      <c r="S11" s="517"/>
      <c r="T11" s="516"/>
      <c r="V11" s="643"/>
      <c r="W11" s="644"/>
      <c r="Y11" s="517"/>
      <c r="Z11" s="516"/>
      <c r="AB11" s="517"/>
      <c r="AC11" s="516"/>
      <c r="AE11" s="513"/>
      <c r="AF11" s="513"/>
    </row>
    <row r="12" spans="1:33" ht="21" customHeight="1">
      <c r="B12" s="643"/>
      <c r="C12" s="644"/>
      <c r="E12" s="637"/>
      <c r="F12" s="638"/>
      <c r="H12" s="517"/>
      <c r="I12" s="516"/>
      <c r="K12" s="637"/>
      <c r="L12" s="638"/>
      <c r="M12" s="16"/>
      <c r="N12" s="515"/>
      <c r="O12" s="515"/>
      <c r="S12" s="517"/>
      <c r="T12" s="516"/>
      <c r="V12" s="643"/>
      <c r="W12" s="644"/>
      <c r="Y12" s="517"/>
      <c r="Z12" s="516"/>
      <c r="AB12" s="517"/>
      <c r="AC12" s="516"/>
      <c r="AE12" s="513"/>
      <c r="AF12" s="513"/>
    </row>
    <row r="13" spans="1:33" ht="21" customHeight="1">
      <c r="B13" s="643"/>
      <c r="C13" s="644"/>
      <c r="E13" s="637"/>
      <c r="F13" s="638"/>
      <c r="H13" s="517"/>
      <c r="I13" s="516"/>
      <c r="K13" s="637"/>
      <c r="L13" s="638"/>
      <c r="M13" s="16"/>
      <c r="N13" s="515"/>
      <c r="O13" s="515"/>
      <c r="S13" s="517"/>
      <c r="T13" s="516"/>
      <c r="V13" s="643"/>
      <c r="W13" s="644"/>
      <c r="Y13" s="517"/>
      <c r="Z13" s="516"/>
      <c r="AB13" s="517"/>
      <c r="AC13" s="516"/>
      <c r="AE13" s="513"/>
      <c r="AF13" s="513"/>
    </row>
    <row r="14" spans="1:33" ht="21" customHeight="1">
      <c r="B14" s="643"/>
      <c r="C14" s="644"/>
      <c r="E14" s="637"/>
      <c r="F14" s="638"/>
      <c r="H14" s="517"/>
      <c r="I14" s="516"/>
      <c r="K14" s="637"/>
      <c r="L14" s="638"/>
      <c r="M14" s="17"/>
      <c r="N14" s="515"/>
      <c r="O14" s="515"/>
      <c r="S14" s="517"/>
      <c r="T14" s="516"/>
      <c r="V14" s="643"/>
      <c r="W14" s="644"/>
      <c r="Y14" s="517"/>
      <c r="Z14" s="516"/>
      <c r="AB14" s="517"/>
      <c r="AC14" s="516"/>
      <c r="AE14" s="513"/>
      <c r="AF14" s="513"/>
    </row>
    <row r="15" spans="1:33" ht="21" customHeight="1">
      <c r="B15" s="645"/>
      <c r="C15" s="646"/>
      <c r="E15" s="639"/>
      <c r="F15" s="640"/>
      <c r="H15" s="586"/>
      <c r="I15" s="587"/>
      <c r="K15" s="639"/>
      <c r="L15" s="640"/>
      <c r="M15" s="17"/>
      <c r="N15" s="515"/>
      <c r="O15" s="515"/>
      <c r="S15" s="586"/>
      <c r="T15" s="587"/>
      <c r="V15" s="645"/>
      <c r="W15" s="646"/>
      <c r="Y15" s="586"/>
      <c r="Z15" s="587"/>
      <c r="AB15" s="586"/>
      <c r="AC15" s="587"/>
      <c r="AE15" s="513"/>
      <c r="AF15" s="513"/>
    </row>
    <row r="16" spans="1:33" ht="21" customHeight="1">
      <c r="C16" s="198"/>
      <c r="D16" s="198"/>
      <c r="G16" s="198"/>
      <c r="H16" s="198"/>
      <c r="K16" s="198"/>
      <c r="L16" s="198"/>
      <c r="O16" s="198"/>
      <c r="P16" s="198"/>
      <c r="T16" s="198"/>
      <c r="U16" s="198"/>
      <c r="X16" s="198"/>
      <c r="Y16" s="198"/>
      <c r="AB16" s="198"/>
      <c r="AC16" s="198"/>
      <c r="AD16" s="211" t="s">
        <v>94</v>
      </c>
      <c r="AE16" s="211" t="s">
        <v>95</v>
      </c>
      <c r="AF16" s="211" t="s">
        <v>95</v>
      </c>
      <c r="AG16" s="211" t="s">
        <v>93</v>
      </c>
    </row>
    <row r="17" spans="1:33" ht="21" customHeight="1">
      <c r="A17" s="503" t="s">
        <v>27</v>
      </c>
      <c r="B17" s="503"/>
      <c r="C17" s="504">
        <v>0.39583333333333331</v>
      </c>
      <c r="D17" s="504"/>
      <c r="E17" s="504"/>
      <c r="G17" s="508" t="str">
        <f>B8</f>
        <v>亀山サッカークラブ</v>
      </c>
      <c r="H17" s="508"/>
      <c r="I17" s="508"/>
      <c r="J17" s="508"/>
      <c r="K17" s="508"/>
      <c r="L17" s="508"/>
      <c r="M17" s="508"/>
      <c r="N17" s="595">
        <f>P17+P18</f>
        <v>0</v>
      </c>
      <c r="O17" s="507" t="s">
        <v>13</v>
      </c>
      <c r="P17" s="40">
        <v>0</v>
      </c>
      <c r="Q17" s="19" t="s">
        <v>15</v>
      </c>
      <c r="R17" s="40">
        <v>0</v>
      </c>
      <c r="S17" s="507" t="s">
        <v>14</v>
      </c>
      <c r="T17" s="595">
        <f>R17+R18</f>
        <v>0</v>
      </c>
      <c r="U17" s="508" t="str">
        <f>E8</f>
        <v>ともぞうサッカークラブ　Ｕ１０</v>
      </c>
      <c r="V17" s="508"/>
      <c r="W17" s="508"/>
      <c r="X17" s="508"/>
      <c r="Y17" s="508"/>
      <c r="Z17" s="508"/>
      <c r="AA17" s="508"/>
      <c r="AB17" s="198"/>
      <c r="AC17" s="198"/>
      <c r="AD17" s="574" t="s">
        <v>177</v>
      </c>
      <c r="AE17" s="574" t="s">
        <v>178</v>
      </c>
      <c r="AF17" s="574" t="s">
        <v>189</v>
      </c>
      <c r="AG17" s="574">
        <v>3</v>
      </c>
    </row>
    <row r="18" spans="1:33" ht="21" customHeight="1">
      <c r="A18" s="503"/>
      <c r="B18" s="503"/>
      <c r="C18" s="504"/>
      <c r="D18" s="504"/>
      <c r="E18" s="504"/>
      <c r="G18" s="508"/>
      <c r="H18" s="508"/>
      <c r="I18" s="508"/>
      <c r="J18" s="508"/>
      <c r="K18" s="508"/>
      <c r="L18" s="508"/>
      <c r="M18" s="508"/>
      <c r="N18" s="595"/>
      <c r="O18" s="507"/>
      <c r="P18" s="40">
        <v>0</v>
      </c>
      <c r="Q18" s="19" t="s">
        <v>15</v>
      </c>
      <c r="R18" s="40">
        <v>0</v>
      </c>
      <c r="S18" s="507"/>
      <c r="T18" s="595"/>
      <c r="U18" s="508"/>
      <c r="V18" s="508"/>
      <c r="W18" s="508"/>
      <c r="X18" s="508"/>
      <c r="Y18" s="508"/>
      <c r="Z18" s="508"/>
      <c r="AA18" s="508"/>
      <c r="AB18" s="198"/>
      <c r="AC18" s="198"/>
      <c r="AD18" s="574"/>
      <c r="AE18" s="574"/>
      <c r="AF18" s="574"/>
      <c r="AG18" s="574"/>
    </row>
    <row r="19" spans="1:33" ht="21" customHeight="1">
      <c r="A19" s="503" t="s">
        <v>31</v>
      </c>
      <c r="B19" s="503"/>
      <c r="C19" s="504">
        <v>0.39583333333333331</v>
      </c>
      <c r="D19" s="504"/>
      <c r="E19" s="504"/>
      <c r="G19" s="508" t="s">
        <v>205</v>
      </c>
      <c r="H19" s="508"/>
      <c r="I19" s="508"/>
      <c r="J19" s="508"/>
      <c r="K19" s="508"/>
      <c r="L19" s="508"/>
      <c r="M19" s="508"/>
      <c r="N19" s="595"/>
      <c r="O19" s="507"/>
      <c r="P19" s="40"/>
      <c r="Q19" s="19"/>
      <c r="R19" s="40"/>
      <c r="S19" s="507"/>
      <c r="T19" s="595"/>
      <c r="U19" s="508"/>
      <c r="V19" s="508"/>
      <c r="W19" s="508"/>
      <c r="X19" s="508"/>
      <c r="Y19" s="508"/>
      <c r="Z19" s="508"/>
      <c r="AA19" s="508"/>
      <c r="AB19" s="198"/>
      <c r="AC19" s="198"/>
      <c r="AD19" s="574"/>
      <c r="AE19" s="574"/>
      <c r="AF19" s="574"/>
      <c r="AG19" s="574"/>
    </row>
    <row r="20" spans="1:33" ht="21" customHeight="1">
      <c r="A20" s="503"/>
      <c r="B20" s="503"/>
      <c r="C20" s="504"/>
      <c r="D20" s="504"/>
      <c r="E20" s="504"/>
      <c r="G20" s="508"/>
      <c r="H20" s="508"/>
      <c r="I20" s="508"/>
      <c r="J20" s="508"/>
      <c r="K20" s="508"/>
      <c r="L20" s="508"/>
      <c r="M20" s="508"/>
      <c r="N20" s="595"/>
      <c r="O20" s="507"/>
      <c r="P20" s="40"/>
      <c r="Q20" s="19"/>
      <c r="R20" s="40"/>
      <c r="S20" s="507"/>
      <c r="T20" s="595"/>
      <c r="U20" s="508"/>
      <c r="V20" s="508"/>
      <c r="W20" s="508"/>
      <c r="X20" s="508"/>
      <c r="Y20" s="508"/>
      <c r="Z20" s="508"/>
      <c r="AA20" s="508"/>
      <c r="AB20" s="198"/>
      <c r="AC20" s="198"/>
      <c r="AD20" s="574"/>
      <c r="AE20" s="574"/>
      <c r="AF20" s="574"/>
      <c r="AG20" s="574"/>
    </row>
    <row r="21" spans="1:33" ht="21" customHeight="1">
      <c r="C21" s="216"/>
      <c r="D21" s="216"/>
      <c r="E21" s="230"/>
      <c r="G21" s="201"/>
      <c r="H21" s="201"/>
      <c r="I21" s="20"/>
      <c r="J21" s="20"/>
      <c r="K21" s="201"/>
      <c r="L21" s="201"/>
      <c r="M21" s="20"/>
      <c r="N21" s="190"/>
      <c r="O21" s="201"/>
      <c r="P21" s="40"/>
      <c r="Q21" s="20"/>
      <c r="R21" s="190"/>
      <c r="S21" s="20"/>
      <c r="T21" s="40"/>
      <c r="U21" s="201"/>
      <c r="V21" s="20"/>
      <c r="W21" s="20"/>
      <c r="X21" s="201"/>
      <c r="Y21" s="201"/>
      <c r="Z21" s="20"/>
      <c r="AA21" s="20"/>
      <c r="AB21" s="198"/>
      <c r="AC21" s="198"/>
      <c r="AD21" s="230"/>
      <c r="AE21" s="230"/>
      <c r="AF21" s="216"/>
      <c r="AG21" s="216"/>
    </row>
    <row r="22" spans="1:33" ht="21" customHeight="1">
      <c r="A22" s="503" t="s">
        <v>32</v>
      </c>
      <c r="B22" s="503"/>
      <c r="C22" s="504">
        <v>0.42708333333333331</v>
      </c>
      <c r="D22" s="504"/>
      <c r="E22" s="504"/>
      <c r="G22" s="508" t="s">
        <v>198</v>
      </c>
      <c r="H22" s="508"/>
      <c r="I22" s="508"/>
      <c r="J22" s="508"/>
      <c r="K22" s="508"/>
      <c r="L22" s="508"/>
      <c r="M22" s="508"/>
      <c r="N22" s="595">
        <f>P22+P23</f>
        <v>0</v>
      </c>
      <c r="O22" s="507" t="s">
        <v>13</v>
      </c>
      <c r="P22" s="40">
        <v>0</v>
      </c>
      <c r="Q22" s="19" t="s">
        <v>15</v>
      </c>
      <c r="R22" s="40">
        <v>0</v>
      </c>
      <c r="S22" s="507" t="s">
        <v>14</v>
      </c>
      <c r="T22" s="595">
        <f>R22+R23</f>
        <v>0</v>
      </c>
      <c r="U22" s="508" t="str">
        <f>H8</f>
        <v>ＦＣ真岡２１ファンタジー</v>
      </c>
      <c r="V22" s="508"/>
      <c r="W22" s="508"/>
      <c r="X22" s="508"/>
      <c r="Y22" s="508"/>
      <c r="Z22" s="508"/>
      <c r="AA22" s="508"/>
      <c r="AB22" s="198"/>
      <c r="AC22" s="198"/>
      <c r="AD22" s="574" t="s">
        <v>178</v>
      </c>
      <c r="AE22" s="574" t="s">
        <v>189</v>
      </c>
      <c r="AF22" s="574" t="s">
        <v>189</v>
      </c>
      <c r="AG22" s="574">
        <v>4</v>
      </c>
    </row>
    <row r="23" spans="1:33" ht="21" customHeight="1">
      <c r="A23" s="503"/>
      <c r="B23" s="503"/>
      <c r="C23" s="504"/>
      <c r="D23" s="504"/>
      <c r="E23" s="504"/>
      <c r="G23" s="508"/>
      <c r="H23" s="508"/>
      <c r="I23" s="508"/>
      <c r="J23" s="508"/>
      <c r="K23" s="508"/>
      <c r="L23" s="508"/>
      <c r="M23" s="508"/>
      <c r="N23" s="595"/>
      <c r="O23" s="507"/>
      <c r="P23" s="40">
        <v>0</v>
      </c>
      <c r="Q23" s="19" t="s">
        <v>15</v>
      </c>
      <c r="R23" s="40">
        <v>0</v>
      </c>
      <c r="S23" s="507"/>
      <c r="T23" s="595"/>
      <c r="U23" s="508"/>
      <c r="V23" s="508"/>
      <c r="W23" s="508"/>
      <c r="X23" s="508"/>
      <c r="Y23" s="508"/>
      <c r="Z23" s="508"/>
      <c r="AA23" s="508"/>
      <c r="AB23" s="198"/>
      <c r="AC23" s="198"/>
      <c r="AD23" s="574"/>
      <c r="AE23" s="574"/>
      <c r="AF23" s="574"/>
      <c r="AG23" s="574"/>
    </row>
    <row r="24" spans="1:33" ht="21" customHeight="1">
      <c r="A24" s="503" t="s">
        <v>33</v>
      </c>
      <c r="B24" s="503"/>
      <c r="C24" s="504">
        <v>0.42708333333333331</v>
      </c>
      <c r="D24" s="504"/>
      <c r="E24" s="504"/>
      <c r="G24" s="508" t="str">
        <f>K8</f>
        <v>ｕｎｉｏｎｓｐｏｒｔｓｃｌｕｂ</v>
      </c>
      <c r="H24" s="508"/>
      <c r="I24" s="508"/>
      <c r="J24" s="508"/>
      <c r="K24" s="508"/>
      <c r="L24" s="508"/>
      <c r="M24" s="508"/>
      <c r="N24" s="595">
        <f>P24+P25</f>
        <v>0</v>
      </c>
      <c r="O24" s="507" t="s">
        <v>13</v>
      </c>
      <c r="P24" s="40">
        <v>0</v>
      </c>
      <c r="Q24" s="19" t="s">
        <v>15</v>
      </c>
      <c r="R24" s="40">
        <v>0</v>
      </c>
      <c r="S24" s="507" t="s">
        <v>14</v>
      </c>
      <c r="T24" s="595">
        <f>R24+R25</f>
        <v>0</v>
      </c>
      <c r="U24" s="508" t="str">
        <f>N8</f>
        <v>Ａ．ＭＩＮＡＭＩ．ＦＣ</v>
      </c>
      <c r="V24" s="508"/>
      <c r="W24" s="508"/>
      <c r="X24" s="508"/>
      <c r="Y24" s="508"/>
      <c r="Z24" s="508"/>
      <c r="AA24" s="508"/>
      <c r="AB24" s="198"/>
      <c r="AC24" s="198"/>
      <c r="AD24" s="599" t="s">
        <v>201</v>
      </c>
      <c r="AE24" s="599" t="s">
        <v>36</v>
      </c>
      <c r="AF24" s="599" t="s">
        <v>36</v>
      </c>
      <c r="AG24" s="599" t="s">
        <v>201</v>
      </c>
    </row>
    <row r="25" spans="1:33" ht="21" customHeight="1">
      <c r="A25" s="503"/>
      <c r="B25" s="503"/>
      <c r="C25" s="504"/>
      <c r="D25" s="504"/>
      <c r="E25" s="504"/>
      <c r="G25" s="508"/>
      <c r="H25" s="508"/>
      <c r="I25" s="508"/>
      <c r="J25" s="508"/>
      <c r="K25" s="508"/>
      <c r="L25" s="508"/>
      <c r="M25" s="508"/>
      <c r="N25" s="595"/>
      <c r="O25" s="507"/>
      <c r="P25" s="40">
        <v>0</v>
      </c>
      <c r="Q25" s="19" t="s">
        <v>15</v>
      </c>
      <c r="R25" s="40">
        <v>0</v>
      </c>
      <c r="S25" s="507"/>
      <c r="T25" s="595"/>
      <c r="U25" s="508"/>
      <c r="V25" s="508"/>
      <c r="W25" s="508"/>
      <c r="X25" s="508"/>
      <c r="Y25" s="508"/>
      <c r="Z25" s="508"/>
      <c r="AA25" s="508"/>
      <c r="AB25" s="198"/>
      <c r="AC25" s="198"/>
      <c r="AD25" s="599"/>
      <c r="AE25" s="599"/>
      <c r="AF25" s="599"/>
      <c r="AG25" s="599"/>
    </row>
    <row r="26" spans="1:33" ht="21" customHeight="1">
      <c r="B26" s="199"/>
      <c r="C26" s="207"/>
      <c r="D26" s="207"/>
      <c r="E26" s="207"/>
      <c r="G26" s="201"/>
      <c r="H26" s="201"/>
      <c r="I26" s="201"/>
      <c r="J26" s="201"/>
      <c r="K26" s="201"/>
      <c r="L26" s="201"/>
      <c r="M26" s="201"/>
      <c r="N26" s="240"/>
      <c r="O26" s="203"/>
      <c r="P26" s="40"/>
      <c r="Q26" s="19"/>
      <c r="R26" s="190"/>
      <c r="S26" s="203"/>
      <c r="T26" s="240"/>
      <c r="U26" s="201"/>
      <c r="V26" s="201"/>
      <c r="W26" s="201"/>
      <c r="X26" s="201"/>
      <c r="Y26" s="201"/>
      <c r="Z26" s="201"/>
      <c r="AA26" s="201"/>
      <c r="AB26" s="198"/>
      <c r="AC26" s="198"/>
      <c r="AD26" s="230"/>
      <c r="AE26" s="230"/>
      <c r="AF26" s="216"/>
      <c r="AG26" s="216"/>
    </row>
    <row r="27" spans="1:33" ht="21" customHeight="1">
      <c r="A27" s="503" t="s">
        <v>35</v>
      </c>
      <c r="B27" s="503"/>
      <c r="C27" s="504">
        <v>0.45833333333333331</v>
      </c>
      <c r="D27" s="504"/>
      <c r="E27" s="504"/>
      <c r="G27" s="508" t="s">
        <v>199</v>
      </c>
      <c r="H27" s="508"/>
      <c r="I27" s="508"/>
      <c r="J27" s="508"/>
      <c r="K27" s="508"/>
      <c r="L27" s="508"/>
      <c r="M27" s="508"/>
      <c r="N27" s="595">
        <f>P27+P28</f>
        <v>0</v>
      </c>
      <c r="O27" s="507" t="s">
        <v>13</v>
      </c>
      <c r="P27" s="40">
        <v>0</v>
      </c>
      <c r="Q27" s="19" t="s">
        <v>15</v>
      </c>
      <c r="R27" s="40">
        <v>0</v>
      </c>
      <c r="S27" s="507" t="s">
        <v>14</v>
      </c>
      <c r="T27" s="595">
        <f>R27+R28</f>
        <v>0</v>
      </c>
      <c r="U27" s="508" t="s">
        <v>200</v>
      </c>
      <c r="V27" s="508"/>
      <c r="W27" s="508"/>
      <c r="X27" s="508"/>
      <c r="Y27" s="508"/>
      <c r="Z27" s="508"/>
      <c r="AA27" s="508"/>
      <c r="AB27" s="198"/>
      <c r="AC27" s="198"/>
      <c r="AD27" s="599" t="s">
        <v>202</v>
      </c>
      <c r="AE27" s="599" t="s">
        <v>203</v>
      </c>
      <c r="AF27" s="599" t="s">
        <v>203</v>
      </c>
      <c r="AG27" s="599" t="s">
        <v>202</v>
      </c>
    </row>
    <row r="28" spans="1:33" ht="21" customHeight="1">
      <c r="A28" s="503"/>
      <c r="B28" s="503"/>
      <c r="C28" s="504"/>
      <c r="D28" s="504"/>
      <c r="E28" s="504"/>
      <c r="G28" s="508"/>
      <c r="H28" s="508"/>
      <c r="I28" s="508"/>
      <c r="J28" s="508"/>
      <c r="K28" s="508"/>
      <c r="L28" s="508"/>
      <c r="M28" s="508"/>
      <c r="N28" s="595"/>
      <c r="O28" s="507"/>
      <c r="P28" s="40">
        <v>0</v>
      </c>
      <c r="Q28" s="19" t="s">
        <v>15</v>
      </c>
      <c r="R28" s="40">
        <v>0</v>
      </c>
      <c r="S28" s="507"/>
      <c r="T28" s="595"/>
      <c r="U28" s="508"/>
      <c r="V28" s="508"/>
      <c r="W28" s="508"/>
      <c r="X28" s="508"/>
      <c r="Y28" s="508"/>
      <c r="Z28" s="508"/>
      <c r="AA28" s="508"/>
      <c r="AB28" s="198"/>
      <c r="AC28" s="198"/>
      <c r="AD28" s="599"/>
      <c r="AE28" s="599"/>
      <c r="AF28" s="599"/>
      <c r="AG28" s="599"/>
    </row>
    <row r="29" spans="1:33" ht="21" customHeight="1">
      <c r="A29" s="503" t="s">
        <v>38</v>
      </c>
      <c r="B29" s="503"/>
      <c r="C29" s="504">
        <v>0.45833333333333331</v>
      </c>
      <c r="D29" s="504"/>
      <c r="E29" s="504"/>
      <c r="G29" s="508" t="s">
        <v>205</v>
      </c>
      <c r="H29" s="508"/>
      <c r="I29" s="508"/>
      <c r="J29" s="508"/>
      <c r="K29" s="508"/>
      <c r="L29" s="508"/>
      <c r="M29" s="508"/>
      <c r="N29" s="241"/>
      <c r="P29" s="241"/>
      <c r="R29" s="241"/>
      <c r="T29" s="241"/>
      <c r="AD29" s="230"/>
      <c r="AE29" s="230"/>
      <c r="AF29" s="230"/>
      <c r="AG29" s="230"/>
    </row>
    <row r="30" spans="1:33" ht="21" customHeight="1">
      <c r="A30" s="503"/>
      <c r="B30" s="503"/>
      <c r="C30" s="504"/>
      <c r="D30" s="504"/>
      <c r="E30" s="504"/>
      <c r="G30" s="508"/>
      <c r="H30" s="508"/>
      <c r="I30" s="508"/>
      <c r="J30" s="508"/>
      <c r="K30" s="508"/>
      <c r="L30" s="508"/>
      <c r="M30" s="508"/>
      <c r="N30" s="241"/>
      <c r="P30" s="241"/>
      <c r="R30" s="241"/>
      <c r="T30" s="241"/>
      <c r="AD30" s="230"/>
      <c r="AE30" s="230"/>
      <c r="AF30" s="230"/>
      <c r="AG30" s="230"/>
    </row>
    <row r="31" spans="1:33" ht="10.050000000000001" customHeight="1">
      <c r="A31" s="199"/>
      <c r="B31" s="199"/>
      <c r="C31" s="200"/>
      <c r="D31" s="200"/>
      <c r="E31" s="200"/>
      <c r="G31" s="201"/>
      <c r="H31" s="201"/>
      <c r="I31" s="201"/>
      <c r="J31" s="201"/>
      <c r="K31" s="201"/>
      <c r="L31" s="201"/>
      <c r="M31" s="201"/>
      <c r="N31" s="240"/>
      <c r="O31" s="203"/>
      <c r="P31" s="40"/>
      <c r="Q31" s="19"/>
      <c r="R31" s="40"/>
      <c r="S31" s="203"/>
      <c r="T31" s="240"/>
      <c r="U31" s="201"/>
      <c r="V31" s="201"/>
      <c r="W31" s="201"/>
      <c r="X31" s="201"/>
      <c r="Y31" s="201"/>
      <c r="Z31" s="201"/>
      <c r="AA31" s="201"/>
      <c r="AB31" s="198"/>
      <c r="AC31" s="198"/>
      <c r="AD31" s="180"/>
      <c r="AE31" s="180"/>
      <c r="AF31" s="180"/>
      <c r="AG31" s="180"/>
    </row>
    <row r="32" spans="1:33" ht="10.050000000000001" customHeight="1">
      <c r="A32" s="133"/>
      <c r="B32" s="133"/>
      <c r="C32" s="165"/>
      <c r="D32" s="165"/>
      <c r="E32" s="229"/>
      <c r="F32" s="133"/>
      <c r="G32" s="197"/>
      <c r="H32" s="197"/>
      <c r="I32" s="166"/>
      <c r="J32" s="166"/>
      <c r="K32" s="197"/>
      <c r="L32" s="197"/>
      <c r="M32" s="166"/>
      <c r="N32" s="242"/>
      <c r="O32" s="197"/>
      <c r="P32" s="189"/>
      <c r="Q32" s="166"/>
      <c r="R32" s="242"/>
      <c r="S32" s="166"/>
      <c r="T32" s="189"/>
      <c r="U32" s="197"/>
      <c r="V32" s="166"/>
      <c r="W32" s="166"/>
      <c r="X32" s="197"/>
      <c r="Y32" s="197"/>
      <c r="Z32" s="166"/>
      <c r="AA32" s="166"/>
      <c r="AB32" s="195"/>
      <c r="AC32" s="195"/>
      <c r="AD32" s="210"/>
      <c r="AE32" s="210"/>
      <c r="AF32" s="210"/>
      <c r="AG32" s="210"/>
    </row>
    <row r="33" spans="1:33" ht="21" customHeight="1">
      <c r="A33" s="503" t="s">
        <v>194</v>
      </c>
      <c r="B33" s="503"/>
      <c r="C33" s="504">
        <v>0.54166666666666663</v>
      </c>
      <c r="D33" s="504"/>
      <c r="E33" s="504"/>
      <c r="G33" s="508" t="s">
        <v>205</v>
      </c>
      <c r="H33" s="508"/>
      <c r="I33" s="508"/>
      <c r="J33" s="508"/>
      <c r="K33" s="508"/>
      <c r="L33" s="508"/>
      <c r="M33" s="508"/>
      <c r="N33" s="595"/>
      <c r="O33" s="507"/>
      <c r="P33" s="40"/>
      <c r="Q33" s="19"/>
      <c r="R33" s="40"/>
      <c r="S33" s="507"/>
      <c r="T33" s="595"/>
      <c r="U33" s="508"/>
      <c r="V33" s="508"/>
      <c r="W33" s="508"/>
      <c r="X33" s="508"/>
      <c r="Y33" s="508"/>
      <c r="Z33" s="508"/>
      <c r="AA33" s="508"/>
      <c r="AB33" s="198"/>
      <c r="AC33" s="198"/>
      <c r="AD33" s="574"/>
      <c r="AE33" s="574"/>
      <c r="AF33" s="574"/>
      <c r="AG33" s="574"/>
    </row>
    <row r="34" spans="1:33" ht="21" customHeight="1">
      <c r="A34" s="503"/>
      <c r="B34" s="503"/>
      <c r="C34" s="504"/>
      <c r="D34" s="504"/>
      <c r="E34" s="504"/>
      <c r="G34" s="508"/>
      <c r="H34" s="508"/>
      <c r="I34" s="508"/>
      <c r="J34" s="508"/>
      <c r="K34" s="508"/>
      <c r="L34" s="508"/>
      <c r="M34" s="508"/>
      <c r="N34" s="595"/>
      <c r="O34" s="507"/>
      <c r="P34" s="40"/>
      <c r="Q34" s="19"/>
      <c r="R34" s="40"/>
      <c r="S34" s="507"/>
      <c r="T34" s="595"/>
      <c r="U34" s="508"/>
      <c r="V34" s="508"/>
      <c r="W34" s="508"/>
      <c r="X34" s="508"/>
      <c r="Y34" s="508"/>
      <c r="Z34" s="508"/>
      <c r="AA34" s="508"/>
      <c r="AB34" s="198"/>
      <c r="AC34" s="198"/>
      <c r="AD34" s="574"/>
      <c r="AE34" s="574"/>
      <c r="AF34" s="574"/>
      <c r="AG34" s="574"/>
    </row>
    <row r="35" spans="1:33" ht="21" customHeight="1">
      <c r="A35" s="503" t="s">
        <v>195</v>
      </c>
      <c r="B35" s="503"/>
      <c r="C35" s="504">
        <v>0.54166666666666663</v>
      </c>
      <c r="D35" s="504"/>
      <c r="E35" s="504"/>
      <c r="G35" s="508" t="str">
        <f>S8</f>
        <v>ＳＵＧＡＯサッカークラブ</v>
      </c>
      <c r="H35" s="508"/>
      <c r="I35" s="508"/>
      <c r="J35" s="508"/>
      <c r="K35" s="508"/>
      <c r="L35" s="508"/>
      <c r="M35" s="508"/>
      <c r="N35" s="595">
        <f>P35+P36</f>
        <v>0</v>
      </c>
      <c r="O35" s="507" t="s">
        <v>13</v>
      </c>
      <c r="P35" s="40">
        <v>0</v>
      </c>
      <c r="Q35" s="19" t="s">
        <v>15</v>
      </c>
      <c r="R35" s="40">
        <v>0</v>
      </c>
      <c r="S35" s="507" t="s">
        <v>14</v>
      </c>
      <c r="T35" s="595">
        <f>R35+R36</f>
        <v>0</v>
      </c>
      <c r="U35" s="508" t="str">
        <f>V8</f>
        <v>宇大附属小サッカースポーツ少年団</v>
      </c>
      <c r="V35" s="508"/>
      <c r="W35" s="508"/>
      <c r="X35" s="508"/>
      <c r="Y35" s="508"/>
      <c r="Z35" s="508"/>
      <c r="AA35" s="508"/>
      <c r="AB35" s="198"/>
      <c r="AC35" s="198"/>
      <c r="AD35" s="574" t="s">
        <v>249</v>
      </c>
      <c r="AE35" s="574" t="s">
        <v>381</v>
      </c>
      <c r="AF35" s="574" t="s">
        <v>463</v>
      </c>
      <c r="AG35" s="574">
        <v>8</v>
      </c>
    </row>
    <row r="36" spans="1:33" ht="21" customHeight="1">
      <c r="A36" s="503"/>
      <c r="B36" s="503"/>
      <c r="C36" s="504"/>
      <c r="D36" s="504"/>
      <c r="E36" s="504"/>
      <c r="G36" s="508"/>
      <c r="H36" s="508"/>
      <c r="I36" s="508"/>
      <c r="J36" s="508"/>
      <c r="K36" s="508"/>
      <c r="L36" s="508"/>
      <c r="M36" s="508"/>
      <c r="N36" s="595"/>
      <c r="O36" s="507"/>
      <c r="P36" s="40">
        <v>0</v>
      </c>
      <c r="Q36" s="19" t="s">
        <v>15</v>
      </c>
      <c r="R36" s="40">
        <v>0</v>
      </c>
      <c r="S36" s="507"/>
      <c r="T36" s="595"/>
      <c r="U36" s="508"/>
      <c r="V36" s="508"/>
      <c r="W36" s="508"/>
      <c r="X36" s="508"/>
      <c r="Y36" s="508"/>
      <c r="Z36" s="508"/>
      <c r="AA36" s="508"/>
      <c r="AB36" s="198"/>
      <c r="AC36" s="198"/>
      <c r="AD36" s="574"/>
      <c r="AE36" s="574"/>
      <c r="AF36" s="574"/>
      <c r="AG36" s="574"/>
    </row>
    <row r="37" spans="1:33" ht="21" customHeight="1">
      <c r="C37" s="216"/>
      <c r="D37" s="216"/>
      <c r="E37" s="230"/>
      <c r="G37" s="201"/>
      <c r="H37" s="201"/>
      <c r="I37" s="20"/>
      <c r="J37" s="20"/>
      <c r="K37" s="201"/>
      <c r="L37" s="201"/>
      <c r="M37" s="20"/>
      <c r="N37" s="190"/>
      <c r="O37" s="201"/>
      <c r="P37" s="40"/>
      <c r="Q37" s="20"/>
      <c r="R37" s="190"/>
      <c r="S37" s="20"/>
      <c r="T37" s="40"/>
      <c r="U37" s="201"/>
      <c r="V37" s="20"/>
      <c r="W37" s="20"/>
      <c r="X37" s="201"/>
      <c r="Y37" s="201"/>
      <c r="Z37" s="20"/>
      <c r="AA37" s="20"/>
      <c r="AB37" s="198"/>
      <c r="AC37" s="198"/>
      <c r="AD37" s="230"/>
      <c r="AE37" s="230"/>
      <c r="AF37" s="216"/>
      <c r="AG37" s="216"/>
    </row>
    <row r="38" spans="1:33" ht="21" customHeight="1">
      <c r="A38" s="503" t="s">
        <v>196</v>
      </c>
      <c r="B38" s="503"/>
      <c r="C38" s="504">
        <v>0.57291666666666663</v>
      </c>
      <c r="D38" s="504"/>
      <c r="E38" s="504"/>
      <c r="G38" s="508" t="str">
        <f>AB8</f>
        <v>ＭＯＲＡＮＧＯ栃木フットボールクラブＵ１０</v>
      </c>
      <c r="H38" s="508"/>
      <c r="I38" s="508"/>
      <c r="J38" s="508"/>
      <c r="K38" s="508"/>
      <c r="L38" s="508"/>
      <c r="M38" s="508"/>
      <c r="N38" s="595">
        <f>P38+P39</f>
        <v>0</v>
      </c>
      <c r="O38" s="507" t="s">
        <v>13</v>
      </c>
      <c r="P38" s="40">
        <v>0</v>
      </c>
      <c r="Q38" s="19" t="s">
        <v>15</v>
      </c>
      <c r="R38" s="40">
        <v>0</v>
      </c>
      <c r="S38" s="507" t="s">
        <v>14</v>
      </c>
      <c r="T38" s="595">
        <f>R38+R39</f>
        <v>0</v>
      </c>
      <c r="U38" s="508" t="str">
        <f>AE8</f>
        <v>陽東サッカースポーツ少年団</v>
      </c>
      <c r="V38" s="508"/>
      <c r="W38" s="508"/>
      <c r="X38" s="508"/>
      <c r="Y38" s="508"/>
      <c r="Z38" s="508"/>
      <c r="AA38" s="508"/>
      <c r="AB38" s="198"/>
      <c r="AC38" s="198"/>
      <c r="AD38" s="599" t="s">
        <v>464</v>
      </c>
      <c r="AE38" s="599" t="s">
        <v>465</v>
      </c>
      <c r="AF38" s="599" t="s">
        <v>465</v>
      </c>
      <c r="AG38" s="599" t="s">
        <v>464</v>
      </c>
    </row>
    <row r="39" spans="1:33" ht="21" customHeight="1">
      <c r="A39" s="503"/>
      <c r="B39" s="503"/>
      <c r="C39" s="504"/>
      <c r="D39" s="504"/>
      <c r="E39" s="504"/>
      <c r="G39" s="508"/>
      <c r="H39" s="508"/>
      <c r="I39" s="508"/>
      <c r="J39" s="508"/>
      <c r="K39" s="508"/>
      <c r="L39" s="508"/>
      <c r="M39" s="508"/>
      <c r="N39" s="595"/>
      <c r="O39" s="507"/>
      <c r="P39" s="40">
        <v>0</v>
      </c>
      <c r="Q39" s="19" t="s">
        <v>15</v>
      </c>
      <c r="R39" s="40">
        <v>0</v>
      </c>
      <c r="S39" s="507"/>
      <c r="T39" s="595"/>
      <c r="U39" s="508"/>
      <c r="V39" s="508"/>
      <c r="W39" s="508"/>
      <c r="X39" s="508"/>
      <c r="Y39" s="508"/>
      <c r="Z39" s="508"/>
      <c r="AA39" s="508"/>
      <c r="AB39" s="198"/>
      <c r="AC39" s="198"/>
      <c r="AD39" s="599"/>
      <c r="AE39" s="599"/>
      <c r="AF39" s="599"/>
      <c r="AG39" s="599"/>
    </row>
    <row r="40" spans="1:33" ht="21" customHeight="1">
      <c r="A40" s="503" t="s">
        <v>197</v>
      </c>
      <c r="B40" s="503"/>
      <c r="C40" s="504">
        <v>0.57291666666666663</v>
      </c>
      <c r="D40" s="504"/>
      <c r="E40" s="504"/>
      <c r="G40" s="508" t="s">
        <v>204</v>
      </c>
      <c r="H40" s="508"/>
      <c r="I40" s="508"/>
      <c r="J40" s="508"/>
      <c r="K40" s="508"/>
      <c r="L40" s="508"/>
      <c r="M40" s="508"/>
      <c r="N40" s="595">
        <f>P40+P41</f>
        <v>0</v>
      </c>
      <c r="O40" s="507" t="s">
        <v>13</v>
      </c>
      <c r="P40" s="40">
        <v>0</v>
      </c>
      <c r="Q40" s="19" t="s">
        <v>15</v>
      </c>
      <c r="R40" s="40">
        <v>0</v>
      </c>
      <c r="S40" s="507" t="s">
        <v>14</v>
      </c>
      <c r="T40" s="595">
        <f>R40+R41</f>
        <v>0</v>
      </c>
      <c r="U40" s="508" t="str">
        <f>Y8</f>
        <v>三重・山前ＦＣ</v>
      </c>
      <c r="V40" s="508"/>
      <c r="W40" s="508"/>
      <c r="X40" s="508"/>
      <c r="Y40" s="508"/>
      <c r="Z40" s="508"/>
      <c r="AA40" s="508"/>
      <c r="AB40" s="198"/>
      <c r="AC40" s="198"/>
      <c r="AD40" s="574" t="s">
        <v>381</v>
      </c>
      <c r="AE40" s="574" t="s">
        <v>463</v>
      </c>
      <c r="AF40" s="574">
        <v>10</v>
      </c>
      <c r="AG40" s="574">
        <v>9</v>
      </c>
    </row>
    <row r="41" spans="1:33" ht="21" customHeight="1">
      <c r="A41" s="503"/>
      <c r="B41" s="503"/>
      <c r="C41" s="504"/>
      <c r="D41" s="504"/>
      <c r="E41" s="504"/>
      <c r="G41" s="508"/>
      <c r="H41" s="508"/>
      <c r="I41" s="508"/>
      <c r="J41" s="508"/>
      <c r="K41" s="508"/>
      <c r="L41" s="508"/>
      <c r="M41" s="508"/>
      <c r="N41" s="595"/>
      <c r="O41" s="507"/>
      <c r="P41" s="40">
        <v>0</v>
      </c>
      <c r="Q41" s="19" t="s">
        <v>15</v>
      </c>
      <c r="R41" s="40">
        <v>0</v>
      </c>
      <c r="S41" s="507"/>
      <c r="T41" s="595"/>
      <c r="U41" s="508"/>
      <c r="V41" s="508"/>
      <c r="W41" s="508"/>
      <c r="X41" s="508"/>
      <c r="Y41" s="508"/>
      <c r="Z41" s="508"/>
      <c r="AA41" s="508"/>
      <c r="AB41" s="198"/>
      <c r="AC41" s="198"/>
      <c r="AD41" s="574"/>
      <c r="AE41" s="574"/>
      <c r="AF41" s="574"/>
      <c r="AG41" s="574"/>
    </row>
    <row r="42" spans="1:33" ht="21" customHeight="1">
      <c r="C42" s="216"/>
      <c r="D42" s="216"/>
      <c r="E42" s="230"/>
      <c r="G42" s="201"/>
      <c r="H42" s="201"/>
      <c r="I42" s="20"/>
      <c r="J42" s="20"/>
      <c r="K42" s="201"/>
      <c r="L42" s="201"/>
      <c r="M42" s="20"/>
      <c r="N42" s="190"/>
      <c r="O42" s="201"/>
      <c r="P42" s="40"/>
      <c r="Q42" s="20"/>
      <c r="R42" s="190"/>
      <c r="S42" s="20"/>
      <c r="T42" s="40"/>
      <c r="U42" s="201"/>
      <c r="V42" s="20"/>
      <c r="W42" s="20"/>
      <c r="X42" s="201"/>
      <c r="Y42" s="201"/>
      <c r="Z42" s="20"/>
      <c r="AA42" s="20"/>
      <c r="AB42" s="198"/>
      <c r="AC42" s="198"/>
      <c r="AD42" s="239"/>
      <c r="AE42" s="239"/>
      <c r="AF42" s="199"/>
      <c r="AG42" s="199"/>
    </row>
    <row r="43" spans="1:33" ht="21" customHeight="1">
      <c r="A43" s="503" t="s">
        <v>462</v>
      </c>
      <c r="B43" s="503"/>
      <c r="C43" s="504">
        <v>0.60416666666666663</v>
      </c>
      <c r="D43" s="504"/>
      <c r="E43" s="504"/>
      <c r="G43" s="508" t="s">
        <v>205</v>
      </c>
      <c r="H43" s="508"/>
      <c r="I43" s="508"/>
      <c r="J43" s="508"/>
      <c r="K43" s="508"/>
      <c r="L43" s="508"/>
      <c r="M43" s="508"/>
      <c r="N43" s="241"/>
      <c r="P43" s="241"/>
      <c r="R43" s="241"/>
      <c r="T43" s="241"/>
      <c r="AD43" s="239"/>
      <c r="AE43" s="239"/>
      <c r="AF43" s="239"/>
      <c r="AG43" s="239"/>
    </row>
    <row r="44" spans="1:33" ht="21" customHeight="1">
      <c r="A44" s="503"/>
      <c r="B44" s="503"/>
      <c r="C44" s="504"/>
      <c r="D44" s="504"/>
      <c r="E44" s="504"/>
      <c r="G44" s="508"/>
      <c r="H44" s="508"/>
      <c r="I44" s="508"/>
      <c r="J44" s="508"/>
      <c r="K44" s="508"/>
      <c r="L44" s="508"/>
      <c r="M44" s="508"/>
      <c r="N44" s="241"/>
      <c r="P44" s="241"/>
      <c r="R44" s="241"/>
      <c r="T44" s="241"/>
      <c r="AD44" s="239"/>
      <c r="AE44" s="239"/>
      <c r="AF44" s="239"/>
      <c r="AG44" s="239"/>
    </row>
    <row r="45" spans="1:33" ht="21" customHeight="1">
      <c r="A45" s="503" t="s">
        <v>457</v>
      </c>
      <c r="B45" s="503"/>
      <c r="C45" s="504">
        <v>0.60416666666666663</v>
      </c>
      <c r="D45" s="504"/>
      <c r="E45" s="504"/>
      <c r="G45" s="508" t="s">
        <v>461</v>
      </c>
      <c r="H45" s="508"/>
      <c r="I45" s="508"/>
      <c r="J45" s="508"/>
      <c r="K45" s="508"/>
      <c r="L45" s="508"/>
      <c r="M45" s="508"/>
      <c r="N45" s="595">
        <f>P45+P46</f>
        <v>0</v>
      </c>
      <c r="O45" s="507" t="s">
        <v>13</v>
      </c>
      <c r="P45" s="40">
        <v>0</v>
      </c>
      <c r="Q45" s="19" t="s">
        <v>15</v>
      </c>
      <c r="R45" s="40">
        <v>0</v>
      </c>
      <c r="S45" s="507" t="s">
        <v>14</v>
      </c>
      <c r="T45" s="595">
        <f>R45+R46</f>
        <v>0</v>
      </c>
      <c r="U45" s="508" t="s">
        <v>460</v>
      </c>
      <c r="V45" s="508"/>
      <c r="W45" s="508"/>
      <c r="X45" s="508"/>
      <c r="Y45" s="508"/>
      <c r="Z45" s="508"/>
      <c r="AA45" s="508"/>
      <c r="AB45" s="198"/>
      <c r="AC45" s="198"/>
      <c r="AD45" s="599" t="s">
        <v>458</v>
      </c>
      <c r="AE45" s="599" t="s">
        <v>459</v>
      </c>
      <c r="AF45" s="599" t="s">
        <v>459</v>
      </c>
      <c r="AG45" s="599" t="s">
        <v>458</v>
      </c>
    </row>
    <row r="46" spans="1:33" ht="21" customHeight="1">
      <c r="A46" s="503"/>
      <c r="B46" s="503"/>
      <c r="C46" s="504"/>
      <c r="D46" s="504"/>
      <c r="E46" s="504"/>
      <c r="G46" s="508"/>
      <c r="H46" s="508"/>
      <c r="I46" s="508"/>
      <c r="J46" s="508"/>
      <c r="K46" s="508"/>
      <c r="L46" s="508"/>
      <c r="M46" s="508"/>
      <c r="N46" s="595"/>
      <c r="O46" s="507"/>
      <c r="P46" s="40">
        <v>0</v>
      </c>
      <c r="Q46" s="19" t="s">
        <v>15</v>
      </c>
      <c r="R46" s="40">
        <v>0</v>
      </c>
      <c r="S46" s="507"/>
      <c r="T46" s="595"/>
      <c r="U46" s="508"/>
      <c r="V46" s="508"/>
      <c r="W46" s="508"/>
      <c r="X46" s="508"/>
      <c r="Y46" s="508"/>
      <c r="Z46" s="508"/>
      <c r="AA46" s="508"/>
      <c r="AB46" s="198"/>
      <c r="AC46" s="198"/>
      <c r="AD46" s="599"/>
      <c r="AE46" s="599"/>
      <c r="AF46" s="599"/>
      <c r="AG46" s="599"/>
    </row>
    <row r="48" spans="1:33" ht="25.05" customHeight="1">
      <c r="A48" s="464" t="str">
        <f>A1</f>
        <v>■第2日　10月24日　決勝トーナメント</v>
      </c>
      <c r="B48" s="464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T48" s="519" t="s">
        <v>222</v>
      </c>
      <c r="U48" s="519"/>
      <c r="V48" s="519"/>
      <c r="W48" s="519"/>
      <c r="X48" s="520" t="str">
        <f>U10組合せ②!AL5</f>
        <v>青木サッカー場A・AB</v>
      </c>
      <c r="Y48" s="520"/>
      <c r="Z48" s="520"/>
      <c r="AA48" s="520"/>
      <c r="AB48" s="520"/>
      <c r="AC48" s="520"/>
      <c r="AD48" s="520"/>
      <c r="AE48" s="520"/>
      <c r="AF48" s="520"/>
      <c r="AG48" s="520"/>
    </row>
    <row r="49" spans="1:33" ht="21" customHeight="1">
      <c r="C49" s="160"/>
      <c r="D49" s="160"/>
      <c r="E49" s="160"/>
      <c r="F49" s="160"/>
      <c r="G49" s="160"/>
      <c r="H49" s="160"/>
      <c r="I49" s="521" t="s">
        <v>104</v>
      </c>
      <c r="J49" s="521"/>
      <c r="K49" s="160"/>
      <c r="L49" s="160"/>
      <c r="M49" s="160"/>
      <c r="N49" s="160"/>
      <c r="O49" s="207"/>
      <c r="P49" s="160"/>
      <c r="Q49" s="160"/>
      <c r="R49" s="185"/>
      <c r="S49" s="160"/>
      <c r="T49" s="160"/>
      <c r="U49" s="160"/>
      <c r="V49" s="160"/>
      <c r="W49" s="160"/>
      <c r="X49" s="160"/>
      <c r="Y49" s="634" t="s">
        <v>105</v>
      </c>
      <c r="Z49" s="634"/>
      <c r="AA49" s="634"/>
      <c r="AB49" s="160"/>
      <c r="AC49" s="160"/>
      <c r="AD49" s="160"/>
      <c r="AE49" s="160"/>
    </row>
    <row r="50" spans="1:33" ht="21" customHeight="1">
      <c r="C50" s="160"/>
      <c r="D50" s="160"/>
      <c r="E50" s="160"/>
      <c r="F50" s="160"/>
      <c r="G50" s="160"/>
      <c r="H50" s="160"/>
      <c r="I50" s="160"/>
      <c r="J50" s="161"/>
      <c r="K50" s="160"/>
      <c r="L50" s="160"/>
      <c r="M50" s="160"/>
      <c r="N50" s="160"/>
      <c r="O50" s="207"/>
      <c r="P50" s="160"/>
      <c r="Q50" s="207"/>
      <c r="R50" s="207"/>
      <c r="S50" s="160"/>
      <c r="T50" s="26"/>
      <c r="U50" s="26"/>
      <c r="V50" s="26"/>
      <c r="W50" s="26"/>
      <c r="X50" s="27"/>
      <c r="Y50" s="27"/>
      <c r="Z50" s="78"/>
      <c r="AA50" s="27"/>
      <c r="AB50" s="27"/>
      <c r="AC50" s="26"/>
      <c r="AD50" s="26"/>
      <c r="AE50" s="26"/>
      <c r="AF50" s="26"/>
    </row>
    <row r="51" spans="1:33" ht="21" customHeight="1">
      <c r="C51" s="160"/>
      <c r="D51" s="160"/>
      <c r="E51" s="160"/>
      <c r="F51" s="160"/>
      <c r="G51" s="624" t="s">
        <v>35</v>
      </c>
      <c r="H51" s="353"/>
      <c r="I51" s="353"/>
      <c r="J51" s="353"/>
      <c r="K51" s="353"/>
      <c r="L51" s="625"/>
      <c r="M51" s="160"/>
      <c r="N51" s="160"/>
      <c r="O51" s="207"/>
      <c r="P51" s="160"/>
      <c r="Q51" s="232"/>
      <c r="R51" s="232"/>
      <c r="S51" s="160"/>
      <c r="T51" s="26"/>
      <c r="U51" s="26"/>
      <c r="V51" s="26"/>
      <c r="W51" s="26"/>
      <c r="X51" s="629" t="s">
        <v>197</v>
      </c>
      <c r="Y51" s="630"/>
      <c r="Z51" s="630"/>
      <c r="AA51" s="630"/>
      <c r="AB51" s="631"/>
      <c r="AC51" s="26"/>
      <c r="AD51" s="26"/>
      <c r="AE51" s="26"/>
      <c r="AF51" s="26"/>
    </row>
    <row r="52" spans="1:33" ht="21" customHeight="1">
      <c r="C52" s="160"/>
      <c r="D52" s="160"/>
      <c r="E52" s="624" t="s">
        <v>32</v>
      </c>
      <c r="F52" s="353"/>
      <c r="G52" s="353"/>
      <c r="H52" s="625"/>
      <c r="I52" s="160"/>
      <c r="J52" s="160"/>
      <c r="K52" s="160"/>
      <c r="L52" s="626" t="s">
        <v>33</v>
      </c>
      <c r="M52" s="627"/>
      <c r="N52" s="628"/>
      <c r="O52" s="160"/>
      <c r="P52" s="160"/>
      <c r="Q52" s="160"/>
      <c r="R52" s="160"/>
      <c r="S52" s="160"/>
      <c r="T52" s="26"/>
      <c r="U52" s="26"/>
      <c r="V52" s="629" t="s">
        <v>194</v>
      </c>
      <c r="W52" s="630"/>
      <c r="X52" s="631"/>
      <c r="Y52" s="36"/>
      <c r="Z52" s="26"/>
      <c r="AA52" s="26"/>
      <c r="AB52" s="629" t="s">
        <v>195</v>
      </c>
      <c r="AC52" s="630"/>
      <c r="AD52" s="631"/>
      <c r="AE52" s="38"/>
      <c r="AF52" s="26"/>
    </row>
    <row r="53" spans="1:33" ht="21" customHeight="1">
      <c r="C53" s="624" t="s">
        <v>27</v>
      </c>
      <c r="D53" s="353"/>
      <c r="E53" s="625"/>
      <c r="F53" s="160"/>
      <c r="G53" s="160"/>
      <c r="H53" s="160"/>
      <c r="I53" s="233"/>
      <c r="J53" s="232"/>
      <c r="K53" s="160"/>
      <c r="L53" s="161"/>
      <c r="M53" s="160"/>
      <c r="N53" s="162"/>
      <c r="O53" s="163"/>
      <c r="P53" s="160"/>
      <c r="Q53" s="160"/>
      <c r="R53" s="160"/>
      <c r="S53" s="160"/>
      <c r="T53" s="26"/>
      <c r="V53" s="105"/>
      <c r="X53" s="12"/>
      <c r="AB53" s="105"/>
      <c r="AD53" s="12"/>
      <c r="AF53" s="26"/>
    </row>
    <row r="54" spans="1:33" ht="21" customHeight="1">
      <c r="B54" s="580">
        <v>1</v>
      </c>
      <c r="C54" s="581"/>
      <c r="E54" s="580">
        <v>2</v>
      </c>
      <c r="F54" s="581"/>
      <c r="H54" s="580">
        <v>3</v>
      </c>
      <c r="I54" s="581"/>
      <c r="K54" s="580">
        <v>4</v>
      </c>
      <c r="L54" s="581"/>
      <c r="M54" s="1"/>
      <c r="N54" s="580">
        <v>5</v>
      </c>
      <c r="O54" s="581"/>
      <c r="S54" s="1"/>
      <c r="T54" s="26"/>
      <c r="U54" s="632">
        <v>6</v>
      </c>
      <c r="V54" s="633"/>
      <c r="W54" s="26"/>
      <c r="X54" s="632">
        <v>7</v>
      </c>
      <c r="Y54" s="633"/>
      <c r="Z54" s="26"/>
      <c r="AA54" s="632">
        <v>8</v>
      </c>
      <c r="AB54" s="633"/>
      <c r="AC54" s="26"/>
      <c r="AD54" s="632">
        <v>9</v>
      </c>
      <c r="AE54" s="633"/>
      <c r="AF54" s="26"/>
    </row>
    <row r="55" spans="1:33" ht="21" customHeight="1">
      <c r="B55" s="584" t="str">
        <f>U10組合せ①!AB11</f>
        <v>南河内サッカースポーツ少年団</v>
      </c>
      <c r="C55" s="585"/>
      <c r="E55" s="584" t="str">
        <f>U10組合せ①!U18</f>
        <v>ＦＥ．アトレチコ　佐野</v>
      </c>
      <c r="F55" s="585"/>
      <c r="H55" s="584" t="str">
        <f>U10組合せ①!AD25</f>
        <v>小山三小　ＦＣ</v>
      </c>
      <c r="I55" s="585"/>
      <c r="K55" s="584" t="str">
        <f>U10組合せ①!W32</f>
        <v>ＦＣみらい</v>
      </c>
      <c r="L55" s="585"/>
      <c r="M55" s="16"/>
      <c r="N55" s="513" t="str">
        <f>U10組合せ①!AH39</f>
        <v>ＦＣアリーバ</v>
      </c>
      <c r="O55" s="513"/>
      <c r="S55" s="231"/>
      <c r="T55" s="26"/>
      <c r="U55" s="600" t="str">
        <f>U10組合せ①!BI11</f>
        <v>ＭＯＲＡＮＧＯ栃木フットボールクラブＵ９</v>
      </c>
      <c r="V55" s="601"/>
      <c r="W55" s="26"/>
      <c r="X55" s="600" t="str">
        <f>U10組合せ①!BL18</f>
        <v>御厨フットボールクラブ</v>
      </c>
      <c r="Y55" s="601"/>
      <c r="Z55" s="26"/>
      <c r="AA55" s="612" t="str">
        <f>U10組合せ①!BI25</f>
        <v>ＦＣがむしゃら</v>
      </c>
      <c r="AB55" s="613"/>
      <c r="AC55" s="26"/>
      <c r="AD55" s="612" t="str">
        <f>U10組合せ①!BN32</f>
        <v>ボンジボーラ栃木</v>
      </c>
      <c r="AE55" s="613"/>
      <c r="AF55" s="26"/>
    </row>
    <row r="56" spans="1:33" ht="21" customHeight="1">
      <c r="B56" s="517"/>
      <c r="C56" s="516"/>
      <c r="E56" s="517"/>
      <c r="F56" s="516"/>
      <c r="H56" s="517"/>
      <c r="I56" s="516"/>
      <c r="K56" s="517"/>
      <c r="L56" s="516"/>
      <c r="M56" s="16"/>
      <c r="N56" s="513"/>
      <c r="O56" s="513"/>
      <c r="S56" s="231"/>
      <c r="T56" s="26"/>
      <c r="U56" s="602"/>
      <c r="V56" s="603"/>
      <c r="W56" s="26"/>
      <c r="X56" s="602"/>
      <c r="Y56" s="603"/>
      <c r="Z56" s="26"/>
      <c r="AA56" s="614"/>
      <c r="AB56" s="615"/>
      <c r="AC56" s="26"/>
      <c r="AD56" s="614"/>
      <c r="AE56" s="615"/>
      <c r="AF56" s="26"/>
    </row>
    <row r="57" spans="1:33" ht="21" customHeight="1">
      <c r="B57" s="517"/>
      <c r="C57" s="516"/>
      <c r="E57" s="517"/>
      <c r="F57" s="516"/>
      <c r="H57" s="517"/>
      <c r="I57" s="516"/>
      <c r="K57" s="517"/>
      <c r="L57" s="516"/>
      <c r="M57" s="16"/>
      <c r="N57" s="513"/>
      <c r="O57" s="513"/>
      <c r="S57" s="231"/>
      <c r="T57" s="26"/>
      <c r="U57" s="602"/>
      <c r="V57" s="603"/>
      <c r="W57" s="26"/>
      <c r="X57" s="602"/>
      <c r="Y57" s="603"/>
      <c r="Z57" s="26"/>
      <c r="AA57" s="614"/>
      <c r="AB57" s="615"/>
      <c r="AC57" s="26"/>
      <c r="AD57" s="614"/>
      <c r="AE57" s="615"/>
      <c r="AF57" s="26"/>
    </row>
    <row r="58" spans="1:33" ht="21" customHeight="1">
      <c r="B58" s="517"/>
      <c r="C58" s="516"/>
      <c r="E58" s="517"/>
      <c r="F58" s="516"/>
      <c r="H58" s="517"/>
      <c r="I58" s="516"/>
      <c r="K58" s="517"/>
      <c r="L58" s="516"/>
      <c r="M58" s="16"/>
      <c r="N58" s="513"/>
      <c r="O58" s="513"/>
      <c r="S58" s="231"/>
      <c r="T58" s="1"/>
      <c r="U58" s="602"/>
      <c r="V58" s="603"/>
      <c r="W58" s="199"/>
      <c r="X58" s="602"/>
      <c r="Y58" s="603"/>
      <c r="Z58" s="164"/>
      <c r="AA58" s="614"/>
      <c r="AB58" s="615"/>
      <c r="AC58" s="164"/>
      <c r="AD58" s="614"/>
      <c r="AE58" s="615"/>
      <c r="AF58" s="164"/>
    </row>
    <row r="59" spans="1:33" ht="21" customHeight="1">
      <c r="B59" s="517"/>
      <c r="C59" s="516"/>
      <c r="E59" s="517"/>
      <c r="F59" s="516"/>
      <c r="H59" s="517"/>
      <c r="I59" s="516"/>
      <c r="K59" s="517"/>
      <c r="L59" s="516"/>
      <c r="M59" s="16"/>
      <c r="N59" s="513"/>
      <c r="O59" s="513"/>
      <c r="S59" s="231"/>
      <c r="T59" s="1"/>
      <c r="U59" s="602"/>
      <c r="V59" s="603"/>
      <c r="W59" s="199"/>
      <c r="X59" s="602"/>
      <c r="Y59" s="603"/>
      <c r="Z59" s="164"/>
      <c r="AA59" s="614"/>
      <c r="AB59" s="615"/>
      <c r="AC59" s="164"/>
      <c r="AD59" s="614"/>
      <c r="AE59" s="615"/>
      <c r="AF59" s="164"/>
    </row>
    <row r="60" spans="1:33" ht="21" customHeight="1">
      <c r="B60" s="517"/>
      <c r="C60" s="516"/>
      <c r="E60" s="517"/>
      <c r="F60" s="516"/>
      <c r="H60" s="517"/>
      <c r="I60" s="516"/>
      <c r="K60" s="517"/>
      <c r="L60" s="516"/>
      <c r="M60" s="16"/>
      <c r="N60" s="513"/>
      <c r="O60" s="513"/>
      <c r="S60" s="231"/>
      <c r="T60" s="1"/>
      <c r="U60" s="602"/>
      <c r="V60" s="603"/>
      <c r="W60" s="199"/>
      <c r="X60" s="602"/>
      <c r="Y60" s="603"/>
      <c r="Z60" s="164"/>
      <c r="AA60" s="614"/>
      <c r="AB60" s="615"/>
      <c r="AC60" s="164"/>
      <c r="AD60" s="614"/>
      <c r="AE60" s="615"/>
      <c r="AF60" s="164"/>
    </row>
    <row r="61" spans="1:33" ht="21" customHeight="1">
      <c r="B61" s="517"/>
      <c r="C61" s="516"/>
      <c r="E61" s="517"/>
      <c r="F61" s="516"/>
      <c r="H61" s="517"/>
      <c r="I61" s="516"/>
      <c r="K61" s="517"/>
      <c r="L61" s="516"/>
      <c r="M61" s="17"/>
      <c r="N61" s="513"/>
      <c r="O61" s="513"/>
      <c r="S61" s="231"/>
      <c r="T61" s="1"/>
      <c r="U61" s="602"/>
      <c r="V61" s="603"/>
      <c r="W61" s="199"/>
      <c r="X61" s="602"/>
      <c r="Y61" s="603"/>
      <c r="Z61" s="164"/>
      <c r="AA61" s="614"/>
      <c r="AB61" s="615"/>
      <c r="AC61" s="164"/>
      <c r="AD61" s="614"/>
      <c r="AE61" s="615"/>
      <c r="AF61" s="164"/>
    </row>
    <row r="62" spans="1:33" ht="21" customHeight="1">
      <c r="B62" s="586"/>
      <c r="C62" s="587"/>
      <c r="E62" s="586"/>
      <c r="F62" s="587"/>
      <c r="H62" s="586"/>
      <c r="I62" s="587"/>
      <c r="K62" s="586"/>
      <c r="L62" s="587"/>
      <c r="M62" s="17"/>
      <c r="N62" s="513"/>
      <c r="O62" s="513"/>
      <c r="S62" s="231"/>
      <c r="T62" s="1"/>
      <c r="U62" s="604"/>
      <c r="V62" s="605"/>
      <c r="W62" s="199"/>
      <c r="X62" s="604"/>
      <c r="Y62" s="605"/>
      <c r="Z62" s="164"/>
      <c r="AA62" s="616"/>
      <c r="AB62" s="617"/>
      <c r="AC62" s="164"/>
      <c r="AD62" s="616"/>
      <c r="AE62" s="617"/>
      <c r="AF62" s="164"/>
    </row>
    <row r="63" spans="1:33" ht="21" customHeight="1">
      <c r="C63" s="198"/>
      <c r="D63" s="198"/>
      <c r="G63" s="198"/>
      <c r="H63" s="198"/>
      <c r="K63" s="198"/>
      <c r="L63" s="198"/>
      <c r="O63" s="198"/>
      <c r="P63" s="198"/>
      <c r="T63" s="198"/>
      <c r="U63" s="198"/>
      <c r="X63" s="198"/>
      <c r="Y63" s="198"/>
      <c r="AB63" s="198"/>
      <c r="AC63" s="198"/>
      <c r="AD63" s="211" t="s">
        <v>94</v>
      </c>
      <c r="AE63" s="211" t="s">
        <v>95</v>
      </c>
      <c r="AF63" s="211" t="s">
        <v>95</v>
      </c>
      <c r="AG63" s="211" t="s">
        <v>93</v>
      </c>
    </row>
    <row r="64" spans="1:33" ht="21" customHeight="1">
      <c r="A64" s="503" t="s">
        <v>27</v>
      </c>
      <c r="B64" s="503"/>
      <c r="C64" s="504">
        <v>0.39583333333333331</v>
      </c>
      <c r="D64" s="504"/>
      <c r="E64" s="504"/>
      <c r="G64" s="508" t="str">
        <f>B55</f>
        <v>南河内サッカースポーツ少年団</v>
      </c>
      <c r="H64" s="508"/>
      <c r="I64" s="508"/>
      <c r="J64" s="508"/>
      <c r="K64" s="508"/>
      <c r="L64" s="508"/>
      <c r="M64" s="508"/>
      <c r="N64" s="595">
        <f>P64+P65</f>
        <v>0</v>
      </c>
      <c r="O64" s="507" t="s">
        <v>13</v>
      </c>
      <c r="P64" s="40">
        <v>0</v>
      </c>
      <c r="Q64" s="19" t="s">
        <v>15</v>
      </c>
      <c r="R64" s="40">
        <v>0</v>
      </c>
      <c r="S64" s="507" t="s">
        <v>14</v>
      </c>
      <c r="T64" s="595">
        <f>R64+R65</f>
        <v>0</v>
      </c>
      <c r="U64" s="508" t="str">
        <f>E55</f>
        <v>ＦＥ．アトレチコ　佐野</v>
      </c>
      <c r="V64" s="508"/>
      <c r="W64" s="508"/>
      <c r="X64" s="508"/>
      <c r="Y64" s="508"/>
      <c r="Z64" s="508"/>
      <c r="AA64" s="508"/>
      <c r="AB64" s="198"/>
      <c r="AC64" s="198"/>
      <c r="AD64" s="574" t="s">
        <v>177</v>
      </c>
      <c r="AE64" s="574" t="s">
        <v>178</v>
      </c>
      <c r="AF64" s="574" t="s">
        <v>189</v>
      </c>
      <c r="AG64" s="574">
        <v>3</v>
      </c>
    </row>
    <row r="65" spans="1:33" ht="21" customHeight="1">
      <c r="A65" s="503"/>
      <c r="B65" s="503"/>
      <c r="C65" s="504"/>
      <c r="D65" s="504"/>
      <c r="E65" s="504"/>
      <c r="G65" s="508"/>
      <c r="H65" s="508"/>
      <c r="I65" s="508"/>
      <c r="J65" s="508"/>
      <c r="K65" s="508"/>
      <c r="L65" s="508"/>
      <c r="M65" s="508"/>
      <c r="N65" s="595"/>
      <c r="O65" s="507"/>
      <c r="P65" s="40">
        <v>0</v>
      </c>
      <c r="Q65" s="19" t="s">
        <v>15</v>
      </c>
      <c r="R65" s="40">
        <v>0</v>
      </c>
      <c r="S65" s="507"/>
      <c r="T65" s="595"/>
      <c r="U65" s="508"/>
      <c r="V65" s="508"/>
      <c r="W65" s="508"/>
      <c r="X65" s="508"/>
      <c r="Y65" s="508"/>
      <c r="Z65" s="508"/>
      <c r="AA65" s="508"/>
      <c r="AB65" s="198"/>
      <c r="AC65" s="198"/>
      <c r="AD65" s="574"/>
      <c r="AE65" s="574"/>
      <c r="AF65" s="574"/>
      <c r="AG65" s="574"/>
    </row>
    <row r="66" spans="1:33" ht="21" customHeight="1">
      <c r="A66" s="503" t="s">
        <v>31</v>
      </c>
      <c r="B66" s="503"/>
      <c r="C66" s="504">
        <v>0.39583333333333331</v>
      </c>
      <c r="D66" s="504"/>
      <c r="E66" s="504"/>
      <c r="G66" s="508" t="s">
        <v>205</v>
      </c>
      <c r="H66" s="508"/>
      <c r="I66" s="508"/>
      <c r="J66" s="508"/>
      <c r="K66" s="508"/>
      <c r="L66" s="508"/>
      <c r="M66" s="508"/>
      <c r="N66" s="506"/>
      <c r="O66" s="507"/>
      <c r="P66" s="40"/>
      <c r="Q66" s="19"/>
      <c r="R66" s="40"/>
      <c r="S66" s="507"/>
      <c r="T66" s="595"/>
      <c r="U66" s="508"/>
      <c r="V66" s="508"/>
      <c r="W66" s="508"/>
      <c r="X66" s="508"/>
      <c r="Y66" s="508"/>
      <c r="Z66" s="508"/>
      <c r="AA66" s="508"/>
      <c r="AB66" s="198"/>
      <c r="AC66" s="198"/>
      <c r="AD66" s="574"/>
      <c r="AE66" s="574"/>
      <c r="AF66" s="574"/>
      <c r="AG66" s="574"/>
    </row>
    <row r="67" spans="1:33" ht="21" customHeight="1">
      <c r="A67" s="503"/>
      <c r="B67" s="503"/>
      <c r="C67" s="504"/>
      <c r="D67" s="504"/>
      <c r="E67" s="504"/>
      <c r="G67" s="508"/>
      <c r="H67" s="508"/>
      <c r="I67" s="508"/>
      <c r="J67" s="508"/>
      <c r="K67" s="508"/>
      <c r="L67" s="508"/>
      <c r="M67" s="508"/>
      <c r="N67" s="506"/>
      <c r="O67" s="507"/>
      <c r="P67" s="40"/>
      <c r="Q67" s="19"/>
      <c r="R67" s="40"/>
      <c r="S67" s="507"/>
      <c r="T67" s="595"/>
      <c r="U67" s="508"/>
      <c r="V67" s="508"/>
      <c r="W67" s="508"/>
      <c r="X67" s="508"/>
      <c r="Y67" s="508"/>
      <c r="Z67" s="508"/>
      <c r="AA67" s="508"/>
      <c r="AB67" s="198"/>
      <c r="AC67" s="198"/>
      <c r="AD67" s="574"/>
      <c r="AE67" s="574"/>
      <c r="AF67" s="574"/>
      <c r="AG67" s="574"/>
    </row>
    <row r="68" spans="1:33" ht="15" customHeight="1">
      <c r="C68" s="216"/>
      <c r="D68" s="216"/>
      <c r="E68" s="230"/>
      <c r="G68" s="201"/>
      <c r="H68" s="201"/>
      <c r="I68" s="20"/>
      <c r="J68" s="20"/>
      <c r="K68" s="201"/>
      <c r="L68" s="201"/>
      <c r="M68" s="20"/>
      <c r="N68" s="20"/>
      <c r="O68" s="201"/>
      <c r="P68" s="40"/>
      <c r="Q68" s="20"/>
      <c r="R68" s="190"/>
      <c r="S68" s="20"/>
      <c r="T68" s="40"/>
      <c r="U68" s="201"/>
      <c r="V68" s="20"/>
      <c r="W68" s="20"/>
      <c r="X68" s="201"/>
      <c r="Y68" s="201"/>
      <c r="Z68" s="20"/>
      <c r="AA68" s="20"/>
      <c r="AB68" s="198"/>
      <c r="AC68" s="198"/>
      <c r="AD68" s="230"/>
      <c r="AE68" s="230"/>
      <c r="AF68" s="216"/>
      <c r="AG68" s="216"/>
    </row>
    <row r="69" spans="1:33" ht="21" customHeight="1">
      <c r="A69" s="503" t="s">
        <v>32</v>
      </c>
      <c r="B69" s="503"/>
      <c r="C69" s="504">
        <v>0.42708333333333331</v>
      </c>
      <c r="D69" s="504"/>
      <c r="E69" s="504"/>
      <c r="G69" s="508" t="s">
        <v>198</v>
      </c>
      <c r="H69" s="508"/>
      <c r="I69" s="508"/>
      <c r="J69" s="508"/>
      <c r="K69" s="508"/>
      <c r="L69" s="508"/>
      <c r="M69" s="508"/>
      <c r="N69" s="595">
        <f>P69+P70</f>
        <v>0</v>
      </c>
      <c r="O69" s="507" t="s">
        <v>13</v>
      </c>
      <c r="P69" s="40">
        <v>0</v>
      </c>
      <c r="Q69" s="19" t="s">
        <v>15</v>
      </c>
      <c r="R69" s="40">
        <v>0</v>
      </c>
      <c r="S69" s="507" t="s">
        <v>14</v>
      </c>
      <c r="T69" s="595">
        <f>R69+R70</f>
        <v>0</v>
      </c>
      <c r="U69" s="508" t="str">
        <f>H55</f>
        <v>小山三小　ＦＣ</v>
      </c>
      <c r="V69" s="508"/>
      <c r="W69" s="508"/>
      <c r="X69" s="508"/>
      <c r="Y69" s="508"/>
      <c r="Z69" s="508"/>
      <c r="AA69" s="508"/>
      <c r="AB69" s="198"/>
      <c r="AC69" s="198"/>
      <c r="AD69" s="574" t="s">
        <v>178</v>
      </c>
      <c r="AE69" s="574" t="s">
        <v>189</v>
      </c>
      <c r="AF69" s="574" t="s">
        <v>189</v>
      </c>
      <c r="AG69" s="574">
        <v>4</v>
      </c>
    </row>
    <row r="70" spans="1:33" ht="21" customHeight="1">
      <c r="A70" s="503"/>
      <c r="B70" s="503"/>
      <c r="C70" s="504"/>
      <c r="D70" s="504"/>
      <c r="E70" s="504"/>
      <c r="G70" s="508"/>
      <c r="H70" s="508"/>
      <c r="I70" s="508"/>
      <c r="J70" s="508"/>
      <c r="K70" s="508"/>
      <c r="L70" s="508"/>
      <c r="M70" s="508"/>
      <c r="N70" s="595"/>
      <c r="O70" s="507"/>
      <c r="P70" s="40">
        <v>0</v>
      </c>
      <c r="Q70" s="19" t="s">
        <v>15</v>
      </c>
      <c r="R70" s="40">
        <v>0</v>
      </c>
      <c r="S70" s="507"/>
      <c r="T70" s="595"/>
      <c r="U70" s="508"/>
      <c r="V70" s="508"/>
      <c r="W70" s="508"/>
      <c r="X70" s="508"/>
      <c r="Y70" s="508"/>
      <c r="Z70" s="508"/>
      <c r="AA70" s="508"/>
      <c r="AB70" s="198"/>
      <c r="AC70" s="198"/>
      <c r="AD70" s="574"/>
      <c r="AE70" s="574"/>
      <c r="AF70" s="574"/>
      <c r="AG70" s="574"/>
    </row>
    <row r="71" spans="1:33" ht="21" customHeight="1">
      <c r="A71" s="503" t="s">
        <v>33</v>
      </c>
      <c r="B71" s="503"/>
      <c r="C71" s="504">
        <v>0.42708333333333331</v>
      </c>
      <c r="D71" s="504"/>
      <c r="E71" s="504"/>
      <c r="G71" s="508" t="str">
        <f>K55</f>
        <v>ＦＣみらい</v>
      </c>
      <c r="H71" s="508"/>
      <c r="I71" s="508"/>
      <c r="J71" s="508"/>
      <c r="K71" s="508"/>
      <c r="L71" s="508"/>
      <c r="M71" s="508"/>
      <c r="N71" s="595">
        <f>P71+P72</f>
        <v>0</v>
      </c>
      <c r="O71" s="507" t="s">
        <v>13</v>
      </c>
      <c r="P71" s="40">
        <v>0</v>
      </c>
      <c r="Q71" s="19" t="s">
        <v>15</v>
      </c>
      <c r="R71" s="40">
        <v>0</v>
      </c>
      <c r="S71" s="507" t="s">
        <v>14</v>
      </c>
      <c r="T71" s="595">
        <f>R71+R72</f>
        <v>0</v>
      </c>
      <c r="U71" s="508" t="str">
        <f>N55</f>
        <v>ＦＣアリーバ</v>
      </c>
      <c r="V71" s="508"/>
      <c r="W71" s="508"/>
      <c r="X71" s="508"/>
      <c r="Y71" s="508"/>
      <c r="Z71" s="508"/>
      <c r="AA71" s="508"/>
      <c r="AB71" s="198"/>
      <c r="AC71" s="198"/>
      <c r="AD71" s="599" t="s">
        <v>201</v>
      </c>
      <c r="AE71" s="599" t="s">
        <v>36</v>
      </c>
      <c r="AF71" s="599" t="s">
        <v>36</v>
      </c>
      <c r="AG71" s="599" t="s">
        <v>201</v>
      </c>
    </row>
    <row r="72" spans="1:33" ht="21" customHeight="1">
      <c r="A72" s="503"/>
      <c r="B72" s="503"/>
      <c r="C72" s="504"/>
      <c r="D72" s="504"/>
      <c r="E72" s="504"/>
      <c r="G72" s="508"/>
      <c r="H72" s="508"/>
      <c r="I72" s="508"/>
      <c r="J72" s="508"/>
      <c r="K72" s="508"/>
      <c r="L72" s="508"/>
      <c r="M72" s="508"/>
      <c r="N72" s="595"/>
      <c r="O72" s="507"/>
      <c r="P72" s="40">
        <v>0</v>
      </c>
      <c r="Q72" s="19" t="s">
        <v>15</v>
      </c>
      <c r="R72" s="40">
        <v>0</v>
      </c>
      <c r="S72" s="507"/>
      <c r="T72" s="595"/>
      <c r="U72" s="508"/>
      <c r="V72" s="508"/>
      <c r="W72" s="508"/>
      <c r="X72" s="508"/>
      <c r="Y72" s="508"/>
      <c r="Z72" s="508"/>
      <c r="AA72" s="508"/>
      <c r="AB72" s="198"/>
      <c r="AC72" s="198"/>
      <c r="AD72" s="599"/>
      <c r="AE72" s="599"/>
      <c r="AF72" s="599"/>
      <c r="AG72" s="599"/>
    </row>
    <row r="73" spans="1:33" ht="15" customHeight="1">
      <c r="B73" s="199"/>
      <c r="C73" s="207"/>
      <c r="D73" s="207"/>
      <c r="E73" s="207"/>
      <c r="G73" s="201"/>
      <c r="H73" s="201"/>
      <c r="I73" s="201"/>
      <c r="J73" s="201"/>
      <c r="K73" s="201"/>
      <c r="L73" s="201"/>
      <c r="M73" s="201"/>
      <c r="N73" s="214"/>
      <c r="O73" s="203"/>
      <c r="P73" s="40"/>
      <c r="Q73" s="19"/>
      <c r="R73" s="190"/>
      <c r="S73" s="203"/>
      <c r="T73" s="202"/>
      <c r="U73" s="201"/>
      <c r="V73" s="201"/>
      <c r="W73" s="201"/>
      <c r="X73" s="201"/>
      <c r="Y73" s="201"/>
      <c r="Z73" s="201"/>
      <c r="AA73" s="201"/>
      <c r="AB73" s="198"/>
      <c r="AC73" s="198"/>
      <c r="AD73" s="230"/>
      <c r="AE73" s="230"/>
      <c r="AF73" s="216"/>
      <c r="AG73" s="216"/>
    </row>
    <row r="74" spans="1:33" ht="21" customHeight="1">
      <c r="A74" s="503" t="s">
        <v>35</v>
      </c>
      <c r="B74" s="503"/>
      <c r="C74" s="504">
        <v>0.45833333333333331</v>
      </c>
      <c r="D74" s="504"/>
      <c r="E74" s="504"/>
      <c r="G74" s="508" t="s">
        <v>199</v>
      </c>
      <c r="H74" s="508"/>
      <c r="I74" s="508"/>
      <c r="J74" s="508"/>
      <c r="K74" s="508"/>
      <c r="L74" s="508"/>
      <c r="M74" s="508"/>
      <c r="N74" s="595">
        <f>P74+P75</f>
        <v>0</v>
      </c>
      <c r="O74" s="507" t="s">
        <v>13</v>
      </c>
      <c r="P74" s="40">
        <v>0</v>
      </c>
      <c r="Q74" s="19" t="s">
        <v>15</v>
      </c>
      <c r="R74" s="40">
        <v>0</v>
      </c>
      <c r="S74" s="507" t="s">
        <v>14</v>
      </c>
      <c r="T74" s="595">
        <f>R74+R75</f>
        <v>0</v>
      </c>
      <c r="U74" s="508" t="s">
        <v>200</v>
      </c>
      <c r="V74" s="508"/>
      <c r="W74" s="508"/>
      <c r="X74" s="508"/>
      <c r="Y74" s="508"/>
      <c r="Z74" s="508"/>
      <c r="AA74" s="508"/>
      <c r="AB74" s="198"/>
      <c r="AC74" s="198"/>
      <c r="AD74" s="599" t="s">
        <v>202</v>
      </c>
      <c r="AE74" s="599" t="s">
        <v>203</v>
      </c>
      <c r="AF74" s="599" t="s">
        <v>203</v>
      </c>
      <c r="AG74" s="599" t="s">
        <v>202</v>
      </c>
    </row>
    <row r="75" spans="1:33" ht="21" customHeight="1">
      <c r="A75" s="503"/>
      <c r="B75" s="503"/>
      <c r="C75" s="504"/>
      <c r="D75" s="504"/>
      <c r="E75" s="504"/>
      <c r="G75" s="508"/>
      <c r="H75" s="508"/>
      <c r="I75" s="508"/>
      <c r="J75" s="508"/>
      <c r="K75" s="508"/>
      <c r="L75" s="508"/>
      <c r="M75" s="508"/>
      <c r="N75" s="595"/>
      <c r="O75" s="507"/>
      <c r="P75" s="40">
        <v>0</v>
      </c>
      <c r="Q75" s="19" t="s">
        <v>15</v>
      </c>
      <c r="R75" s="40">
        <v>0</v>
      </c>
      <c r="S75" s="507"/>
      <c r="T75" s="595"/>
      <c r="U75" s="508"/>
      <c r="V75" s="508"/>
      <c r="W75" s="508"/>
      <c r="X75" s="508"/>
      <c r="Y75" s="508"/>
      <c r="Z75" s="508"/>
      <c r="AA75" s="508"/>
      <c r="AB75" s="198"/>
      <c r="AC75" s="198"/>
      <c r="AD75" s="599"/>
      <c r="AE75" s="599"/>
      <c r="AF75" s="599"/>
      <c r="AG75" s="599"/>
    </row>
    <row r="76" spans="1:33" ht="21" customHeight="1">
      <c r="A76" s="503" t="s">
        <v>38</v>
      </c>
      <c r="B76" s="503"/>
      <c r="C76" s="504">
        <v>0.45833333333333331</v>
      </c>
      <c r="D76" s="504"/>
      <c r="E76" s="504"/>
      <c r="G76" s="508" t="s">
        <v>205</v>
      </c>
      <c r="H76" s="508"/>
      <c r="I76" s="508"/>
      <c r="J76" s="508"/>
      <c r="K76" s="508"/>
      <c r="L76" s="508"/>
      <c r="M76" s="508"/>
      <c r="AD76" s="230"/>
      <c r="AE76" s="230"/>
      <c r="AF76" s="230"/>
      <c r="AG76" s="230"/>
    </row>
    <row r="77" spans="1:33" ht="21" customHeight="1">
      <c r="A77" s="503"/>
      <c r="B77" s="503"/>
      <c r="C77" s="504"/>
      <c r="D77" s="504"/>
      <c r="E77" s="504"/>
      <c r="G77" s="508"/>
      <c r="H77" s="508"/>
      <c r="I77" s="508"/>
      <c r="J77" s="508"/>
      <c r="K77" s="508"/>
      <c r="L77" s="508"/>
      <c r="M77" s="508"/>
      <c r="AD77" s="230"/>
      <c r="AE77" s="230"/>
      <c r="AF77" s="230"/>
      <c r="AG77" s="230"/>
    </row>
    <row r="78" spans="1:33" ht="10.050000000000001" customHeight="1">
      <c r="A78" s="199"/>
      <c r="B78" s="199"/>
      <c r="C78" s="200"/>
      <c r="D78" s="200"/>
      <c r="E78" s="200"/>
      <c r="G78" s="201"/>
      <c r="H78" s="201"/>
      <c r="I78" s="201"/>
      <c r="J78" s="201"/>
      <c r="K78" s="201"/>
      <c r="L78" s="201"/>
      <c r="M78" s="201"/>
      <c r="N78" s="214"/>
      <c r="O78" s="203"/>
      <c r="P78" s="201"/>
      <c r="Q78" s="19"/>
      <c r="R78" s="201"/>
      <c r="S78" s="203"/>
      <c r="T78" s="214"/>
      <c r="U78" s="201"/>
      <c r="V78" s="201"/>
      <c r="W78" s="201"/>
      <c r="X78" s="201"/>
      <c r="Y78" s="201"/>
      <c r="Z78" s="201"/>
      <c r="AA78" s="201"/>
      <c r="AB78" s="198"/>
      <c r="AC78" s="198"/>
      <c r="AD78" s="180"/>
      <c r="AE78" s="180"/>
      <c r="AF78" s="180"/>
      <c r="AG78" s="180"/>
    </row>
    <row r="79" spans="1:33" ht="10.050000000000001" customHeight="1">
      <c r="A79" s="133"/>
      <c r="B79" s="133"/>
      <c r="C79" s="165"/>
      <c r="D79" s="165"/>
      <c r="E79" s="229"/>
      <c r="F79" s="133"/>
      <c r="G79" s="197"/>
      <c r="H79" s="197"/>
      <c r="I79" s="166"/>
      <c r="J79" s="166"/>
      <c r="K79" s="197"/>
      <c r="L79" s="197"/>
      <c r="M79" s="166"/>
      <c r="N79" s="166"/>
      <c r="O79" s="197"/>
      <c r="P79" s="197"/>
      <c r="Q79" s="166"/>
      <c r="R79" s="166"/>
      <c r="S79" s="166"/>
      <c r="T79" s="197"/>
      <c r="U79" s="197"/>
      <c r="V79" s="166"/>
      <c r="W79" s="166"/>
      <c r="X79" s="197"/>
      <c r="Y79" s="197"/>
      <c r="Z79" s="166"/>
      <c r="AA79" s="166"/>
      <c r="AB79" s="195"/>
      <c r="AC79" s="195"/>
      <c r="AD79" s="210"/>
      <c r="AE79" s="210"/>
      <c r="AF79" s="210"/>
      <c r="AG79" s="210"/>
    </row>
    <row r="80" spans="1:33" ht="21" customHeight="1">
      <c r="A80" s="596" t="s">
        <v>194</v>
      </c>
      <c r="B80" s="596"/>
      <c r="C80" s="504">
        <v>0.54166666666666663</v>
      </c>
      <c r="D80" s="504"/>
      <c r="E80" s="504"/>
      <c r="G80" s="597" t="str">
        <f>U55</f>
        <v>ＭＯＲＡＮＧＯ栃木フットボールクラブＵ９</v>
      </c>
      <c r="H80" s="597"/>
      <c r="I80" s="597"/>
      <c r="J80" s="597"/>
      <c r="K80" s="597"/>
      <c r="L80" s="597"/>
      <c r="M80" s="597"/>
      <c r="N80" s="595">
        <f>P80+P81</f>
        <v>0</v>
      </c>
      <c r="O80" s="507" t="s">
        <v>28</v>
      </c>
      <c r="P80" s="40">
        <v>0</v>
      </c>
      <c r="Q80" s="19" t="s">
        <v>248</v>
      </c>
      <c r="R80" s="40">
        <v>0</v>
      </c>
      <c r="S80" s="507" t="s">
        <v>29</v>
      </c>
      <c r="T80" s="595">
        <f>R80+R81</f>
        <v>0</v>
      </c>
      <c r="U80" s="597" t="str">
        <f>X55</f>
        <v>御厨フットボールクラブ</v>
      </c>
      <c r="V80" s="597"/>
      <c r="W80" s="597"/>
      <c r="X80" s="597"/>
      <c r="Y80" s="597"/>
      <c r="Z80" s="597"/>
      <c r="AA80" s="597"/>
      <c r="AD80" s="598" t="s">
        <v>249</v>
      </c>
      <c r="AE80" s="598" t="s">
        <v>381</v>
      </c>
      <c r="AF80" s="598" t="s">
        <v>381</v>
      </c>
      <c r="AG80" s="598">
        <v>8</v>
      </c>
    </row>
    <row r="81" spans="1:33" ht="21" customHeight="1">
      <c r="A81" s="596"/>
      <c r="B81" s="596"/>
      <c r="C81" s="504"/>
      <c r="D81" s="504"/>
      <c r="E81" s="504"/>
      <c r="G81" s="597"/>
      <c r="H81" s="597"/>
      <c r="I81" s="597"/>
      <c r="J81" s="597"/>
      <c r="K81" s="597"/>
      <c r="L81" s="597"/>
      <c r="M81" s="597"/>
      <c r="N81" s="595"/>
      <c r="O81" s="507"/>
      <c r="P81" s="40">
        <v>0</v>
      </c>
      <c r="Q81" s="19" t="s">
        <v>248</v>
      </c>
      <c r="R81" s="40">
        <v>0</v>
      </c>
      <c r="S81" s="507"/>
      <c r="T81" s="595"/>
      <c r="U81" s="597"/>
      <c r="V81" s="597"/>
      <c r="W81" s="597"/>
      <c r="X81" s="597"/>
      <c r="Y81" s="597"/>
      <c r="Z81" s="597"/>
      <c r="AA81" s="597"/>
      <c r="AD81" s="598"/>
      <c r="AE81" s="598"/>
      <c r="AF81" s="598"/>
      <c r="AG81" s="598"/>
    </row>
    <row r="82" spans="1:33" ht="21" customHeight="1">
      <c r="A82" s="596" t="s">
        <v>195</v>
      </c>
      <c r="B82" s="596"/>
      <c r="C82" s="504">
        <v>0.54166666666666663</v>
      </c>
      <c r="D82" s="504"/>
      <c r="E82" s="504"/>
      <c r="G82" s="597" t="str">
        <f>AA55</f>
        <v>ＦＣがむしゃら</v>
      </c>
      <c r="H82" s="597"/>
      <c r="I82" s="597"/>
      <c r="J82" s="597"/>
      <c r="K82" s="597"/>
      <c r="L82" s="597"/>
      <c r="M82" s="597"/>
      <c r="N82" s="595">
        <f>P82+P83</f>
        <v>0</v>
      </c>
      <c r="O82" s="507" t="s">
        <v>28</v>
      </c>
      <c r="P82" s="40">
        <v>0</v>
      </c>
      <c r="Q82" s="19" t="s">
        <v>248</v>
      </c>
      <c r="R82" s="40">
        <v>0</v>
      </c>
      <c r="S82" s="507" t="s">
        <v>29</v>
      </c>
      <c r="T82" s="595">
        <f>R82+R83</f>
        <v>0</v>
      </c>
      <c r="U82" s="597" t="str">
        <f>AD55</f>
        <v>ボンジボーラ栃木</v>
      </c>
      <c r="V82" s="597"/>
      <c r="W82" s="597"/>
      <c r="X82" s="597"/>
      <c r="Y82" s="597"/>
      <c r="Z82" s="597"/>
      <c r="AA82" s="597"/>
      <c r="AD82" s="598" t="s">
        <v>188</v>
      </c>
      <c r="AE82" s="598" t="s">
        <v>190</v>
      </c>
      <c r="AF82" s="598" t="s">
        <v>190</v>
      </c>
      <c r="AG82" s="598">
        <v>6</v>
      </c>
    </row>
    <row r="83" spans="1:33" ht="21" customHeight="1">
      <c r="A83" s="596"/>
      <c r="B83" s="596"/>
      <c r="C83" s="504"/>
      <c r="D83" s="504"/>
      <c r="E83" s="504"/>
      <c r="G83" s="597"/>
      <c r="H83" s="597"/>
      <c r="I83" s="597"/>
      <c r="J83" s="597"/>
      <c r="K83" s="597"/>
      <c r="L83" s="597"/>
      <c r="M83" s="597"/>
      <c r="N83" s="595"/>
      <c r="O83" s="507"/>
      <c r="P83" s="40">
        <v>0</v>
      </c>
      <c r="Q83" s="19" t="s">
        <v>248</v>
      </c>
      <c r="R83" s="40">
        <v>0</v>
      </c>
      <c r="S83" s="507"/>
      <c r="T83" s="595"/>
      <c r="U83" s="597"/>
      <c r="V83" s="597"/>
      <c r="W83" s="597"/>
      <c r="X83" s="597"/>
      <c r="Y83" s="597"/>
      <c r="Z83" s="597"/>
      <c r="AA83" s="597"/>
      <c r="AD83" s="598"/>
      <c r="AE83" s="598"/>
      <c r="AF83" s="598"/>
      <c r="AG83" s="598"/>
    </row>
    <row r="84" spans="1:33" ht="15" customHeight="1">
      <c r="A84" s="1"/>
      <c r="B84" s="1"/>
      <c r="C84" s="228"/>
      <c r="D84" s="228"/>
      <c r="E84" s="228"/>
      <c r="G84" s="1"/>
      <c r="H84" s="1"/>
      <c r="I84" s="1"/>
      <c r="J84" s="1"/>
      <c r="K84" s="1"/>
      <c r="L84" s="1"/>
      <c r="M84" s="1"/>
      <c r="N84" s="160"/>
      <c r="O84" s="51"/>
      <c r="P84" s="201"/>
      <c r="Q84" s="19"/>
      <c r="R84" s="201"/>
      <c r="S84" s="51"/>
      <c r="T84" s="160"/>
      <c r="U84" s="1"/>
      <c r="V84" s="1"/>
      <c r="W84" s="1"/>
      <c r="X84" s="1"/>
      <c r="Y84" s="1"/>
      <c r="Z84" s="1"/>
      <c r="AA84" s="1"/>
      <c r="AB84" s="198"/>
      <c r="AC84" s="198"/>
      <c r="AD84" s="183"/>
      <c r="AE84" s="183"/>
      <c r="AF84" s="183"/>
      <c r="AG84" s="183"/>
    </row>
    <row r="85" spans="1:33" ht="18" customHeight="1">
      <c r="A85" s="503" t="s">
        <v>196</v>
      </c>
      <c r="B85" s="503"/>
      <c r="C85" s="504">
        <v>0.57291666666666663</v>
      </c>
      <c r="D85" s="504"/>
      <c r="E85" s="504"/>
      <c r="G85" s="508" t="s">
        <v>205</v>
      </c>
      <c r="H85" s="508"/>
      <c r="I85" s="508"/>
      <c r="J85" s="508"/>
      <c r="K85" s="508"/>
      <c r="L85" s="508"/>
      <c r="M85" s="508"/>
      <c r="AD85" s="230"/>
      <c r="AE85" s="230"/>
      <c r="AF85" s="230"/>
      <c r="AG85" s="230"/>
    </row>
    <row r="86" spans="1:33" ht="18" customHeight="1">
      <c r="A86" s="503"/>
      <c r="B86" s="503"/>
      <c r="C86" s="504"/>
      <c r="D86" s="504"/>
      <c r="E86" s="504"/>
      <c r="G86" s="508"/>
      <c r="H86" s="508"/>
      <c r="I86" s="508"/>
      <c r="J86" s="508"/>
      <c r="K86" s="508"/>
      <c r="L86" s="508"/>
      <c r="M86" s="508"/>
      <c r="AD86" s="230"/>
      <c r="AE86" s="230"/>
      <c r="AF86" s="230"/>
      <c r="AG86" s="230"/>
    </row>
    <row r="87" spans="1:33" ht="21" customHeight="1">
      <c r="A87" s="596" t="s">
        <v>197</v>
      </c>
      <c r="B87" s="596"/>
      <c r="C87" s="504">
        <v>0.57291666666666663</v>
      </c>
      <c r="D87" s="504"/>
      <c r="E87" s="504"/>
      <c r="G87" s="596" t="s">
        <v>442</v>
      </c>
      <c r="H87" s="596"/>
      <c r="I87" s="596"/>
      <c r="J87" s="596"/>
      <c r="K87" s="596"/>
      <c r="L87" s="596"/>
      <c r="M87" s="596"/>
      <c r="N87" s="595">
        <f>P87+P88</f>
        <v>0</v>
      </c>
      <c r="O87" s="507" t="s">
        <v>28</v>
      </c>
      <c r="P87" s="40">
        <v>0</v>
      </c>
      <c r="Q87" s="19" t="s">
        <v>248</v>
      </c>
      <c r="R87" s="40">
        <v>0</v>
      </c>
      <c r="S87" s="507" t="s">
        <v>29</v>
      </c>
      <c r="T87" s="595">
        <f>R87+R88</f>
        <v>0</v>
      </c>
      <c r="U87" s="596" t="s">
        <v>204</v>
      </c>
      <c r="V87" s="596"/>
      <c r="W87" s="596"/>
      <c r="X87" s="596"/>
      <c r="Y87" s="596"/>
      <c r="Z87" s="596"/>
      <c r="AA87" s="596"/>
      <c r="AD87" s="594" t="s">
        <v>443</v>
      </c>
      <c r="AE87" s="594" t="s">
        <v>382</v>
      </c>
      <c r="AF87" s="594" t="s">
        <v>382</v>
      </c>
      <c r="AG87" s="594" t="s">
        <v>443</v>
      </c>
    </row>
    <row r="88" spans="1:33" ht="21" customHeight="1">
      <c r="A88" s="596"/>
      <c r="B88" s="596"/>
      <c r="C88" s="504"/>
      <c r="D88" s="504"/>
      <c r="E88" s="504"/>
      <c r="G88" s="596"/>
      <c r="H88" s="596"/>
      <c r="I88" s="596"/>
      <c r="J88" s="596"/>
      <c r="K88" s="596"/>
      <c r="L88" s="596"/>
      <c r="M88" s="596"/>
      <c r="N88" s="595"/>
      <c r="O88" s="507"/>
      <c r="P88" s="40">
        <v>0</v>
      </c>
      <c r="Q88" s="19" t="s">
        <v>248</v>
      </c>
      <c r="R88" s="40">
        <v>0</v>
      </c>
      <c r="S88" s="507"/>
      <c r="T88" s="595"/>
      <c r="U88" s="596"/>
      <c r="V88" s="596"/>
      <c r="W88" s="596"/>
      <c r="X88" s="596"/>
      <c r="Y88" s="596"/>
      <c r="Z88" s="596"/>
      <c r="AA88" s="596"/>
      <c r="AD88" s="594"/>
      <c r="AE88" s="594"/>
      <c r="AF88" s="594"/>
      <c r="AG88" s="594"/>
    </row>
  </sheetData>
  <mergeCells count="291">
    <mergeCell ref="E5:H5"/>
    <mergeCell ref="L5:N5"/>
    <mergeCell ref="V5:Y5"/>
    <mergeCell ref="AC5:AE5"/>
    <mergeCell ref="C6:E6"/>
    <mergeCell ref="T6:V6"/>
    <mergeCell ref="A1:Q1"/>
    <mergeCell ref="T1:W1"/>
    <mergeCell ref="X1:AG1"/>
    <mergeCell ref="I2:J2"/>
    <mergeCell ref="Z2:AA2"/>
    <mergeCell ref="G4:L4"/>
    <mergeCell ref="X4:AC4"/>
    <mergeCell ref="AE7:AF7"/>
    <mergeCell ref="B8:C15"/>
    <mergeCell ref="E8:F15"/>
    <mergeCell ref="H8:I15"/>
    <mergeCell ref="K8:L15"/>
    <mergeCell ref="N8:O15"/>
    <mergeCell ref="S8:T15"/>
    <mergeCell ref="B7:C7"/>
    <mergeCell ref="E7:F7"/>
    <mergeCell ref="H7:I7"/>
    <mergeCell ref="K7:L7"/>
    <mergeCell ref="N7:O7"/>
    <mergeCell ref="S7:T7"/>
    <mergeCell ref="A17:B18"/>
    <mergeCell ref="C17:E18"/>
    <mergeCell ref="G17:M18"/>
    <mergeCell ref="N17:N18"/>
    <mergeCell ref="O17:O18"/>
    <mergeCell ref="S17:S18"/>
    <mergeCell ref="V7:W7"/>
    <mergeCell ref="Y7:Z7"/>
    <mergeCell ref="AB7:AC7"/>
    <mergeCell ref="T17:T18"/>
    <mergeCell ref="U17:AA18"/>
    <mergeCell ref="AD17:AD18"/>
    <mergeCell ref="AE17:AE18"/>
    <mergeCell ref="AF17:AF18"/>
    <mergeCell ref="AG17:AG18"/>
    <mergeCell ref="V8:W15"/>
    <mergeCell ref="Y8:Z15"/>
    <mergeCell ref="AB8:AC15"/>
    <mergeCell ref="AE8:AF15"/>
    <mergeCell ref="T19:T20"/>
    <mergeCell ref="U19:AA20"/>
    <mergeCell ref="AD19:AD20"/>
    <mergeCell ref="AE19:AE20"/>
    <mergeCell ref="AF19:AF20"/>
    <mergeCell ref="AG19:AG20"/>
    <mergeCell ref="A19:B20"/>
    <mergeCell ref="C19:E20"/>
    <mergeCell ref="G19:M20"/>
    <mergeCell ref="N19:N20"/>
    <mergeCell ref="O19:O20"/>
    <mergeCell ref="S19:S20"/>
    <mergeCell ref="T22:T23"/>
    <mergeCell ref="U22:AA23"/>
    <mergeCell ref="AD22:AD23"/>
    <mergeCell ref="AE22:AE23"/>
    <mergeCell ref="AF22:AF23"/>
    <mergeCell ref="AG22:AG23"/>
    <mergeCell ref="A22:B23"/>
    <mergeCell ref="C22:E23"/>
    <mergeCell ref="G22:M23"/>
    <mergeCell ref="N22:N23"/>
    <mergeCell ref="O22:O23"/>
    <mergeCell ref="S22:S23"/>
    <mergeCell ref="T24:T25"/>
    <mergeCell ref="U24:AA25"/>
    <mergeCell ref="AD24:AD25"/>
    <mergeCell ref="AE24:AE25"/>
    <mergeCell ref="AF24:AF25"/>
    <mergeCell ref="AG24:AG25"/>
    <mergeCell ref="A24:B25"/>
    <mergeCell ref="C24:E25"/>
    <mergeCell ref="G24:M25"/>
    <mergeCell ref="N24:N25"/>
    <mergeCell ref="O24:O25"/>
    <mergeCell ref="S24:S25"/>
    <mergeCell ref="AE27:AE28"/>
    <mergeCell ref="AF27:AF28"/>
    <mergeCell ref="AG27:AG28"/>
    <mergeCell ref="A27:B28"/>
    <mergeCell ref="C27:E28"/>
    <mergeCell ref="G27:M28"/>
    <mergeCell ref="N27:N28"/>
    <mergeCell ref="O27:O28"/>
    <mergeCell ref="S27:S28"/>
    <mergeCell ref="A29:B30"/>
    <mergeCell ref="C29:E30"/>
    <mergeCell ref="G29:M30"/>
    <mergeCell ref="A33:B34"/>
    <mergeCell ref="C33:E34"/>
    <mergeCell ref="G33:M34"/>
    <mergeCell ref="T27:T28"/>
    <mergeCell ref="U27:AA28"/>
    <mergeCell ref="AD27:AD28"/>
    <mergeCell ref="AE33:AE34"/>
    <mergeCell ref="AF33:AF34"/>
    <mergeCell ref="AG33:AG34"/>
    <mergeCell ref="A35:B36"/>
    <mergeCell ref="C35:E36"/>
    <mergeCell ref="G35:M36"/>
    <mergeCell ref="N35:N36"/>
    <mergeCell ref="O35:O36"/>
    <mergeCell ref="S35:S36"/>
    <mergeCell ref="T35:T36"/>
    <mergeCell ref="N33:N34"/>
    <mergeCell ref="O33:O34"/>
    <mergeCell ref="S33:S34"/>
    <mergeCell ref="T33:T34"/>
    <mergeCell ref="U33:AA34"/>
    <mergeCell ref="AD33:AD34"/>
    <mergeCell ref="U35:AA36"/>
    <mergeCell ref="AD35:AD36"/>
    <mergeCell ref="AE35:AE36"/>
    <mergeCell ref="AF35:AF36"/>
    <mergeCell ref="AG35:AG36"/>
    <mergeCell ref="O38:O39"/>
    <mergeCell ref="AE40:AE41"/>
    <mergeCell ref="AF40:AF41"/>
    <mergeCell ref="AG40:AG41"/>
    <mergeCell ref="A43:B44"/>
    <mergeCell ref="C43:E44"/>
    <mergeCell ref="G43:M44"/>
    <mergeCell ref="AG38:AG39"/>
    <mergeCell ref="A40:B41"/>
    <mergeCell ref="C40:E41"/>
    <mergeCell ref="G40:M41"/>
    <mergeCell ref="N40:N41"/>
    <mergeCell ref="O40:O41"/>
    <mergeCell ref="S40:S41"/>
    <mergeCell ref="T40:T41"/>
    <mergeCell ref="U40:AA41"/>
    <mergeCell ref="AD40:AD41"/>
    <mergeCell ref="S38:S39"/>
    <mergeCell ref="T38:T39"/>
    <mergeCell ref="U38:AA39"/>
    <mergeCell ref="AD38:AD39"/>
    <mergeCell ref="AE38:AE39"/>
    <mergeCell ref="AF38:AF39"/>
    <mergeCell ref="A38:B39"/>
    <mergeCell ref="T45:T46"/>
    <mergeCell ref="U45:AA46"/>
    <mergeCell ref="AD45:AD46"/>
    <mergeCell ref="AE45:AE46"/>
    <mergeCell ref="AF45:AF46"/>
    <mergeCell ref="AG45:AG46"/>
    <mergeCell ref="A45:B46"/>
    <mergeCell ref="C45:E46"/>
    <mergeCell ref="G45:M46"/>
    <mergeCell ref="N45:N46"/>
    <mergeCell ref="O45:O46"/>
    <mergeCell ref="S45:S46"/>
    <mergeCell ref="C38:E39"/>
    <mergeCell ref="G38:M39"/>
    <mergeCell ref="N38:N39"/>
    <mergeCell ref="E52:H52"/>
    <mergeCell ref="L52:N52"/>
    <mergeCell ref="V52:X52"/>
    <mergeCell ref="AB52:AD52"/>
    <mergeCell ref="C53:E53"/>
    <mergeCell ref="B54:C54"/>
    <mergeCell ref="E54:F54"/>
    <mergeCell ref="H54:I54"/>
    <mergeCell ref="K54:L54"/>
    <mergeCell ref="N54:O54"/>
    <mergeCell ref="U54:V54"/>
    <mergeCell ref="X54:Y54"/>
    <mergeCell ref="AA54:AB54"/>
    <mergeCell ref="AD54:AE54"/>
    <mergeCell ref="A48:Q48"/>
    <mergeCell ref="T48:W48"/>
    <mergeCell ref="X48:AG48"/>
    <mergeCell ref="I49:J49"/>
    <mergeCell ref="Y49:AA49"/>
    <mergeCell ref="G51:L51"/>
    <mergeCell ref="X51:AB51"/>
    <mergeCell ref="T64:T65"/>
    <mergeCell ref="U64:AA65"/>
    <mergeCell ref="AD64:AD65"/>
    <mergeCell ref="B55:C62"/>
    <mergeCell ref="E55:F62"/>
    <mergeCell ref="H55:I62"/>
    <mergeCell ref="K55:L62"/>
    <mergeCell ref="N55:O62"/>
    <mergeCell ref="U55:V62"/>
    <mergeCell ref="X55:Y62"/>
    <mergeCell ref="AA55:AB62"/>
    <mergeCell ref="AD55:AE62"/>
    <mergeCell ref="T69:T70"/>
    <mergeCell ref="U69:AA70"/>
    <mergeCell ref="AD69:AD70"/>
    <mergeCell ref="AE64:AE65"/>
    <mergeCell ref="AF64:AF65"/>
    <mergeCell ref="AG64:AG65"/>
    <mergeCell ref="A66:B67"/>
    <mergeCell ref="C66:E67"/>
    <mergeCell ref="G66:M67"/>
    <mergeCell ref="N66:N67"/>
    <mergeCell ref="O66:O67"/>
    <mergeCell ref="AG66:AG67"/>
    <mergeCell ref="S66:S67"/>
    <mergeCell ref="T66:T67"/>
    <mergeCell ref="U66:AA67"/>
    <mergeCell ref="AD66:AD67"/>
    <mergeCell ref="AE66:AE67"/>
    <mergeCell ref="AF66:AF67"/>
    <mergeCell ref="A64:B65"/>
    <mergeCell ref="C64:E65"/>
    <mergeCell ref="G64:M65"/>
    <mergeCell ref="N64:N65"/>
    <mergeCell ref="O64:O65"/>
    <mergeCell ref="S64:S65"/>
    <mergeCell ref="U80:AA81"/>
    <mergeCell ref="AD80:AD81"/>
    <mergeCell ref="AE80:AE81"/>
    <mergeCell ref="AE69:AE70"/>
    <mergeCell ref="AF69:AF70"/>
    <mergeCell ref="AG69:AG70"/>
    <mergeCell ref="A71:B72"/>
    <mergeCell ref="C71:E72"/>
    <mergeCell ref="G71:M72"/>
    <mergeCell ref="N71:N72"/>
    <mergeCell ref="O71:O72"/>
    <mergeCell ref="S71:S72"/>
    <mergeCell ref="T71:T72"/>
    <mergeCell ref="U71:AA72"/>
    <mergeCell ref="AD71:AD72"/>
    <mergeCell ref="AE71:AE72"/>
    <mergeCell ref="AF71:AF72"/>
    <mergeCell ref="AG71:AG72"/>
    <mergeCell ref="A69:B70"/>
    <mergeCell ref="C69:E70"/>
    <mergeCell ref="G69:M70"/>
    <mergeCell ref="N69:N70"/>
    <mergeCell ref="O69:O70"/>
    <mergeCell ref="S69:S70"/>
    <mergeCell ref="AF80:AF81"/>
    <mergeCell ref="AG80:AG81"/>
    <mergeCell ref="AG74:AG75"/>
    <mergeCell ref="A76:B77"/>
    <mergeCell ref="C76:E77"/>
    <mergeCell ref="G76:M77"/>
    <mergeCell ref="A80:B81"/>
    <mergeCell ref="C80:E81"/>
    <mergeCell ref="G80:M81"/>
    <mergeCell ref="N80:N81"/>
    <mergeCell ref="O80:O81"/>
    <mergeCell ref="S80:S81"/>
    <mergeCell ref="S74:S75"/>
    <mergeCell ref="T74:T75"/>
    <mergeCell ref="U74:AA75"/>
    <mergeCell ref="AD74:AD75"/>
    <mergeCell ref="AE74:AE75"/>
    <mergeCell ref="AF74:AF75"/>
    <mergeCell ref="A74:B75"/>
    <mergeCell ref="C74:E75"/>
    <mergeCell ref="G74:M75"/>
    <mergeCell ref="N74:N75"/>
    <mergeCell ref="O74:O75"/>
    <mergeCell ref="T80:T81"/>
    <mergeCell ref="AE82:AE83"/>
    <mergeCell ref="AF82:AF83"/>
    <mergeCell ref="AG82:AG83"/>
    <mergeCell ref="A82:B83"/>
    <mergeCell ref="C82:E83"/>
    <mergeCell ref="G82:M83"/>
    <mergeCell ref="N82:N83"/>
    <mergeCell ref="O82:O83"/>
    <mergeCell ref="S82:S83"/>
    <mergeCell ref="A85:B86"/>
    <mergeCell ref="C85:E86"/>
    <mergeCell ref="G85:M86"/>
    <mergeCell ref="A87:B88"/>
    <mergeCell ref="C87:E88"/>
    <mergeCell ref="G87:M88"/>
    <mergeCell ref="T82:T83"/>
    <mergeCell ref="U82:AA83"/>
    <mergeCell ref="AD82:AD83"/>
    <mergeCell ref="AE87:AE88"/>
    <mergeCell ref="AF87:AF88"/>
    <mergeCell ref="AG87:AG88"/>
    <mergeCell ref="N87:N88"/>
    <mergeCell ref="O87:O88"/>
    <mergeCell ref="S87:S88"/>
    <mergeCell ref="T87:T88"/>
    <mergeCell ref="U87:AA88"/>
    <mergeCell ref="AD87:AD88"/>
  </mergeCells>
  <phoneticPr fontId="3"/>
  <printOptions horizontalCentered="1" verticalCentered="1"/>
  <pageMargins left="0.59055118110236227" right="0.59055118110236227" top="0.39370078740157483" bottom="0.39370078740157483" header="0" footer="0"/>
  <pageSetup paperSize="9" scale="46" orientation="portrait" horizontalDpi="4294967293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Z69"/>
  <sheetViews>
    <sheetView view="pageBreakPreview" zoomScaleNormal="100" zoomScaleSheetLayoutView="100" workbookViewId="0">
      <selection sqref="A1:N1"/>
    </sheetView>
  </sheetViews>
  <sheetFormatPr defaultColWidth="9" defaultRowHeight="13.2"/>
  <cols>
    <col min="1" max="25" width="5.6640625" customWidth="1"/>
    <col min="257" max="281" width="5.6640625" customWidth="1"/>
    <col min="513" max="537" width="5.6640625" customWidth="1"/>
    <col min="769" max="793" width="5.6640625" customWidth="1"/>
    <col min="1025" max="1049" width="5.6640625" customWidth="1"/>
    <col min="1281" max="1305" width="5.6640625" customWidth="1"/>
    <col min="1537" max="1561" width="5.6640625" customWidth="1"/>
    <col min="1793" max="1817" width="5.6640625" customWidth="1"/>
    <col min="2049" max="2073" width="5.6640625" customWidth="1"/>
    <col min="2305" max="2329" width="5.6640625" customWidth="1"/>
    <col min="2561" max="2585" width="5.6640625" customWidth="1"/>
    <col min="2817" max="2841" width="5.6640625" customWidth="1"/>
    <col min="3073" max="3097" width="5.6640625" customWidth="1"/>
    <col min="3329" max="3353" width="5.6640625" customWidth="1"/>
    <col min="3585" max="3609" width="5.6640625" customWidth="1"/>
    <col min="3841" max="3865" width="5.6640625" customWidth="1"/>
    <col min="4097" max="4121" width="5.6640625" customWidth="1"/>
    <col min="4353" max="4377" width="5.6640625" customWidth="1"/>
    <col min="4609" max="4633" width="5.6640625" customWidth="1"/>
    <col min="4865" max="4889" width="5.6640625" customWidth="1"/>
    <col min="5121" max="5145" width="5.6640625" customWidth="1"/>
    <col min="5377" max="5401" width="5.6640625" customWidth="1"/>
    <col min="5633" max="5657" width="5.6640625" customWidth="1"/>
    <col min="5889" max="5913" width="5.6640625" customWidth="1"/>
    <col min="6145" max="6169" width="5.6640625" customWidth="1"/>
    <col min="6401" max="6425" width="5.6640625" customWidth="1"/>
    <col min="6657" max="6681" width="5.6640625" customWidth="1"/>
    <col min="6913" max="6937" width="5.6640625" customWidth="1"/>
    <col min="7169" max="7193" width="5.6640625" customWidth="1"/>
    <col min="7425" max="7449" width="5.6640625" customWidth="1"/>
    <col min="7681" max="7705" width="5.6640625" customWidth="1"/>
    <col min="7937" max="7961" width="5.6640625" customWidth="1"/>
    <col min="8193" max="8217" width="5.6640625" customWidth="1"/>
    <col min="8449" max="8473" width="5.6640625" customWidth="1"/>
    <col min="8705" max="8729" width="5.6640625" customWidth="1"/>
    <col min="8961" max="8985" width="5.6640625" customWidth="1"/>
    <col min="9217" max="9241" width="5.6640625" customWidth="1"/>
    <col min="9473" max="9497" width="5.6640625" customWidth="1"/>
    <col min="9729" max="9753" width="5.6640625" customWidth="1"/>
    <col min="9985" max="10009" width="5.6640625" customWidth="1"/>
    <col min="10241" max="10265" width="5.6640625" customWidth="1"/>
    <col min="10497" max="10521" width="5.6640625" customWidth="1"/>
    <col min="10753" max="10777" width="5.6640625" customWidth="1"/>
    <col min="11009" max="11033" width="5.6640625" customWidth="1"/>
    <col min="11265" max="11289" width="5.6640625" customWidth="1"/>
    <col min="11521" max="11545" width="5.6640625" customWidth="1"/>
    <col min="11777" max="11801" width="5.6640625" customWidth="1"/>
    <col min="12033" max="12057" width="5.6640625" customWidth="1"/>
    <col min="12289" max="12313" width="5.6640625" customWidth="1"/>
    <col min="12545" max="12569" width="5.6640625" customWidth="1"/>
    <col min="12801" max="12825" width="5.6640625" customWidth="1"/>
    <col min="13057" max="13081" width="5.6640625" customWidth="1"/>
    <col min="13313" max="13337" width="5.6640625" customWidth="1"/>
    <col min="13569" max="13593" width="5.6640625" customWidth="1"/>
    <col min="13825" max="13849" width="5.6640625" customWidth="1"/>
    <col min="14081" max="14105" width="5.6640625" customWidth="1"/>
    <col min="14337" max="14361" width="5.6640625" customWidth="1"/>
    <col min="14593" max="14617" width="5.6640625" customWidth="1"/>
    <col min="14849" max="14873" width="5.6640625" customWidth="1"/>
    <col min="15105" max="15129" width="5.6640625" customWidth="1"/>
    <col min="15361" max="15385" width="5.6640625" customWidth="1"/>
    <col min="15617" max="15641" width="5.6640625" customWidth="1"/>
    <col min="15873" max="15897" width="5.6640625" customWidth="1"/>
    <col min="16129" max="16153" width="5.6640625" customWidth="1"/>
  </cols>
  <sheetData>
    <row r="1" spans="1:26" ht="30.75" customHeight="1">
      <c r="A1" s="663" t="str">
        <f>U10組合せ②!C2</f>
        <v>■第3日　10月31日　準々決勝、準決勝、決勝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519" t="s">
        <v>17</v>
      </c>
      <c r="P1" s="519"/>
      <c r="Q1" s="519"/>
      <c r="R1" s="520" t="str">
        <f>U10組合せ②!S32</f>
        <v>宇都宮市石井緑地
No1(A)・No2(B)</v>
      </c>
      <c r="S1" s="520"/>
      <c r="T1" s="520"/>
      <c r="U1" s="520"/>
      <c r="V1" s="520"/>
      <c r="W1" s="520"/>
      <c r="X1" s="520"/>
      <c r="Y1" s="520"/>
    </row>
    <row r="2" spans="1:26" s="1" customFormat="1" ht="24" customHeight="1">
      <c r="A2" s="23"/>
      <c r="B2" s="23"/>
      <c r="C2" s="660"/>
      <c r="D2" s="661"/>
      <c r="E2" s="661"/>
      <c r="F2" s="661"/>
      <c r="G2" s="23"/>
      <c r="H2" s="23"/>
      <c r="O2" s="24"/>
      <c r="P2" s="24"/>
      <c r="Q2" s="24"/>
      <c r="R2" s="25"/>
      <c r="S2" s="662"/>
      <c r="T2" s="662"/>
      <c r="U2" s="662"/>
      <c r="V2" s="662"/>
      <c r="W2" s="662"/>
      <c r="X2" s="662"/>
      <c r="Y2" s="25"/>
    </row>
    <row r="3" spans="1:26" s="1" customFormat="1" ht="24" customHeight="1">
      <c r="A3" s="26"/>
      <c r="B3" s="26"/>
      <c r="C3" s="26"/>
      <c r="D3" s="26"/>
      <c r="E3" s="26"/>
      <c r="F3" s="26"/>
      <c r="G3" s="26"/>
      <c r="H3" s="26"/>
      <c r="I3" s="26"/>
      <c r="J3" s="27"/>
      <c r="K3" s="27"/>
      <c r="L3" s="27"/>
      <c r="M3" s="28"/>
      <c r="N3" s="27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6" s="1" customFormat="1" ht="24" customHeight="1">
      <c r="A4" s="26"/>
      <c r="B4" s="26"/>
      <c r="C4" s="26"/>
      <c r="D4" s="26"/>
      <c r="E4" s="27"/>
      <c r="F4" s="27"/>
      <c r="G4" s="29"/>
      <c r="H4" s="30"/>
      <c r="I4" s="30"/>
      <c r="J4" s="26"/>
      <c r="K4" s="26"/>
      <c r="L4" s="26"/>
      <c r="M4" s="438" t="s">
        <v>18</v>
      </c>
      <c r="N4" s="630"/>
      <c r="O4" s="31"/>
      <c r="P4" s="31"/>
      <c r="Q4" s="31"/>
      <c r="R4" s="30"/>
      <c r="S4" s="30"/>
      <c r="T4" s="30"/>
      <c r="U4" s="32"/>
      <c r="V4" s="27"/>
      <c r="W4" s="26"/>
      <c r="X4" s="26"/>
      <c r="Y4" s="26"/>
    </row>
    <row r="5" spans="1:26" s="1" customFormat="1" ht="24" customHeight="1">
      <c r="A5" s="26"/>
      <c r="B5" s="26"/>
      <c r="C5" s="26"/>
      <c r="D5" s="26"/>
      <c r="E5" s="33"/>
      <c r="F5" s="31"/>
      <c r="G5" s="26" t="s">
        <v>19</v>
      </c>
      <c r="H5" s="26"/>
      <c r="I5" s="34"/>
      <c r="J5" s="26"/>
      <c r="K5" s="26"/>
      <c r="L5" s="26"/>
      <c r="M5" s="26"/>
      <c r="N5" s="26"/>
      <c r="O5" s="26"/>
      <c r="P5" s="26"/>
      <c r="Q5" s="26"/>
      <c r="R5" s="33"/>
      <c r="S5" s="26"/>
      <c r="T5" s="26" t="s">
        <v>20</v>
      </c>
      <c r="U5" s="26"/>
      <c r="V5" s="34"/>
      <c r="W5" s="26"/>
      <c r="X5" s="26"/>
      <c r="Y5" s="26"/>
    </row>
    <row r="6" spans="1:26" s="1" customFormat="1" ht="24" customHeight="1">
      <c r="A6" s="26"/>
      <c r="B6" s="26"/>
      <c r="C6" s="33"/>
      <c r="D6" s="31" t="s">
        <v>21</v>
      </c>
      <c r="E6" s="35"/>
      <c r="F6" s="36"/>
      <c r="G6" s="26"/>
      <c r="H6" s="26"/>
      <c r="I6" s="33"/>
      <c r="J6" s="31" t="s">
        <v>22</v>
      </c>
      <c r="K6" s="37"/>
      <c r="L6" s="38"/>
      <c r="M6" s="26"/>
      <c r="N6" s="26"/>
      <c r="O6" s="34"/>
      <c r="P6" s="33"/>
      <c r="Q6" s="31" t="s">
        <v>23</v>
      </c>
      <c r="R6" s="35"/>
      <c r="S6" s="39"/>
      <c r="T6" s="26"/>
      <c r="U6" s="34"/>
      <c r="V6" s="33"/>
      <c r="W6" s="31" t="s">
        <v>24</v>
      </c>
      <c r="X6" s="37"/>
      <c r="Y6" s="26"/>
    </row>
    <row r="7" spans="1:26" s="1" customFormat="1" ht="24" customHeight="1">
      <c r="A7" s="26"/>
      <c r="B7" s="509">
        <v>1</v>
      </c>
      <c r="C7" s="509"/>
      <c r="D7" s="26"/>
      <c r="E7" s="509">
        <v>2</v>
      </c>
      <c r="F7" s="509"/>
      <c r="G7" s="26"/>
      <c r="H7" s="509">
        <v>3</v>
      </c>
      <c r="I7" s="509"/>
      <c r="J7" s="26"/>
      <c r="K7" s="509">
        <v>4</v>
      </c>
      <c r="L7" s="509"/>
      <c r="M7" s="26"/>
      <c r="N7" s="26"/>
      <c r="O7" s="509">
        <v>5</v>
      </c>
      <c r="P7" s="509"/>
      <c r="Q7" s="26"/>
      <c r="R7" s="509">
        <v>6</v>
      </c>
      <c r="S7" s="509"/>
      <c r="T7" s="26"/>
      <c r="U7" s="509">
        <v>7</v>
      </c>
      <c r="V7" s="509"/>
      <c r="W7" s="26"/>
      <c r="X7" s="509">
        <v>8</v>
      </c>
      <c r="Y7" s="509"/>
    </row>
    <row r="8" spans="1:26" s="1" customFormat="1" ht="40.049999999999997" customHeight="1">
      <c r="B8" s="657" t="s">
        <v>98</v>
      </c>
      <c r="C8" s="657"/>
      <c r="D8" s="116"/>
      <c r="E8" s="657" t="s">
        <v>100</v>
      </c>
      <c r="F8" s="657"/>
      <c r="G8" s="117"/>
      <c r="H8" s="658" t="s">
        <v>101</v>
      </c>
      <c r="I8" s="658"/>
      <c r="J8" s="117"/>
      <c r="K8" s="658" t="s">
        <v>102</v>
      </c>
      <c r="L8" s="658"/>
      <c r="M8" s="117"/>
      <c r="N8" s="117"/>
      <c r="O8" s="657" t="s">
        <v>99</v>
      </c>
      <c r="P8" s="657"/>
      <c r="Q8" s="117"/>
      <c r="R8" s="657" t="s">
        <v>103</v>
      </c>
      <c r="S8" s="657"/>
      <c r="T8" s="117"/>
      <c r="U8" s="657" t="s">
        <v>104</v>
      </c>
      <c r="V8" s="657"/>
      <c r="W8" s="117"/>
      <c r="X8" s="657" t="s">
        <v>105</v>
      </c>
      <c r="Y8" s="657"/>
    </row>
    <row r="9" spans="1:26" s="1" customFormat="1" ht="40.049999999999997" customHeight="1">
      <c r="B9" s="657"/>
      <c r="C9" s="657"/>
      <c r="D9" s="116"/>
      <c r="E9" s="657"/>
      <c r="F9" s="657"/>
      <c r="G9" s="117"/>
      <c r="H9" s="658"/>
      <c r="I9" s="658"/>
      <c r="J9" s="117"/>
      <c r="K9" s="658"/>
      <c r="L9" s="658"/>
      <c r="M9" s="117"/>
      <c r="N9" s="117"/>
      <c r="O9" s="657"/>
      <c r="P9" s="657"/>
      <c r="Q9" s="117"/>
      <c r="R9" s="657"/>
      <c r="S9" s="657"/>
      <c r="T9" s="117"/>
      <c r="U9" s="657"/>
      <c r="V9" s="657"/>
      <c r="W9" s="117"/>
      <c r="X9" s="657"/>
      <c r="Y9" s="657"/>
    </row>
    <row r="10" spans="1:26" s="1" customFormat="1" ht="40.049999999999997" customHeight="1">
      <c r="B10" s="657"/>
      <c r="C10" s="657"/>
      <c r="D10" s="116"/>
      <c r="E10" s="657"/>
      <c r="F10" s="657"/>
      <c r="G10" s="117"/>
      <c r="H10" s="658"/>
      <c r="I10" s="658"/>
      <c r="J10" s="117"/>
      <c r="K10" s="658"/>
      <c r="L10" s="658"/>
      <c r="M10" s="117"/>
      <c r="N10" s="117"/>
      <c r="O10" s="657"/>
      <c r="P10" s="657"/>
      <c r="Q10" s="117"/>
      <c r="R10" s="657"/>
      <c r="S10" s="657"/>
      <c r="T10" s="117"/>
      <c r="U10" s="657"/>
      <c r="V10" s="657"/>
      <c r="W10" s="117"/>
      <c r="X10" s="657"/>
      <c r="Y10" s="657"/>
    </row>
    <row r="11" spans="1:26" s="1" customFormat="1" ht="40.049999999999997" customHeight="1">
      <c r="B11" s="657"/>
      <c r="C11" s="657"/>
      <c r="D11" s="116"/>
      <c r="E11" s="657"/>
      <c r="F11" s="657"/>
      <c r="G11" s="117"/>
      <c r="H11" s="658"/>
      <c r="I11" s="658"/>
      <c r="J11" s="117"/>
      <c r="K11" s="658"/>
      <c r="L11" s="658"/>
      <c r="M11" s="117"/>
      <c r="N11" s="117"/>
      <c r="O11" s="657"/>
      <c r="P11" s="657"/>
      <c r="Q11" s="117"/>
      <c r="R11" s="657"/>
      <c r="S11" s="657"/>
      <c r="T11" s="117"/>
      <c r="U11" s="657"/>
      <c r="V11" s="657"/>
      <c r="W11" s="117"/>
      <c r="X11" s="657"/>
      <c r="Y11" s="657"/>
    </row>
    <row r="12" spans="1:26" s="1" customFormat="1" ht="40.049999999999997" customHeight="1">
      <c r="B12" s="657"/>
      <c r="C12" s="657"/>
      <c r="D12" s="116"/>
      <c r="E12" s="657"/>
      <c r="F12" s="657"/>
      <c r="G12" s="117"/>
      <c r="H12" s="658"/>
      <c r="I12" s="658"/>
      <c r="J12" s="117"/>
      <c r="K12" s="658"/>
      <c r="L12" s="658"/>
      <c r="M12" s="117"/>
      <c r="N12" s="117"/>
      <c r="O12" s="657"/>
      <c r="P12" s="657"/>
      <c r="Q12" s="117"/>
      <c r="R12" s="657"/>
      <c r="S12" s="657"/>
      <c r="T12" s="117"/>
      <c r="U12" s="657"/>
      <c r="V12" s="657"/>
      <c r="W12" s="117"/>
      <c r="X12" s="657"/>
      <c r="Y12" s="657"/>
    </row>
    <row r="13" spans="1:26" s="1" customFormat="1" ht="24" customHeight="1"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6" s="1" customFormat="1" ht="24" customHeight="1">
      <c r="A14" s="651" t="s">
        <v>25</v>
      </c>
      <c r="B14" s="651"/>
      <c r="C14" s="651"/>
      <c r="D14" s="651"/>
      <c r="V14" s="659" t="s">
        <v>26</v>
      </c>
      <c r="W14" s="659"/>
      <c r="X14" s="659"/>
      <c r="Y14" s="659"/>
      <c r="Z14" s="6"/>
    </row>
    <row r="15" spans="1:26" s="1" customFormat="1" ht="18" customHeight="1">
      <c r="A15" s="652" t="s">
        <v>27</v>
      </c>
      <c r="B15" s="652"/>
      <c r="C15" s="653">
        <v>0.39583333333333331</v>
      </c>
      <c r="D15" s="653"/>
      <c r="E15" s="596" t="str">
        <f>B8</f>
        <v>a</v>
      </c>
      <c r="F15" s="596"/>
      <c r="G15" s="596"/>
      <c r="H15" s="596"/>
      <c r="I15" s="596"/>
      <c r="J15" s="595">
        <f>L15+L16</f>
        <v>0</v>
      </c>
      <c r="K15" s="507" t="s">
        <v>28</v>
      </c>
      <c r="L15" s="40">
        <v>0</v>
      </c>
      <c r="M15" s="19" t="s">
        <v>193</v>
      </c>
      <c r="N15" s="40">
        <v>0</v>
      </c>
      <c r="O15" s="507" t="s">
        <v>29</v>
      </c>
      <c r="P15" s="595">
        <f>N15+N16</f>
        <v>0</v>
      </c>
      <c r="Q15" s="596" t="str">
        <f>E8</f>
        <v>b</v>
      </c>
      <c r="R15" s="596"/>
      <c r="S15" s="596"/>
      <c r="T15" s="596"/>
      <c r="U15" s="596"/>
      <c r="V15" s="438" t="s">
        <v>30</v>
      </c>
      <c r="W15" s="438"/>
      <c r="X15" s="438"/>
      <c r="Y15" s="438"/>
    </row>
    <row r="16" spans="1:26" s="1" customFormat="1" ht="18" customHeight="1">
      <c r="A16" s="652"/>
      <c r="B16" s="652"/>
      <c r="C16" s="653"/>
      <c r="D16" s="653"/>
      <c r="E16" s="596"/>
      <c r="F16" s="596"/>
      <c r="G16" s="596"/>
      <c r="H16" s="596"/>
      <c r="I16" s="596"/>
      <c r="J16" s="595"/>
      <c r="K16" s="507"/>
      <c r="L16" s="40">
        <v>0</v>
      </c>
      <c r="M16" s="19" t="s">
        <v>193</v>
      </c>
      <c r="N16" s="40">
        <v>0</v>
      </c>
      <c r="O16" s="507"/>
      <c r="P16" s="595"/>
      <c r="Q16" s="596"/>
      <c r="R16" s="596"/>
      <c r="S16" s="596"/>
      <c r="T16" s="596"/>
      <c r="U16" s="596"/>
      <c r="V16" s="438"/>
      <c r="W16" s="438"/>
      <c r="X16" s="438"/>
      <c r="Y16" s="438"/>
    </row>
    <row r="17" spans="1:25" s="1" customFormat="1" ht="10.050000000000001" customHeight="1">
      <c r="B17" s="41"/>
      <c r="C17" s="108"/>
      <c r="D17" s="108"/>
      <c r="J17" s="42"/>
      <c r="K17" s="43"/>
      <c r="L17" s="44"/>
      <c r="M17" s="45"/>
      <c r="N17" s="44"/>
      <c r="O17" s="46"/>
      <c r="P17" s="44"/>
      <c r="V17" s="18"/>
      <c r="W17" s="18"/>
      <c r="X17" s="18"/>
      <c r="Y17" s="18"/>
    </row>
    <row r="18" spans="1:25" s="1" customFormat="1" ht="18" customHeight="1">
      <c r="A18" s="652" t="s">
        <v>31</v>
      </c>
      <c r="B18" s="652"/>
      <c r="C18" s="653">
        <v>0.39583333333333331</v>
      </c>
      <c r="D18" s="653"/>
      <c r="E18" s="596" t="str">
        <f>H8</f>
        <v>c</v>
      </c>
      <c r="F18" s="596"/>
      <c r="G18" s="596"/>
      <c r="H18" s="596"/>
      <c r="I18" s="596"/>
      <c r="J18" s="595">
        <f>L18+L19</f>
        <v>0</v>
      </c>
      <c r="K18" s="507" t="s">
        <v>28</v>
      </c>
      <c r="L18" s="40">
        <v>0</v>
      </c>
      <c r="M18" s="19" t="s">
        <v>193</v>
      </c>
      <c r="N18" s="40">
        <v>0</v>
      </c>
      <c r="O18" s="507" t="s">
        <v>29</v>
      </c>
      <c r="P18" s="595">
        <f>N18+N19</f>
        <v>0</v>
      </c>
      <c r="Q18" s="503" t="str">
        <f>K8</f>
        <v>d</v>
      </c>
      <c r="R18" s="503"/>
      <c r="S18" s="503"/>
      <c r="T18" s="503"/>
      <c r="U18" s="503"/>
      <c r="V18" s="438" t="s">
        <v>30</v>
      </c>
      <c r="W18" s="438"/>
      <c r="X18" s="438"/>
      <c r="Y18" s="438"/>
    </row>
    <row r="19" spans="1:25" s="1" customFormat="1" ht="18" customHeight="1">
      <c r="A19" s="652"/>
      <c r="B19" s="652"/>
      <c r="C19" s="653"/>
      <c r="D19" s="653"/>
      <c r="E19" s="596"/>
      <c r="F19" s="596"/>
      <c r="G19" s="596"/>
      <c r="H19" s="596"/>
      <c r="I19" s="596"/>
      <c r="J19" s="595"/>
      <c r="K19" s="507"/>
      <c r="L19" s="40">
        <v>0</v>
      </c>
      <c r="M19" s="19" t="s">
        <v>193</v>
      </c>
      <c r="N19" s="40">
        <v>0</v>
      </c>
      <c r="O19" s="507"/>
      <c r="P19" s="595"/>
      <c r="Q19" s="503"/>
      <c r="R19" s="503"/>
      <c r="S19" s="503"/>
      <c r="T19" s="503"/>
      <c r="U19" s="503"/>
      <c r="V19" s="438"/>
      <c r="W19" s="438"/>
      <c r="X19" s="438"/>
      <c r="Y19" s="438"/>
    </row>
    <row r="20" spans="1:25" s="1" customFormat="1" ht="10.050000000000001" customHeight="1">
      <c r="B20" s="41"/>
      <c r="C20" s="108"/>
      <c r="D20" s="108"/>
      <c r="J20" s="42"/>
      <c r="K20" s="43"/>
      <c r="L20" s="44"/>
      <c r="M20" s="45"/>
      <c r="N20" s="44"/>
      <c r="O20" s="46"/>
      <c r="P20" s="44"/>
      <c r="V20" s="18"/>
      <c r="W20" s="18"/>
      <c r="X20" s="18"/>
      <c r="Y20" s="18"/>
    </row>
    <row r="21" spans="1:25" s="1" customFormat="1" ht="18" customHeight="1">
      <c r="A21" s="652" t="s">
        <v>32</v>
      </c>
      <c r="B21" s="652"/>
      <c r="C21" s="653">
        <v>0.41666666666666669</v>
      </c>
      <c r="D21" s="653"/>
      <c r="E21" s="596" t="str">
        <f>O8</f>
        <v>e</v>
      </c>
      <c r="F21" s="596"/>
      <c r="G21" s="596"/>
      <c r="H21" s="596"/>
      <c r="I21" s="596"/>
      <c r="J21" s="595">
        <f>L21+L22</f>
        <v>0</v>
      </c>
      <c r="K21" s="507" t="s">
        <v>28</v>
      </c>
      <c r="L21" s="40">
        <v>0</v>
      </c>
      <c r="M21" s="19" t="s">
        <v>193</v>
      </c>
      <c r="N21" s="40">
        <v>0</v>
      </c>
      <c r="O21" s="507" t="s">
        <v>29</v>
      </c>
      <c r="P21" s="595">
        <f>N21+N22</f>
        <v>0</v>
      </c>
      <c r="Q21" s="596" t="str">
        <f>R8</f>
        <v>f</v>
      </c>
      <c r="R21" s="596"/>
      <c r="S21" s="596"/>
      <c r="T21" s="596"/>
      <c r="U21" s="596"/>
      <c r="V21" s="438" t="s">
        <v>30</v>
      </c>
      <c r="W21" s="438"/>
      <c r="X21" s="438"/>
      <c r="Y21" s="438"/>
    </row>
    <row r="22" spans="1:25" s="1" customFormat="1" ht="18" customHeight="1">
      <c r="A22" s="652"/>
      <c r="B22" s="652"/>
      <c r="C22" s="653"/>
      <c r="D22" s="653"/>
      <c r="E22" s="596"/>
      <c r="F22" s="596"/>
      <c r="G22" s="596"/>
      <c r="H22" s="596"/>
      <c r="I22" s="596"/>
      <c r="J22" s="595"/>
      <c r="K22" s="507"/>
      <c r="L22" s="40">
        <v>0</v>
      </c>
      <c r="M22" s="19" t="s">
        <v>193</v>
      </c>
      <c r="N22" s="40">
        <v>0</v>
      </c>
      <c r="O22" s="507"/>
      <c r="P22" s="595"/>
      <c r="Q22" s="596"/>
      <c r="R22" s="596"/>
      <c r="S22" s="596"/>
      <c r="T22" s="596"/>
      <c r="U22" s="596"/>
      <c r="V22" s="438"/>
      <c r="W22" s="438"/>
      <c r="X22" s="438"/>
      <c r="Y22" s="438"/>
    </row>
    <row r="23" spans="1:25" s="1" customFormat="1" ht="10.050000000000001" customHeight="1">
      <c r="B23" s="41"/>
      <c r="C23" s="108"/>
      <c r="D23" s="108"/>
      <c r="J23" s="42"/>
      <c r="K23" s="43"/>
      <c r="L23" s="44"/>
      <c r="M23" s="45"/>
      <c r="N23" s="44"/>
      <c r="O23" s="46"/>
      <c r="P23" s="44"/>
      <c r="V23" s="18"/>
      <c r="W23" s="18"/>
      <c r="X23" s="18"/>
      <c r="Y23" s="18"/>
    </row>
    <row r="24" spans="1:25" s="1" customFormat="1" ht="18" customHeight="1">
      <c r="A24" s="652" t="s">
        <v>33</v>
      </c>
      <c r="B24" s="652"/>
      <c r="C24" s="653">
        <v>0.41666666666666669</v>
      </c>
      <c r="D24" s="653"/>
      <c r="E24" s="596" t="str">
        <f>U8</f>
        <v>g</v>
      </c>
      <c r="F24" s="596"/>
      <c r="G24" s="596"/>
      <c r="H24" s="596"/>
      <c r="I24" s="596"/>
      <c r="J24" s="595">
        <f>L24+L25</f>
        <v>0</v>
      </c>
      <c r="K24" s="507" t="s">
        <v>28</v>
      </c>
      <c r="L24" s="40">
        <v>0</v>
      </c>
      <c r="M24" s="19" t="s">
        <v>193</v>
      </c>
      <c r="N24" s="40">
        <v>0</v>
      </c>
      <c r="O24" s="507" t="s">
        <v>29</v>
      </c>
      <c r="P24" s="595">
        <f>N24+N25</f>
        <v>0</v>
      </c>
      <c r="Q24" s="503" t="str">
        <f>X8</f>
        <v>h</v>
      </c>
      <c r="R24" s="503"/>
      <c r="S24" s="503"/>
      <c r="T24" s="503"/>
      <c r="U24" s="503"/>
      <c r="V24" s="438" t="s">
        <v>30</v>
      </c>
      <c r="W24" s="438"/>
      <c r="X24" s="438"/>
      <c r="Y24" s="438"/>
    </row>
    <row r="25" spans="1:25" s="1" customFormat="1" ht="18" customHeight="1">
      <c r="A25" s="652"/>
      <c r="B25" s="652"/>
      <c r="C25" s="653"/>
      <c r="D25" s="653"/>
      <c r="E25" s="596"/>
      <c r="F25" s="596"/>
      <c r="G25" s="596"/>
      <c r="H25" s="596"/>
      <c r="I25" s="596"/>
      <c r="J25" s="595"/>
      <c r="K25" s="507"/>
      <c r="L25" s="40">
        <v>0</v>
      </c>
      <c r="M25" s="19" t="s">
        <v>193</v>
      </c>
      <c r="N25" s="40">
        <v>0</v>
      </c>
      <c r="O25" s="507"/>
      <c r="P25" s="595"/>
      <c r="Q25" s="503"/>
      <c r="R25" s="503"/>
      <c r="S25" s="503"/>
      <c r="T25" s="503"/>
      <c r="U25" s="503"/>
      <c r="V25" s="438"/>
      <c r="W25" s="438"/>
      <c r="X25" s="438"/>
      <c r="Y25" s="438"/>
    </row>
    <row r="26" spans="1:25" s="1" customFormat="1" ht="10.050000000000001" customHeight="1">
      <c r="A26" s="47"/>
      <c r="B26" s="41"/>
      <c r="C26" s="48"/>
      <c r="D26" s="48"/>
      <c r="F26" s="45"/>
      <c r="G26" s="45"/>
      <c r="H26" s="45"/>
      <c r="I26" s="45"/>
      <c r="J26" s="40"/>
      <c r="K26" s="49"/>
      <c r="L26" s="40"/>
      <c r="M26" s="45"/>
      <c r="N26" s="40"/>
      <c r="O26" s="49"/>
      <c r="P26" s="40"/>
      <c r="Q26" s="41"/>
      <c r="R26" s="41"/>
      <c r="S26" s="41"/>
      <c r="T26" s="41"/>
      <c r="V26" s="39"/>
      <c r="W26" s="39"/>
      <c r="X26" s="39"/>
      <c r="Y26" s="39"/>
    </row>
    <row r="27" spans="1:25" s="1" customFormat="1" ht="24" customHeight="1">
      <c r="A27" s="651" t="s">
        <v>34</v>
      </c>
      <c r="B27" s="651"/>
      <c r="C27" s="651"/>
      <c r="D27" s="651"/>
      <c r="J27" s="50"/>
      <c r="L27" s="50"/>
      <c r="N27" s="50"/>
      <c r="P27" s="50"/>
      <c r="V27" s="18"/>
      <c r="W27" s="18"/>
      <c r="X27" s="18"/>
      <c r="Y27" s="18"/>
    </row>
    <row r="28" spans="1:25" s="1" customFormat="1" ht="18" customHeight="1">
      <c r="A28" s="652" t="s">
        <v>35</v>
      </c>
      <c r="B28" s="652"/>
      <c r="C28" s="653">
        <v>0.45833333333333331</v>
      </c>
      <c r="D28" s="653"/>
      <c r="E28" s="596" t="s">
        <v>36</v>
      </c>
      <c r="F28" s="596"/>
      <c r="G28" s="596"/>
      <c r="H28" s="596"/>
      <c r="I28" s="596"/>
      <c r="J28" s="595">
        <f>L28+L29</f>
        <v>0</v>
      </c>
      <c r="K28" s="507" t="s">
        <v>28</v>
      </c>
      <c r="L28" s="40">
        <v>0</v>
      </c>
      <c r="M28" s="19" t="s">
        <v>193</v>
      </c>
      <c r="N28" s="40">
        <v>0</v>
      </c>
      <c r="O28" s="507" t="s">
        <v>29</v>
      </c>
      <c r="P28" s="595">
        <f>N28+N29</f>
        <v>0</v>
      </c>
      <c r="Q28" s="596" t="s">
        <v>37</v>
      </c>
      <c r="R28" s="596"/>
      <c r="S28" s="596"/>
      <c r="T28" s="596"/>
      <c r="U28" s="596"/>
      <c r="V28" s="438" t="s">
        <v>30</v>
      </c>
      <c r="W28" s="438"/>
      <c r="X28" s="438"/>
      <c r="Y28" s="438"/>
    </row>
    <row r="29" spans="1:25" s="1" customFormat="1" ht="18" customHeight="1">
      <c r="A29" s="652"/>
      <c r="B29" s="652"/>
      <c r="C29" s="653"/>
      <c r="D29" s="653"/>
      <c r="E29" s="596"/>
      <c r="F29" s="596"/>
      <c r="G29" s="596"/>
      <c r="H29" s="596"/>
      <c r="I29" s="596"/>
      <c r="J29" s="595"/>
      <c r="K29" s="507"/>
      <c r="L29" s="40">
        <v>0</v>
      </c>
      <c r="M29" s="19" t="s">
        <v>193</v>
      </c>
      <c r="N29" s="40">
        <v>0</v>
      </c>
      <c r="O29" s="507"/>
      <c r="P29" s="595"/>
      <c r="Q29" s="596"/>
      <c r="R29" s="596"/>
      <c r="S29" s="596"/>
      <c r="T29" s="596"/>
      <c r="U29" s="596"/>
      <c r="V29" s="438"/>
      <c r="W29" s="438"/>
      <c r="X29" s="438"/>
      <c r="Y29" s="438"/>
    </row>
    <row r="30" spans="1:25" s="1" customFormat="1" ht="10.050000000000001" customHeight="1">
      <c r="B30" s="41"/>
      <c r="J30" s="50"/>
      <c r="L30" s="50"/>
      <c r="M30" s="45"/>
      <c r="N30" s="50"/>
      <c r="P30" s="50"/>
      <c r="V30" s="18"/>
      <c r="W30" s="18"/>
      <c r="X30" s="18"/>
      <c r="Y30" s="18"/>
    </row>
    <row r="31" spans="1:25" s="1" customFormat="1" ht="18" customHeight="1">
      <c r="A31" s="652" t="s">
        <v>38</v>
      </c>
      <c r="B31" s="652"/>
      <c r="C31" s="653">
        <v>0.45833333333333331</v>
      </c>
      <c r="D31" s="653"/>
      <c r="E31" s="596" t="s">
        <v>39</v>
      </c>
      <c r="F31" s="596"/>
      <c r="G31" s="596"/>
      <c r="H31" s="596"/>
      <c r="I31" s="596"/>
      <c r="J31" s="595">
        <f>L31+L32</f>
        <v>0</v>
      </c>
      <c r="K31" s="507" t="s">
        <v>28</v>
      </c>
      <c r="L31" s="40">
        <v>0</v>
      </c>
      <c r="M31" s="19" t="s">
        <v>193</v>
      </c>
      <c r="N31" s="40">
        <v>0</v>
      </c>
      <c r="O31" s="507" t="s">
        <v>29</v>
      </c>
      <c r="P31" s="595">
        <f>N31+N32</f>
        <v>0</v>
      </c>
      <c r="Q31" s="503" t="s">
        <v>40</v>
      </c>
      <c r="R31" s="503"/>
      <c r="S31" s="503"/>
      <c r="T31" s="503"/>
      <c r="U31" s="503"/>
      <c r="V31" s="438" t="s">
        <v>30</v>
      </c>
      <c r="W31" s="438"/>
      <c r="X31" s="438"/>
      <c r="Y31" s="438"/>
    </row>
    <row r="32" spans="1:25" s="1" customFormat="1" ht="18" customHeight="1">
      <c r="A32" s="652"/>
      <c r="B32" s="652"/>
      <c r="C32" s="653"/>
      <c r="D32" s="653"/>
      <c r="E32" s="596"/>
      <c r="F32" s="596"/>
      <c r="G32" s="596"/>
      <c r="H32" s="596"/>
      <c r="I32" s="596"/>
      <c r="J32" s="595"/>
      <c r="K32" s="507"/>
      <c r="L32" s="40">
        <v>0</v>
      </c>
      <c r="M32" s="19" t="s">
        <v>193</v>
      </c>
      <c r="N32" s="40">
        <v>0</v>
      </c>
      <c r="O32" s="507"/>
      <c r="P32" s="595"/>
      <c r="Q32" s="503"/>
      <c r="R32" s="503"/>
      <c r="S32" s="503"/>
      <c r="T32" s="503"/>
      <c r="U32" s="503"/>
      <c r="V32" s="438"/>
      <c r="W32" s="438"/>
      <c r="X32" s="438"/>
      <c r="Y32" s="438"/>
    </row>
    <row r="33" spans="1:25" s="1" customFormat="1" ht="10.050000000000001" customHeight="1">
      <c r="A33" s="47"/>
      <c r="B33" s="41"/>
      <c r="C33" s="48"/>
      <c r="D33" s="48"/>
      <c r="F33" s="45"/>
      <c r="G33" s="45"/>
      <c r="H33" s="45"/>
      <c r="I33" s="45"/>
      <c r="J33" s="40"/>
      <c r="K33" s="49"/>
      <c r="L33" s="40"/>
      <c r="M33" s="45"/>
      <c r="N33" s="40"/>
      <c r="O33" s="49"/>
      <c r="P33" s="40"/>
      <c r="Q33" s="41"/>
      <c r="R33" s="41"/>
      <c r="S33" s="41"/>
      <c r="T33" s="41"/>
      <c r="V33" s="39"/>
      <c r="W33" s="39"/>
      <c r="X33" s="39"/>
      <c r="Y33" s="39"/>
    </row>
    <row r="34" spans="1:25" s="1" customFormat="1" ht="24" customHeight="1">
      <c r="A34" s="651" t="s">
        <v>41</v>
      </c>
      <c r="B34" s="651"/>
      <c r="C34" s="651"/>
      <c r="D34" s="651"/>
      <c r="J34" s="50"/>
      <c r="L34" s="50"/>
      <c r="N34" s="50"/>
      <c r="P34" s="50"/>
    </row>
    <row r="35" spans="1:25" s="1" customFormat="1" ht="18" customHeight="1">
      <c r="A35" s="652" t="s">
        <v>42</v>
      </c>
      <c r="B35" s="652"/>
      <c r="C35" s="653">
        <v>0.54166666666666663</v>
      </c>
      <c r="D35" s="653"/>
      <c r="E35" s="596" t="s">
        <v>43</v>
      </c>
      <c r="F35" s="596"/>
      <c r="G35" s="596"/>
      <c r="H35" s="596"/>
      <c r="I35" s="596"/>
      <c r="J35" s="654">
        <f>L35+L36</f>
        <v>0</v>
      </c>
      <c r="K35" s="655" t="s">
        <v>28</v>
      </c>
      <c r="L35" s="40">
        <v>0</v>
      </c>
      <c r="M35" s="19" t="s">
        <v>193</v>
      </c>
      <c r="N35" s="40">
        <v>0</v>
      </c>
      <c r="O35" s="655" t="s">
        <v>29</v>
      </c>
      <c r="P35" s="654">
        <f>N35+N36</f>
        <v>0</v>
      </c>
      <c r="Q35" s="596" t="s">
        <v>44</v>
      </c>
      <c r="R35" s="596"/>
      <c r="S35" s="596"/>
      <c r="T35" s="596"/>
      <c r="U35" s="596"/>
      <c r="V35" s="438" t="s">
        <v>30</v>
      </c>
      <c r="W35" s="438"/>
      <c r="X35" s="438"/>
      <c r="Y35" s="438"/>
    </row>
    <row r="36" spans="1:25" s="1" customFormat="1" ht="18" customHeight="1">
      <c r="A36" s="652"/>
      <c r="B36" s="652"/>
      <c r="C36" s="653"/>
      <c r="D36" s="653"/>
      <c r="E36" s="596"/>
      <c r="F36" s="596"/>
      <c r="G36" s="596"/>
      <c r="H36" s="596"/>
      <c r="I36" s="596"/>
      <c r="J36" s="654"/>
      <c r="K36" s="655"/>
      <c r="L36" s="40">
        <v>0</v>
      </c>
      <c r="M36" s="19" t="s">
        <v>193</v>
      </c>
      <c r="N36" s="40">
        <v>0</v>
      </c>
      <c r="O36" s="655"/>
      <c r="P36" s="654"/>
      <c r="Q36" s="596"/>
      <c r="R36" s="596"/>
      <c r="S36" s="596"/>
      <c r="T36" s="596"/>
      <c r="U36" s="596"/>
      <c r="V36" s="438"/>
      <c r="W36" s="438"/>
      <c r="X36" s="438"/>
      <c r="Y36" s="438"/>
    </row>
    <row r="37" spans="1:25" ht="18" customHeight="1">
      <c r="M37" s="45"/>
    </row>
    <row r="38" spans="1:25" ht="30">
      <c r="A38" s="51" t="s">
        <v>45</v>
      </c>
      <c r="B38" s="52"/>
      <c r="C38" s="53"/>
      <c r="D38" s="53"/>
      <c r="E38" s="54"/>
      <c r="F38" s="54"/>
      <c r="G38" s="54"/>
      <c r="H38" s="54"/>
      <c r="I38" s="50"/>
      <c r="J38" s="55"/>
      <c r="K38" s="18"/>
      <c r="L38" s="90"/>
      <c r="M38" s="90"/>
      <c r="N38" s="91"/>
      <c r="O38" s="92"/>
      <c r="P38" s="93"/>
      <c r="Q38" s="93"/>
      <c r="R38" s="93"/>
      <c r="S38" s="93"/>
      <c r="T38" s="94"/>
      <c r="U38" s="94"/>
      <c r="V38" s="94"/>
      <c r="W38" s="94"/>
      <c r="X38" s="95"/>
      <c r="Y38" s="95"/>
    </row>
    <row r="39" spans="1:25" ht="28.2">
      <c r="A39" s="1"/>
      <c r="B39" s="52"/>
      <c r="C39" s="53"/>
      <c r="D39" s="53"/>
      <c r="E39" s="54"/>
      <c r="F39" s="54"/>
      <c r="G39" s="54"/>
      <c r="H39" s="54"/>
      <c r="I39" s="50"/>
      <c r="J39" s="55"/>
      <c r="K39" s="18"/>
      <c r="L39" s="90"/>
      <c r="M39" s="96"/>
      <c r="N39" s="91"/>
      <c r="O39" s="97"/>
      <c r="P39" s="97"/>
      <c r="Q39" s="97"/>
      <c r="R39" s="97"/>
      <c r="S39" s="97"/>
      <c r="T39" s="98"/>
      <c r="U39" s="98"/>
      <c r="V39" s="98"/>
      <c r="W39" s="98"/>
      <c r="X39" s="95"/>
      <c r="Y39" s="95"/>
    </row>
    <row r="40" spans="1:25" ht="28.05" customHeight="1">
      <c r="B40" s="647" t="s">
        <v>46</v>
      </c>
      <c r="C40" s="647"/>
      <c r="D40" s="337"/>
      <c r="E40" s="337"/>
      <c r="F40" s="337"/>
      <c r="G40" s="337"/>
      <c r="H40" s="337"/>
      <c r="I40" s="337"/>
      <c r="J40" s="337"/>
      <c r="K40" s="337"/>
      <c r="L40" s="95"/>
      <c r="M40" s="95"/>
      <c r="N40" s="649"/>
      <c r="O40" s="650"/>
      <c r="P40" s="650"/>
      <c r="Q40" s="650"/>
      <c r="R40" s="650"/>
      <c r="S40" s="95"/>
      <c r="T40" s="649"/>
      <c r="U40" s="650"/>
      <c r="V40" s="650"/>
      <c r="W40" s="650"/>
      <c r="X40" s="650"/>
      <c r="Y40" s="95"/>
    </row>
    <row r="41" spans="1:25" ht="13.05" customHeight="1">
      <c r="B41" s="648"/>
      <c r="C41" s="648"/>
      <c r="D41" s="336"/>
      <c r="E41" s="336"/>
      <c r="F41" s="336"/>
      <c r="G41" s="336"/>
      <c r="H41" s="336"/>
      <c r="I41" s="336"/>
      <c r="J41" s="336"/>
      <c r="K41" s="336"/>
      <c r="L41" s="95"/>
      <c r="M41" s="95"/>
      <c r="N41" s="649"/>
      <c r="O41" s="650"/>
      <c r="P41" s="650"/>
      <c r="Q41" s="650"/>
      <c r="R41" s="650"/>
      <c r="S41" s="95"/>
      <c r="T41" s="649"/>
      <c r="U41" s="650"/>
      <c r="V41" s="650"/>
      <c r="W41" s="650"/>
      <c r="X41" s="650"/>
      <c r="Y41" s="95"/>
    </row>
    <row r="42" spans="1:25" ht="10.050000000000001" customHeight="1">
      <c r="B42" s="57"/>
      <c r="C42" s="57"/>
      <c r="D42" s="56"/>
      <c r="L42" s="95"/>
      <c r="M42" s="95"/>
      <c r="N42" s="98"/>
      <c r="O42" s="95"/>
      <c r="P42" s="95"/>
      <c r="Q42" s="95"/>
      <c r="R42" s="95"/>
      <c r="S42" s="95"/>
      <c r="T42" s="94"/>
      <c r="U42" s="95"/>
      <c r="V42" s="95"/>
      <c r="W42" s="95"/>
      <c r="X42" s="94"/>
      <c r="Y42" s="95"/>
    </row>
    <row r="43" spans="1:25" ht="28.05" customHeight="1">
      <c r="B43" s="647" t="s">
        <v>47</v>
      </c>
      <c r="C43" s="647"/>
      <c r="D43" s="392"/>
      <c r="E43" s="392"/>
      <c r="F43" s="392"/>
      <c r="G43" s="392"/>
      <c r="H43" s="392"/>
      <c r="I43" s="392"/>
      <c r="J43" s="392"/>
      <c r="K43" s="392"/>
      <c r="L43" s="95"/>
      <c r="M43" s="95"/>
      <c r="N43" s="649"/>
      <c r="O43" s="650"/>
      <c r="P43" s="650"/>
      <c r="Q43" s="650"/>
      <c r="R43" s="650"/>
      <c r="S43" s="95"/>
      <c r="T43" s="649"/>
      <c r="U43" s="650"/>
      <c r="V43" s="650"/>
      <c r="W43" s="650"/>
      <c r="X43" s="650"/>
      <c r="Y43" s="95"/>
    </row>
    <row r="44" spans="1:25" ht="13.05" customHeight="1">
      <c r="B44" s="648"/>
      <c r="C44" s="648"/>
      <c r="D44" s="656"/>
      <c r="E44" s="656"/>
      <c r="F44" s="656"/>
      <c r="G44" s="656"/>
      <c r="H44" s="656"/>
      <c r="I44" s="656"/>
      <c r="J44" s="656"/>
      <c r="K44" s="656"/>
      <c r="L44" s="95"/>
      <c r="M44" s="95"/>
      <c r="N44" s="649"/>
      <c r="O44" s="650"/>
      <c r="P44" s="650"/>
      <c r="Q44" s="650"/>
      <c r="R44" s="650"/>
      <c r="S44" s="95"/>
      <c r="T44" s="649"/>
      <c r="U44" s="650"/>
      <c r="V44" s="650"/>
      <c r="W44" s="650"/>
      <c r="X44" s="650"/>
      <c r="Y44" s="95"/>
    </row>
    <row r="45" spans="1:25" ht="10.050000000000001" customHeight="1">
      <c r="B45" s="56"/>
      <c r="C45" s="56"/>
      <c r="D45" s="56"/>
      <c r="E45" s="56"/>
      <c r="F45" s="56"/>
      <c r="G45" s="56"/>
      <c r="H45" s="56"/>
      <c r="I45" s="56"/>
      <c r="J45" s="56"/>
      <c r="L45" s="95"/>
      <c r="M45" s="95"/>
      <c r="N45" s="98"/>
      <c r="O45" s="95"/>
      <c r="P45" s="95"/>
      <c r="Q45" s="95"/>
      <c r="R45" s="95"/>
      <c r="S45" s="95"/>
      <c r="T45" s="98"/>
      <c r="U45" s="95"/>
      <c r="V45" s="95"/>
      <c r="W45" s="95"/>
      <c r="X45" s="94"/>
      <c r="Y45" s="95"/>
    </row>
    <row r="46" spans="1:25" ht="28.05" customHeight="1">
      <c r="B46" s="337" t="s">
        <v>48</v>
      </c>
      <c r="C46" s="337"/>
      <c r="D46" s="337"/>
      <c r="E46" s="337"/>
      <c r="F46" s="337"/>
      <c r="G46" s="337"/>
      <c r="H46" s="337"/>
      <c r="I46" s="337"/>
      <c r="J46" s="337"/>
      <c r="K46" s="337"/>
      <c r="L46" s="95"/>
      <c r="M46" s="95"/>
      <c r="N46" s="649"/>
      <c r="O46" s="650"/>
      <c r="P46" s="650"/>
      <c r="Q46" s="650"/>
      <c r="R46" s="650"/>
      <c r="S46" s="95"/>
      <c r="T46" s="649"/>
      <c r="U46" s="650"/>
      <c r="V46" s="650"/>
      <c r="W46" s="650"/>
      <c r="X46" s="650"/>
      <c r="Y46" s="95"/>
    </row>
    <row r="47" spans="1:25" ht="13.05" customHeight="1"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95"/>
      <c r="M47" s="95"/>
      <c r="N47" s="649"/>
      <c r="O47" s="650"/>
      <c r="P47" s="650"/>
      <c r="Q47" s="650"/>
      <c r="R47" s="650"/>
      <c r="S47" s="95"/>
      <c r="T47" s="649"/>
      <c r="U47" s="650"/>
      <c r="V47" s="650"/>
      <c r="W47" s="650"/>
      <c r="X47" s="650"/>
      <c r="Y47" s="95"/>
    </row>
    <row r="48" spans="1:25" ht="10.050000000000001" customHeight="1">
      <c r="B48" s="56"/>
      <c r="C48" s="56"/>
      <c r="D48" s="56"/>
      <c r="L48" s="95"/>
      <c r="M48" s="95"/>
      <c r="N48" s="98"/>
      <c r="O48" s="95"/>
      <c r="P48" s="95"/>
      <c r="Q48" s="95"/>
      <c r="R48" s="95"/>
      <c r="S48" s="95"/>
      <c r="T48" s="98"/>
      <c r="U48" s="95"/>
      <c r="V48" s="95"/>
      <c r="W48" s="95"/>
      <c r="X48" s="95"/>
      <c r="Y48" s="95"/>
    </row>
    <row r="49" spans="2:25" ht="28.05" customHeight="1">
      <c r="B49" s="337" t="s">
        <v>48</v>
      </c>
      <c r="C49" s="337"/>
      <c r="D49" s="337"/>
      <c r="E49" s="337"/>
      <c r="F49" s="337"/>
      <c r="G49" s="337"/>
      <c r="H49" s="337"/>
      <c r="I49" s="337"/>
      <c r="J49" s="337"/>
      <c r="K49" s="337"/>
      <c r="L49" s="95"/>
      <c r="M49" s="95"/>
      <c r="N49" s="649"/>
      <c r="O49" s="650"/>
      <c r="P49" s="650"/>
      <c r="Q49" s="650"/>
      <c r="R49" s="650"/>
      <c r="S49" s="95"/>
      <c r="T49" s="649"/>
      <c r="U49" s="650"/>
      <c r="V49" s="650"/>
      <c r="W49" s="650"/>
      <c r="X49" s="650"/>
      <c r="Y49" s="95"/>
    </row>
    <row r="50" spans="2:25" ht="13.05" customHeight="1"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95"/>
      <c r="M50" s="95"/>
      <c r="N50" s="649"/>
      <c r="O50" s="650"/>
      <c r="P50" s="650"/>
      <c r="Q50" s="650"/>
      <c r="R50" s="650"/>
      <c r="S50" s="95"/>
      <c r="T50" s="649"/>
      <c r="U50" s="650"/>
      <c r="V50" s="650"/>
      <c r="W50" s="650"/>
      <c r="X50" s="650"/>
      <c r="Y50" s="95"/>
    </row>
    <row r="51" spans="2:25" ht="10.050000000000001" customHeight="1">
      <c r="B51" s="56"/>
      <c r="C51" s="56"/>
      <c r="D51" s="56"/>
      <c r="L51" s="95"/>
      <c r="M51" s="95"/>
      <c r="N51" s="98"/>
      <c r="O51" s="99"/>
      <c r="P51" s="99"/>
      <c r="Q51" s="99"/>
      <c r="R51" s="99"/>
      <c r="S51" s="95"/>
      <c r="T51" s="98"/>
      <c r="U51" s="99"/>
      <c r="V51" s="99"/>
      <c r="W51" s="99"/>
      <c r="X51" s="99"/>
      <c r="Y51" s="95"/>
    </row>
    <row r="52" spans="2:25" ht="28.05" customHeight="1">
      <c r="B52" s="647" t="s">
        <v>49</v>
      </c>
      <c r="C52" s="647"/>
      <c r="D52" s="337"/>
      <c r="E52" s="337"/>
      <c r="F52" s="337"/>
      <c r="G52" s="337"/>
      <c r="H52" s="337"/>
      <c r="I52" s="337"/>
      <c r="J52" s="337"/>
      <c r="K52" s="337"/>
      <c r="L52" s="95"/>
      <c r="M52" s="95"/>
      <c r="N52" s="649"/>
      <c r="O52" s="650"/>
      <c r="P52" s="650"/>
      <c r="Q52" s="650"/>
      <c r="R52" s="650"/>
      <c r="S52" s="95"/>
      <c r="T52" s="649"/>
      <c r="U52" s="650"/>
      <c r="V52" s="650"/>
      <c r="W52" s="650"/>
      <c r="X52" s="650"/>
      <c r="Y52" s="95"/>
    </row>
    <row r="53" spans="2:25" ht="13.05" customHeight="1">
      <c r="B53" s="648"/>
      <c r="C53" s="648"/>
      <c r="D53" s="336"/>
      <c r="E53" s="336"/>
      <c r="F53" s="336"/>
      <c r="G53" s="336"/>
      <c r="H53" s="336"/>
      <c r="I53" s="336"/>
      <c r="J53" s="336"/>
      <c r="K53" s="336"/>
      <c r="L53" s="95"/>
      <c r="M53" s="95"/>
      <c r="N53" s="649"/>
      <c r="O53" s="650"/>
      <c r="P53" s="650"/>
      <c r="Q53" s="650"/>
      <c r="R53" s="650"/>
      <c r="S53" s="95"/>
      <c r="T53" s="649"/>
      <c r="U53" s="650"/>
      <c r="V53" s="650"/>
      <c r="W53" s="650"/>
      <c r="X53" s="650"/>
      <c r="Y53" s="95"/>
    </row>
    <row r="54" spans="2:25" ht="10.050000000000001" customHeight="1">
      <c r="B54" s="56"/>
      <c r="C54" s="56"/>
      <c r="D54" s="56"/>
      <c r="L54" s="95"/>
      <c r="M54" s="95"/>
      <c r="N54" s="98"/>
      <c r="O54" s="99"/>
      <c r="P54" s="99"/>
      <c r="Q54" s="99"/>
      <c r="R54" s="99"/>
      <c r="S54" s="95"/>
      <c r="T54" s="98"/>
      <c r="U54" s="99"/>
      <c r="V54" s="99"/>
      <c r="W54" s="99"/>
      <c r="X54" s="99"/>
      <c r="Y54" s="95"/>
    </row>
    <row r="55" spans="2:25" ht="25.5" customHeight="1">
      <c r="B55" s="647" t="s">
        <v>121</v>
      </c>
      <c r="C55" s="647"/>
      <c r="D55" s="337"/>
      <c r="E55" s="337"/>
      <c r="F55" s="337"/>
      <c r="G55" s="337"/>
      <c r="H55" s="337"/>
      <c r="I55" s="337"/>
      <c r="J55" s="337"/>
      <c r="K55" s="337"/>
      <c r="L55" s="95"/>
      <c r="M55" s="95"/>
      <c r="N55" s="649"/>
      <c r="O55" s="650"/>
      <c r="P55" s="650"/>
      <c r="Q55" s="650"/>
      <c r="R55" s="650"/>
      <c r="S55" s="95"/>
      <c r="T55" s="649"/>
      <c r="U55" s="650"/>
      <c r="V55" s="650"/>
      <c r="W55" s="650"/>
      <c r="X55" s="650"/>
      <c r="Y55" s="95"/>
    </row>
    <row r="56" spans="2:25" ht="13.05" customHeight="1">
      <c r="B56" s="648"/>
      <c r="C56" s="648"/>
      <c r="D56" s="336"/>
      <c r="E56" s="336"/>
      <c r="F56" s="336"/>
      <c r="G56" s="336"/>
      <c r="H56" s="336"/>
      <c r="I56" s="336"/>
      <c r="J56" s="336"/>
      <c r="K56" s="336"/>
      <c r="L56" s="95"/>
      <c r="M56" s="95"/>
      <c r="N56" s="649"/>
      <c r="O56" s="650"/>
      <c r="P56" s="650"/>
      <c r="Q56" s="650"/>
      <c r="R56" s="650"/>
      <c r="S56" s="95"/>
      <c r="T56" s="649"/>
      <c r="U56" s="650"/>
      <c r="V56" s="650"/>
      <c r="W56" s="650"/>
      <c r="X56" s="650"/>
      <c r="Y56" s="95"/>
    </row>
    <row r="57" spans="2:25" ht="10.050000000000001" customHeight="1">
      <c r="B57" s="56"/>
      <c r="C57" s="56"/>
      <c r="D57" s="56"/>
      <c r="L57" s="95"/>
      <c r="M57" s="95"/>
      <c r="N57" s="98"/>
      <c r="O57" s="99"/>
      <c r="P57" s="99"/>
      <c r="Q57" s="99"/>
      <c r="R57" s="99"/>
      <c r="S57" s="95"/>
      <c r="T57" s="98"/>
      <c r="U57" s="99"/>
      <c r="V57" s="99"/>
      <c r="W57" s="99"/>
      <c r="X57" s="99"/>
      <c r="Y57" s="95"/>
    </row>
    <row r="58" spans="2:25" ht="25.5" customHeight="1">
      <c r="B58" s="647" t="s">
        <v>121</v>
      </c>
      <c r="C58" s="647"/>
      <c r="D58" s="337"/>
      <c r="E58" s="337"/>
      <c r="F58" s="337"/>
      <c r="G58" s="337"/>
      <c r="H58" s="337"/>
      <c r="I58" s="337"/>
      <c r="J58" s="337"/>
      <c r="K58" s="337"/>
      <c r="L58" s="95"/>
      <c r="M58" s="95"/>
      <c r="N58" s="649"/>
      <c r="O58" s="650"/>
      <c r="P58" s="650"/>
      <c r="Q58" s="650"/>
      <c r="R58" s="650"/>
      <c r="S58" s="95"/>
      <c r="T58" s="649"/>
      <c r="U58" s="650"/>
      <c r="V58" s="650"/>
      <c r="W58" s="650"/>
      <c r="X58" s="650"/>
      <c r="Y58" s="95"/>
    </row>
    <row r="59" spans="2:25" ht="13.05" customHeight="1">
      <c r="B59" s="648"/>
      <c r="C59" s="648"/>
      <c r="D59" s="336"/>
      <c r="E59" s="336"/>
      <c r="F59" s="336"/>
      <c r="G59" s="336"/>
      <c r="H59" s="336"/>
      <c r="I59" s="336"/>
      <c r="J59" s="336"/>
      <c r="K59" s="336"/>
      <c r="L59" s="95"/>
      <c r="M59" s="95"/>
      <c r="N59" s="649"/>
      <c r="O59" s="650"/>
      <c r="P59" s="650"/>
      <c r="Q59" s="650"/>
      <c r="R59" s="650"/>
      <c r="S59" s="95"/>
      <c r="T59" s="649"/>
      <c r="U59" s="650"/>
      <c r="V59" s="650"/>
      <c r="W59" s="650"/>
      <c r="X59" s="650"/>
      <c r="Y59" s="95"/>
    </row>
    <row r="60" spans="2:25" ht="10.050000000000001" customHeight="1">
      <c r="B60" s="56"/>
      <c r="L60" s="95"/>
      <c r="M60" s="95"/>
      <c r="N60" s="98"/>
      <c r="O60" s="99"/>
      <c r="P60" s="99"/>
      <c r="Q60" s="99"/>
      <c r="R60" s="99"/>
      <c r="S60" s="95"/>
      <c r="T60" s="98"/>
      <c r="U60" s="99"/>
      <c r="V60" s="99"/>
      <c r="W60" s="99"/>
      <c r="X60" s="99"/>
      <c r="Y60" s="95"/>
    </row>
    <row r="61" spans="2:25" ht="27.45" customHeight="1">
      <c r="B61" s="647" t="s">
        <v>121</v>
      </c>
      <c r="C61" s="647"/>
      <c r="D61" s="337"/>
      <c r="E61" s="337"/>
      <c r="F61" s="337"/>
      <c r="G61" s="337"/>
      <c r="H61" s="337"/>
      <c r="I61" s="337"/>
      <c r="J61" s="337"/>
      <c r="K61" s="337"/>
      <c r="L61" s="95"/>
      <c r="M61" s="95"/>
      <c r="N61" s="649"/>
      <c r="O61" s="650"/>
      <c r="P61" s="650"/>
      <c r="Q61" s="650"/>
      <c r="R61" s="650"/>
      <c r="S61" s="95"/>
      <c r="T61" s="649"/>
      <c r="U61" s="650"/>
      <c r="V61" s="650"/>
      <c r="W61" s="650"/>
      <c r="X61" s="650"/>
      <c r="Y61" s="95"/>
    </row>
    <row r="62" spans="2:25" ht="13.05" customHeight="1">
      <c r="B62" s="648"/>
      <c r="C62" s="648"/>
      <c r="D62" s="336"/>
      <c r="E62" s="336"/>
      <c r="F62" s="336"/>
      <c r="G62" s="336"/>
      <c r="H62" s="336"/>
      <c r="I62" s="336"/>
      <c r="J62" s="336"/>
      <c r="K62" s="336"/>
      <c r="L62" s="95"/>
      <c r="M62" s="95"/>
      <c r="N62" s="649"/>
      <c r="O62" s="650"/>
      <c r="P62" s="650"/>
      <c r="Q62" s="650"/>
      <c r="R62" s="650"/>
      <c r="S62" s="95"/>
      <c r="T62" s="649"/>
      <c r="U62" s="650"/>
      <c r="V62" s="650"/>
      <c r="W62" s="650"/>
      <c r="X62" s="650"/>
      <c r="Y62" s="95"/>
    </row>
    <row r="63" spans="2:25" ht="10.050000000000001" customHeight="1">
      <c r="B63" s="57"/>
      <c r="C63" s="57"/>
      <c r="D63" s="57"/>
      <c r="L63" s="95"/>
      <c r="M63" s="95"/>
      <c r="N63" s="98"/>
      <c r="O63" s="99"/>
      <c r="P63" s="99"/>
      <c r="Q63" s="99"/>
      <c r="R63" s="99"/>
      <c r="S63" s="95"/>
      <c r="T63" s="98"/>
      <c r="U63" s="99"/>
      <c r="V63" s="99"/>
      <c r="W63" s="99"/>
      <c r="X63" s="99"/>
      <c r="Y63" s="95"/>
    </row>
    <row r="64" spans="2:25" ht="28.05" customHeight="1">
      <c r="B64" s="647" t="s">
        <v>121</v>
      </c>
      <c r="C64" s="647"/>
      <c r="D64" s="337"/>
      <c r="E64" s="337"/>
      <c r="F64" s="337"/>
      <c r="G64" s="337"/>
      <c r="H64" s="337"/>
      <c r="I64" s="337"/>
      <c r="J64" s="337"/>
      <c r="K64" s="337"/>
      <c r="L64" s="95"/>
      <c r="M64" s="95"/>
      <c r="N64" s="649"/>
      <c r="O64" s="650"/>
      <c r="P64" s="650"/>
      <c r="Q64" s="650"/>
      <c r="R64" s="650"/>
      <c r="S64" s="95"/>
      <c r="T64" s="649"/>
      <c r="U64" s="650"/>
      <c r="V64" s="650"/>
      <c r="W64" s="650"/>
      <c r="X64" s="650"/>
      <c r="Y64" s="95"/>
    </row>
    <row r="65" spans="2:25" ht="13.05" customHeight="1">
      <c r="B65" s="648"/>
      <c r="C65" s="648"/>
      <c r="D65" s="336"/>
      <c r="E65" s="336"/>
      <c r="F65" s="336"/>
      <c r="G65" s="336"/>
      <c r="H65" s="336"/>
      <c r="I65" s="336"/>
      <c r="J65" s="336"/>
      <c r="K65" s="336"/>
      <c r="L65" s="95"/>
      <c r="M65" s="95"/>
      <c r="N65" s="649"/>
      <c r="O65" s="650"/>
      <c r="P65" s="650"/>
      <c r="Q65" s="650"/>
      <c r="R65" s="650"/>
      <c r="S65" s="95"/>
      <c r="T65" s="649"/>
      <c r="U65" s="650"/>
      <c r="V65" s="650"/>
      <c r="W65" s="650"/>
      <c r="X65" s="650"/>
      <c r="Y65" s="95"/>
    </row>
    <row r="66" spans="2:25" ht="10.050000000000001" customHeight="1">
      <c r="B66" s="56"/>
      <c r="C66" s="56"/>
      <c r="D66" s="56"/>
      <c r="L66" s="95"/>
      <c r="M66" s="95"/>
      <c r="N66" s="98"/>
      <c r="O66" s="99"/>
      <c r="P66" s="99"/>
      <c r="Q66" s="99"/>
      <c r="R66" s="99"/>
      <c r="S66" s="95"/>
      <c r="T66" s="98"/>
      <c r="U66" s="99"/>
      <c r="V66" s="99"/>
      <c r="W66" s="99"/>
      <c r="X66" s="99"/>
      <c r="Y66" s="95"/>
    </row>
    <row r="67" spans="2:25" ht="25.5" customHeight="1">
      <c r="B67" s="56"/>
      <c r="C67" s="56"/>
      <c r="D67" s="56"/>
      <c r="L67" s="95"/>
      <c r="M67" s="95"/>
      <c r="N67" s="649"/>
      <c r="O67" s="650"/>
      <c r="P67" s="650"/>
      <c r="Q67" s="650"/>
      <c r="R67" s="650"/>
      <c r="S67" s="95"/>
      <c r="T67" s="649"/>
      <c r="U67" s="650"/>
      <c r="V67" s="650"/>
      <c r="W67" s="650"/>
      <c r="X67" s="650"/>
      <c r="Y67" s="95"/>
    </row>
    <row r="68" spans="2:25" ht="13.05" customHeight="1">
      <c r="B68" s="56"/>
      <c r="L68" s="95"/>
      <c r="M68" s="95"/>
      <c r="N68" s="649"/>
      <c r="O68" s="650"/>
      <c r="P68" s="650"/>
      <c r="Q68" s="650"/>
      <c r="R68" s="650"/>
      <c r="S68" s="95"/>
      <c r="T68" s="649"/>
      <c r="U68" s="650"/>
      <c r="V68" s="650"/>
      <c r="W68" s="650"/>
      <c r="X68" s="650"/>
      <c r="Y68" s="95"/>
    </row>
    <row r="69" spans="2:25"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</row>
  </sheetData>
  <mergeCells count="147">
    <mergeCell ref="O1:Q1"/>
    <mergeCell ref="R1:Y1"/>
    <mergeCell ref="C2:F2"/>
    <mergeCell ref="S2:X2"/>
    <mergeCell ref="M4:N4"/>
    <mergeCell ref="B7:C7"/>
    <mergeCell ref="E7:F7"/>
    <mergeCell ref="H7:I7"/>
    <mergeCell ref="K7:L7"/>
    <mergeCell ref="O7:P7"/>
    <mergeCell ref="R7:S7"/>
    <mergeCell ref="U7:V7"/>
    <mergeCell ref="X7:Y7"/>
    <mergeCell ref="A1:N1"/>
    <mergeCell ref="B8:C12"/>
    <mergeCell ref="E8:F12"/>
    <mergeCell ref="H8:I12"/>
    <mergeCell ref="K8:L12"/>
    <mergeCell ref="O8:P12"/>
    <mergeCell ref="R8:S12"/>
    <mergeCell ref="U8:V12"/>
    <mergeCell ref="X8:Y12"/>
    <mergeCell ref="A14:D14"/>
    <mergeCell ref="V14:Y14"/>
    <mergeCell ref="A15:B16"/>
    <mergeCell ref="C15:D16"/>
    <mergeCell ref="E15:I16"/>
    <mergeCell ref="J15:J16"/>
    <mergeCell ref="K15:K16"/>
    <mergeCell ref="O15:O16"/>
    <mergeCell ref="P15:P16"/>
    <mergeCell ref="Q15:U16"/>
    <mergeCell ref="V15:Y16"/>
    <mergeCell ref="A18:B19"/>
    <mergeCell ref="C18:D19"/>
    <mergeCell ref="E18:I19"/>
    <mergeCell ref="J18:J19"/>
    <mergeCell ref="K18:K19"/>
    <mergeCell ref="O18:O19"/>
    <mergeCell ref="P18:P19"/>
    <mergeCell ref="Q18:U19"/>
    <mergeCell ref="V18:Y19"/>
    <mergeCell ref="A21:B22"/>
    <mergeCell ref="C21:D22"/>
    <mergeCell ref="E21:I22"/>
    <mergeCell ref="J21:J22"/>
    <mergeCell ref="K21:K22"/>
    <mergeCell ref="O21:O22"/>
    <mergeCell ref="P21:P22"/>
    <mergeCell ref="Q21:U22"/>
    <mergeCell ref="V21:Y22"/>
    <mergeCell ref="P24:P25"/>
    <mergeCell ref="Q24:U25"/>
    <mergeCell ref="V24:Y25"/>
    <mergeCell ref="A27:D27"/>
    <mergeCell ref="A28:B29"/>
    <mergeCell ref="C28:D29"/>
    <mergeCell ref="E28:I29"/>
    <mergeCell ref="J28:J29"/>
    <mergeCell ref="K28:K29"/>
    <mergeCell ref="O28:O29"/>
    <mergeCell ref="A24:B25"/>
    <mergeCell ref="C24:D25"/>
    <mergeCell ref="E24:I25"/>
    <mergeCell ref="J24:J25"/>
    <mergeCell ref="K24:K25"/>
    <mergeCell ref="O24:O25"/>
    <mergeCell ref="P28:P29"/>
    <mergeCell ref="Q28:U29"/>
    <mergeCell ref="V28:Y29"/>
    <mergeCell ref="A31:B32"/>
    <mergeCell ref="C31:D32"/>
    <mergeCell ref="E31:I32"/>
    <mergeCell ref="J31:J32"/>
    <mergeCell ref="K31:K32"/>
    <mergeCell ref="O31:O32"/>
    <mergeCell ref="P31:P32"/>
    <mergeCell ref="Q31:U32"/>
    <mergeCell ref="V31:Y32"/>
    <mergeCell ref="A34:D34"/>
    <mergeCell ref="A35:B36"/>
    <mergeCell ref="C35:D36"/>
    <mergeCell ref="E35:I36"/>
    <mergeCell ref="J35:J36"/>
    <mergeCell ref="K35:K36"/>
    <mergeCell ref="O35:O36"/>
    <mergeCell ref="P35:P36"/>
    <mergeCell ref="B43:C44"/>
    <mergeCell ref="D43:K44"/>
    <mergeCell ref="N43:N44"/>
    <mergeCell ref="O43:R44"/>
    <mergeCell ref="T43:T44"/>
    <mergeCell ref="U43:X44"/>
    <mergeCell ref="Q35:U36"/>
    <mergeCell ref="V35:Y36"/>
    <mergeCell ref="B40:C41"/>
    <mergeCell ref="D40:K41"/>
    <mergeCell ref="N40:N41"/>
    <mergeCell ref="O40:R41"/>
    <mergeCell ref="T40:T41"/>
    <mergeCell ref="U40:X41"/>
    <mergeCell ref="N46:N47"/>
    <mergeCell ref="O46:R47"/>
    <mergeCell ref="T46:T47"/>
    <mergeCell ref="U46:X47"/>
    <mergeCell ref="B49:C50"/>
    <mergeCell ref="D49:K50"/>
    <mergeCell ref="N49:N50"/>
    <mergeCell ref="O49:R50"/>
    <mergeCell ref="T49:T50"/>
    <mergeCell ref="B46:C47"/>
    <mergeCell ref="D46:K47"/>
    <mergeCell ref="B55:C56"/>
    <mergeCell ref="D55:K56"/>
    <mergeCell ref="N55:N56"/>
    <mergeCell ref="O55:R56"/>
    <mergeCell ref="T55:T56"/>
    <mergeCell ref="U55:X56"/>
    <mergeCell ref="U49:X50"/>
    <mergeCell ref="B52:C53"/>
    <mergeCell ref="D52:K53"/>
    <mergeCell ref="N52:N53"/>
    <mergeCell ref="O52:R53"/>
    <mergeCell ref="T52:T53"/>
    <mergeCell ref="U52:X53"/>
    <mergeCell ref="U64:X65"/>
    <mergeCell ref="N67:N68"/>
    <mergeCell ref="O67:R68"/>
    <mergeCell ref="T67:T68"/>
    <mergeCell ref="U67:X68"/>
    <mergeCell ref="N58:N59"/>
    <mergeCell ref="O58:R59"/>
    <mergeCell ref="T58:T59"/>
    <mergeCell ref="U58:X59"/>
    <mergeCell ref="N61:N62"/>
    <mergeCell ref="O61:R62"/>
    <mergeCell ref="T61:T62"/>
    <mergeCell ref="U61:X62"/>
    <mergeCell ref="B58:C59"/>
    <mergeCell ref="D58:K59"/>
    <mergeCell ref="B61:C62"/>
    <mergeCell ref="D61:K62"/>
    <mergeCell ref="B64:C65"/>
    <mergeCell ref="D64:K65"/>
    <mergeCell ref="N64:N65"/>
    <mergeCell ref="O64:R65"/>
    <mergeCell ref="T64:T65"/>
  </mergeCells>
  <phoneticPr fontId="3"/>
  <printOptions horizontalCentered="1" verticalCentered="1"/>
  <pageMargins left="0.59" right="0.59" top="0.39" bottom="0.39" header="0" footer="0"/>
  <pageSetup paperSize="9" scale="57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L57"/>
  <sheetViews>
    <sheetView view="pageBreakPreview" zoomScaleNormal="104" zoomScaleSheetLayoutView="100" workbookViewId="0">
      <selection activeCell="C1" sqref="C1:X1"/>
    </sheetView>
  </sheetViews>
  <sheetFormatPr defaultRowHeight="13.2"/>
  <cols>
    <col min="1" max="1" width="7.109375" customWidth="1"/>
    <col min="2" max="2" width="2.6640625" customWidth="1"/>
    <col min="3" max="5" width="8.6640625" customWidth="1"/>
    <col min="6" max="6" width="4.6640625" customWidth="1"/>
    <col min="7" max="8" width="2.33203125" customWidth="1"/>
    <col min="9" max="10" width="4.6640625" customWidth="1"/>
    <col min="11" max="11" width="2.77734375" customWidth="1"/>
    <col min="12" max="12" width="3.33203125" customWidth="1"/>
    <col min="13" max="14" width="4.6640625" customWidth="1"/>
    <col min="15" max="15" width="1.88671875" customWidth="1"/>
    <col min="16" max="16" width="2.44140625" customWidth="1"/>
    <col min="17" max="17" width="3.21875" customWidth="1"/>
    <col min="18" max="18" width="2.33203125" customWidth="1"/>
    <col min="19" max="20" width="4.6640625" customWidth="1"/>
    <col min="21" max="21" width="2.33203125" customWidth="1"/>
    <col min="22" max="22" width="3.109375" customWidth="1"/>
    <col min="23" max="23" width="2.77734375" customWidth="1"/>
    <col min="24" max="24" width="2.109375" customWidth="1"/>
    <col min="25" max="26" width="4.6640625" customWidth="1"/>
    <col min="27" max="27" width="3.33203125" customWidth="1"/>
    <col min="28" max="28" width="2.88671875" customWidth="1"/>
    <col min="29" max="29" width="4.5546875" customWidth="1"/>
    <col min="30" max="30" width="4.6640625" customWidth="1"/>
    <col min="31" max="32" width="2.33203125" customWidth="1"/>
    <col min="33" max="33" width="4.6640625" customWidth="1"/>
    <col min="34" max="36" width="8.6640625" customWidth="1"/>
    <col min="37" max="37" width="2.6640625" customWidth="1"/>
    <col min="38" max="38" width="7.88671875" customWidth="1"/>
    <col min="261" max="261" width="7.109375" customWidth="1"/>
    <col min="262" max="262" width="2.6640625" customWidth="1"/>
    <col min="263" max="265" width="8.6640625" customWidth="1"/>
    <col min="266" max="266" width="4.6640625" customWidth="1"/>
    <col min="267" max="267" width="2.33203125" customWidth="1"/>
    <col min="268" max="268" width="4.6640625" customWidth="1"/>
    <col min="269" max="269" width="2.77734375" customWidth="1"/>
    <col min="270" max="270" width="3.33203125" customWidth="1"/>
    <col min="271" max="272" width="4.6640625" customWidth="1"/>
    <col min="273" max="273" width="1.88671875" customWidth="1"/>
    <col min="274" max="274" width="2.44140625" customWidth="1"/>
    <col min="275" max="275" width="3.21875" customWidth="1"/>
    <col min="276" max="276" width="2.33203125" customWidth="1"/>
    <col min="277" max="278" width="4.6640625" customWidth="1"/>
    <col min="279" max="279" width="2.33203125" customWidth="1"/>
    <col min="280" max="280" width="3.109375" customWidth="1"/>
    <col min="281" max="281" width="2.77734375" customWidth="1"/>
    <col min="282" max="282" width="2.109375" customWidth="1"/>
    <col min="283" max="284" width="4.6640625" customWidth="1"/>
    <col min="285" max="285" width="3.33203125" customWidth="1"/>
    <col min="286" max="286" width="2.88671875" customWidth="1"/>
    <col min="287" max="287" width="4.6640625" customWidth="1"/>
    <col min="288" max="288" width="2.77734375" customWidth="1"/>
    <col min="289" max="289" width="4.6640625" customWidth="1"/>
    <col min="290" max="292" width="8.6640625" customWidth="1"/>
    <col min="293" max="293" width="2.6640625" customWidth="1"/>
    <col min="294" max="294" width="7.88671875" customWidth="1"/>
    <col min="517" max="517" width="7.109375" customWidth="1"/>
    <col min="518" max="518" width="2.6640625" customWidth="1"/>
    <col min="519" max="521" width="8.6640625" customWidth="1"/>
    <col min="522" max="522" width="4.6640625" customWidth="1"/>
    <col min="523" max="523" width="2.33203125" customWidth="1"/>
    <col min="524" max="524" width="4.6640625" customWidth="1"/>
    <col min="525" max="525" width="2.77734375" customWidth="1"/>
    <col min="526" max="526" width="3.33203125" customWidth="1"/>
    <col min="527" max="528" width="4.6640625" customWidth="1"/>
    <col min="529" max="529" width="1.88671875" customWidth="1"/>
    <col min="530" max="530" width="2.44140625" customWidth="1"/>
    <col min="531" max="531" width="3.21875" customWidth="1"/>
    <col min="532" max="532" width="2.33203125" customWidth="1"/>
    <col min="533" max="534" width="4.6640625" customWidth="1"/>
    <col min="535" max="535" width="2.33203125" customWidth="1"/>
    <col min="536" max="536" width="3.109375" customWidth="1"/>
    <col min="537" max="537" width="2.77734375" customWidth="1"/>
    <col min="538" max="538" width="2.109375" customWidth="1"/>
    <col min="539" max="540" width="4.6640625" customWidth="1"/>
    <col min="541" max="541" width="3.33203125" customWidth="1"/>
    <col min="542" max="542" width="2.88671875" customWidth="1"/>
    <col min="543" max="543" width="4.6640625" customWidth="1"/>
    <col min="544" max="544" width="2.77734375" customWidth="1"/>
    <col min="545" max="545" width="4.6640625" customWidth="1"/>
    <col min="546" max="548" width="8.6640625" customWidth="1"/>
    <col min="549" max="549" width="2.6640625" customWidth="1"/>
    <col min="550" max="550" width="7.88671875" customWidth="1"/>
    <col min="773" max="773" width="7.109375" customWidth="1"/>
    <col min="774" max="774" width="2.6640625" customWidth="1"/>
    <col min="775" max="777" width="8.6640625" customWidth="1"/>
    <col min="778" max="778" width="4.6640625" customWidth="1"/>
    <col min="779" max="779" width="2.33203125" customWidth="1"/>
    <col min="780" max="780" width="4.6640625" customWidth="1"/>
    <col min="781" max="781" width="2.77734375" customWidth="1"/>
    <col min="782" max="782" width="3.33203125" customWidth="1"/>
    <col min="783" max="784" width="4.6640625" customWidth="1"/>
    <col min="785" max="785" width="1.88671875" customWidth="1"/>
    <col min="786" max="786" width="2.44140625" customWidth="1"/>
    <col min="787" max="787" width="3.21875" customWidth="1"/>
    <col min="788" max="788" width="2.33203125" customWidth="1"/>
    <col min="789" max="790" width="4.6640625" customWidth="1"/>
    <col min="791" max="791" width="2.33203125" customWidth="1"/>
    <col min="792" max="792" width="3.109375" customWidth="1"/>
    <col min="793" max="793" width="2.77734375" customWidth="1"/>
    <col min="794" max="794" width="2.109375" customWidth="1"/>
    <col min="795" max="796" width="4.6640625" customWidth="1"/>
    <col min="797" max="797" width="3.33203125" customWidth="1"/>
    <col min="798" max="798" width="2.88671875" customWidth="1"/>
    <col min="799" max="799" width="4.6640625" customWidth="1"/>
    <col min="800" max="800" width="2.77734375" customWidth="1"/>
    <col min="801" max="801" width="4.6640625" customWidth="1"/>
    <col min="802" max="804" width="8.6640625" customWidth="1"/>
    <col min="805" max="805" width="2.6640625" customWidth="1"/>
    <col min="806" max="806" width="7.88671875" customWidth="1"/>
    <col min="1029" max="1029" width="7.109375" customWidth="1"/>
    <col min="1030" max="1030" width="2.6640625" customWidth="1"/>
    <col min="1031" max="1033" width="8.6640625" customWidth="1"/>
    <col min="1034" max="1034" width="4.6640625" customWidth="1"/>
    <col min="1035" max="1035" width="2.33203125" customWidth="1"/>
    <col min="1036" max="1036" width="4.6640625" customWidth="1"/>
    <col min="1037" max="1037" width="2.77734375" customWidth="1"/>
    <col min="1038" max="1038" width="3.33203125" customWidth="1"/>
    <col min="1039" max="1040" width="4.6640625" customWidth="1"/>
    <col min="1041" max="1041" width="1.88671875" customWidth="1"/>
    <col min="1042" max="1042" width="2.44140625" customWidth="1"/>
    <col min="1043" max="1043" width="3.21875" customWidth="1"/>
    <col min="1044" max="1044" width="2.33203125" customWidth="1"/>
    <col min="1045" max="1046" width="4.6640625" customWidth="1"/>
    <col min="1047" max="1047" width="2.33203125" customWidth="1"/>
    <col min="1048" max="1048" width="3.109375" customWidth="1"/>
    <col min="1049" max="1049" width="2.77734375" customWidth="1"/>
    <col min="1050" max="1050" width="2.109375" customWidth="1"/>
    <col min="1051" max="1052" width="4.6640625" customWidth="1"/>
    <col min="1053" max="1053" width="3.33203125" customWidth="1"/>
    <col min="1054" max="1054" width="2.88671875" customWidth="1"/>
    <col min="1055" max="1055" width="4.6640625" customWidth="1"/>
    <col min="1056" max="1056" width="2.77734375" customWidth="1"/>
    <col min="1057" max="1057" width="4.6640625" customWidth="1"/>
    <col min="1058" max="1060" width="8.6640625" customWidth="1"/>
    <col min="1061" max="1061" width="2.6640625" customWidth="1"/>
    <col min="1062" max="1062" width="7.88671875" customWidth="1"/>
    <col min="1285" max="1285" width="7.109375" customWidth="1"/>
    <col min="1286" max="1286" width="2.6640625" customWidth="1"/>
    <col min="1287" max="1289" width="8.6640625" customWidth="1"/>
    <col min="1290" max="1290" width="4.6640625" customWidth="1"/>
    <col min="1291" max="1291" width="2.33203125" customWidth="1"/>
    <col min="1292" max="1292" width="4.6640625" customWidth="1"/>
    <col min="1293" max="1293" width="2.77734375" customWidth="1"/>
    <col min="1294" max="1294" width="3.33203125" customWidth="1"/>
    <col min="1295" max="1296" width="4.6640625" customWidth="1"/>
    <col min="1297" max="1297" width="1.88671875" customWidth="1"/>
    <col min="1298" max="1298" width="2.44140625" customWidth="1"/>
    <col min="1299" max="1299" width="3.21875" customWidth="1"/>
    <col min="1300" max="1300" width="2.33203125" customWidth="1"/>
    <col min="1301" max="1302" width="4.6640625" customWidth="1"/>
    <col min="1303" max="1303" width="2.33203125" customWidth="1"/>
    <col min="1304" max="1304" width="3.109375" customWidth="1"/>
    <col min="1305" max="1305" width="2.77734375" customWidth="1"/>
    <col min="1306" max="1306" width="2.109375" customWidth="1"/>
    <col min="1307" max="1308" width="4.6640625" customWidth="1"/>
    <col min="1309" max="1309" width="3.33203125" customWidth="1"/>
    <col min="1310" max="1310" width="2.88671875" customWidth="1"/>
    <col min="1311" max="1311" width="4.6640625" customWidth="1"/>
    <col min="1312" max="1312" width="2.77734375" customWidth="1"/>
    <col min="1313" max="1313" width="4.6640625" customWidth="1"/>
    <col min="1314" max="1316" width="8.6640625" customWidth="1"/>
    <col min="1317" max="1317" width="2.6640625" customWidth="1"/>
    <col min="1318" max="1318" width="7.88671875" customWidth="1"/>
    <col min="1541" max="1541" width="7.109375" customWidth="1"/>
    <col min="1542" max="1542" width="2.6640625" customWidth="1"/>
    <col min="1543" max="1545" width="8.6640625" customWidth="1"/>
    <col min="1546" max="1546" width="4.6640625" customWidth="1"/>
    <col min="1547" max="1547" width="2.33203125" customWidth="1"/>
    <col min="1548" max="1548" width="4.6640625" customWidth="1"/>
    <col min="1549" max="1549" width="2.77734375" customWidth="1"/>
    <col min="1550" max="1550" width="3.33203125" customWidth="1"/>
    <col min="1551" max="1552" width="4.6640625" customWidth="1"/>
    <col min="1553" max="1553" width="1.88671875" customWidth="1"/>
    <col min="1554" max="1554" width="2.44140625" customWidth="1"/>
    <col min="1555" max="1555" width="3.21875" customWidth="1"/>
    <col min="1556" max="1556" width="2.33203125" customWidth="1"/>
    <col min="1557" max="1558" width="4.6640625" customWidth="1"/>
    <col min="1559" max="1559" width="2.33203125" customWidth="1"/>
    <col min="1560" max="1560" width="3.109375" customWidth="1"/>
    <col min="1561" max="1561" width="2.77734375" customWidth="1"/>
    <col min="1562" max="1562" width="2.109375" customWidth="1"/>
    <col min="1563" max="1564" width="4.6640625" customWidth="1"/>
    <col min="1565" max="1565" width="3.33203125" customWidth="1"/>
    <col min="1566" max="1566" width="2.88671875" customWidth="1"/>
    <col min="1567" max="1567" width="4.6640625" customWidth="1"/>
    <col min="1568" max="1568" width="2.77734375" customWidth="1"/>
    <col min="1569" max="1569" width="4.6640625" customWidth="1"/>
    <col min="1570" max="1572" width="8.6640625" customWidth="1"/>
    <col min="1573" max="1573" width="2.6640625" customWidth="1"/>
    <col min="1574" max="1574" width="7.88671875" customWidth="1"/>
    <col min="1797" max="1797" width="7.109375" customWidth="1"/>
    <col min="1798" max="1798" width="2.6640625" customWidth="1"/>
    <col min="1799" max="1801" width="8.6640625" customWidth="1"/>
    <col min="1802" max="1802" width="4.6640625" customWidth="1"/>
    <col min="1803" max="1803" width="2.33203125" customWidth="1"/>
    <col min="1804" max="1804" width="4.6640625" customWidth="1"/>
    <col min="1805" max="1805" width="2.77734375" customWidth="1"/>
    <col min="1806" max="1806" width="3.33203125" customWidth="1"/>
    <col min="1807" max="1808" width="4.6640625" customWidth="1"/>
    <col min="1809" max="1809" width="1.88671875" customWidth="1"/>
    <col min="1810" max="1810" width="2.44140625" customWidth="1"/>
    <col min="1811" max="1811" width="3.21875" customWidth="1"/>
    <col min="1812" max="1812" width="2.33203125" customWidth="1"/>
    <col min="1813" max="1814" width="4.6640625" customWidth="1"/>
    <col min="1815" max="1815" width="2.33203125" customWidth="1"/>
    <col min="1816" max="1816" width="3.109375" customWidth="1"/>
    <col min="1817" max="1817" width="2.77734375" customWidth="1"/>
    <col min="1818" max="1818" width="2.109375" customWidth="1"/>
    <col min="1819" max="1820" width="4.6640625" customWidth="1"/>
    <col min="1821" max="1821" width="3.33203125" customWidth="1"/>
    <col min="1822" max="1822" width="2.88671875" customWidth="1"/>
    <col min="1823" max="1823" width="4.6640625" customWidth="1"/>
    <col min="1824" max="1824" width="2.77734375" customWidth="1"/>
    <col min="1825" max="1825" width="4.6640625" customWidth="1"/>
    <col min="1826" max="1828" width="8.6640625" customWidth="1"/>
    <col min="1829" max="1829" width="2.6640625" customWidth="1"/>
    <col min="1830" max="1830" width="7.88671875" customWidth="1"/>
    <col min="2053" max="2053" width="7.109375" customWidth="1"/>
    <col min="2054" max="2054" width="2.6640625" customWidth="1"/>
    <col min="2055" max="2057" width="8.6640625" customWidth="1"/>
    <col min="2058" max="2058" width="4.6640625" customWidth="1"/>
    <col min="2059" max="2059" width="2.33203125" customWidth="1"/>
    <col min="2060" max="2060" width="4.6640625" customWidth="1"/>
    <col min="2061" max="2061" width="2.77734375" customWidth="1"/>
    <col min="2062" max="2062" width="3.33203125" customWidth="1"/>
    <col min="2063" max="2064" width="4.6640625" customWidth="1"/>
    <col min="2065" max="2065" width="1.88671875" customWidth="1"/>
    <col min="2066" max="2066" width="2.44140625" customWidth="1"/>
    <col min="2067" max="2067" width="3.21875" customWidth="1"/>
    <col min="2068" max="2068" width="2.33203125" customWidth="1"/>
    <col min="2069" max="2070" width="4.6640625" customWidth="1"/>
    <col min="2071" max="2071" width="2.33203125" customWidth="1"/>
    <col min="2072" max="2072" width="3.109375" customWidth="1"/>
    <col min="2073" max="2073" width="2.77734375" customWidth="1"/>
    <col min="2074" max="2074" width="2.109375" customWidth="1"/>
    <col min="2075" max="2076" width="4.6640625" customWidth="1"/>
    <col min="2077" max="2077" width="3.33203125" customWidth="1"/>
    <col min="2078" max="2078" width="2.88671875" customWidth="1"/>
    <col min="2079" max="2079" width="4.6640625" customWidth="1"/>
    <col min="2080" max="2080" width="2.77734375" customWidth="1"/>
    <col min="2081" max="2081" width="4.6640625" customWidth="1"/>
    <col min="2082" max="2084" width="8.6640625" customWidth="1"/>
    <col min="2085" max="2085" width="2.6640625" customWidth="1"/>
    <col min="2086" max="2086" width="7.88671875" customWidth="1"/>
    <col min="2309" max="2309" width="7.109375" customWidth="1"/>
    <col min="2310" max="2310" width="2.6640625" customWidth="1"/>
    <col min="2311" max="2313" width="8.6640625" customWidth="1"/>
    <col min="2314" max="2314" width="4.6640625" customWidth="1"/>
    <col min="2315" max="2315" width="2.33203125" customWidth="1"/>
    <col min="2316" max="2316" width="4.6640625" customWidth="1"/>
    <col min="2317" max="2317" width="2.77734375" customWidth="1"/>
    <col min="2318" max="2318" width="3.33203125" customWidth="1"/>
    <col min="2319" max="2320" width="4.6640625" customWidth="1"/>
    <col min="2321" max="2321" width="1.88671875" customWidth="1"/>
    <col min="2322" max="2322" width="2.44140625" customWidth="1"/>
    <col min="2323" max="2323" width="3.21875" customWidth="1"/>
    <col min="2324" max="2324" width="2.33203125" customWidth="1"/>
    <col min="2325" max="2326" width="4.6640625" customWidth="1"/>
    <col min="2327" max="2327" width="2.33203125" customWidth="1"/>
    <col min="2328" max="2328" width="3.109375" customWidth="1"/>
    <col min="2329" max="2329" width="2.77734375" customWidth="1"/>
    <col min="2330" max="2330" width="2.109375" customWidth="1"/>
    <col min="2331" max="2332" width="4.6640625" customWidth="1"/>
    <col min="2333" max="2333" width="3.33203125" customWidth="1"/>
    <col min="2334" max="2334" width="2.88671875" customWidth="1"/>
    <col min="2335" max="2335" width="4.6640625" customWidth="1"/>
    <col min="2336" max="2336" width="2.77734375" customWidth="1"/>
    <col min="2337" max="2337" width="4.6640625" customWidth="1"/>
    <col min="2338" max="2340" width="8.6640625" customWidth="1"/>
    <col min="2341" max="2341" width="2.6640625" customWidth="1"/>
    <col min="2342" max="2342" width="7.88671875" customWidth="1"/>
    <col min="2565" max="2565" width="7.109375" customWidth="1"/>
    <col min="2566" max="2566" width="2.6640625" customWidth="1"/>
    <col min="2567" max="2569" width="8.6640625" customWidth="1"/>
    <col min="2570" max="2570" width="4.6640625" customWidth="1"/>
    <col min="2571" max="2571" width="2.33203125" customWidth="1"/>
    <col min="2572" max="2572" width="4.6640625" customWidth="1"/>
    <col min="2573" max="2573" width="2.77734375" customWidth="1"/>
    <col min="2574" max="2574" width="3.33203125" customWidth="1"/>
    <col min="2575" max="2576" width="4.6640625" customWidth="1"/>
    <col min="2577" max="2577" width="1.88671875" customWidth="1"/>
    <col min="2578" max="2578" width="2.44140625" customWidth="1"/>
    <col min="2579" max="2579" width="3.21875" customWidth="1"/>
    <col min="2580" max="2580" width="2.33203125" customWidth="1"/>
    <col min="2581" max="2582" width="4.6640625" customWidth="1"/>
    <col min="2583" max="2583" width="2.33203125" customWidth="1"/>
    <col min="2584" max="2584" width="3.109375" customWidth="1"/>
    <col min="2585" max="2585" width="2.77734375" customWidth="1"/>
    <col min="2586" max="2586" width="2.109375" customWidth="1"/>
    <col min="2587" max="2588" width="4.6640625" customWidth="1"/>
    <col min="2589" max="2589" width="3.33203125" customWidth="1"/>
    <col min="2590" max="2590" width="2.88671875" customWidth="1"/>
    <col min="2591" max="2591" width="4.6640625" customWidth="1"/>
    <col min="2592" max="2592" width="2.77734375" customWidth="1"/>
    <col min="2593" max="2593" width="4.6640625" customWidth="1"/>
    <col min="2594" max="2596" width="8.6640625" customWidth="1"/>
    <col min="2597" max="2597" width="2.6640625" customWidth="1"/>
    <col min="2598" max="2598" width="7.88671875" customWidth="1"/>
    <col min="2821" max="2821" width="7.109375" customWidth="1"/>
    <col min="2822" max="2822" width="2.6640625" customWidth="1"/>
    <col min="2823" max="2825" width="8.6640625" customWidth="1"/>
    <col min="2826" max="2826" width="4.6640625" customWidth="1"/>
    <col min="2827" max="2827" width="2.33203125" customWidth="1"/>
    <col min="2828" max="2828" width="4.6640625" customWidth="1"/>
    <col min="2829" max="2829" width="2.77734375" customWidth="1"/>
    <col min="2830" max="2830" width="3.33203125" customWidth="1"/>
    <col min="2831" max="2832" width="4.6640625" customWidth="1"/>
    <col min="2833" max="2833" width="1.88671875" customWidth="1"/>
    <col min="2834" max="2834" width="2.44140625" customWidth="1"/>
    <col min="2835" max="2835" width="3.21875" customWidth="1"/>
    <col min="2836" max="2836" width="2.33203125" customWidth="1"/>
    <col min="2837" max="2838" width="4.6640625" customWidth="1"/>
    <col min="2839" max="2839" width="2.33203125" customWidth="1"/>
    <col min="2840" max="2840" width="3.109375" customWidth="1"/>
    <col min="2841" max="2841" width="2.77734375" customWidth="1"/>
    <col min="2842" max="2842" width="2.109375" customWidth="1"/>
    <col min="2843" max="2844" width="4.6640625" customWidth="1"/>
    <col min="2845" max="2845" width="3.33203125" customWidth="1"/>
    <col min="2846" max="2846" width="2.88671875" customWidth="1"/>
    <col min="2847" max="2847" width="4.6640625" customWidth="1"/>
    <col min="2848" max="2848" width="2.77734375" customWidth="1"/>
    <col min="2849" max="2849" width="4.6640625" customWidth="1"/>
    <col min="2850" max="2852" width="8.6640625" customWidth="1"/>
    <col min="2853" max="2853" width="2.6640625" customWidth="1"/>
    <col min="2854" max="2854" width="7.88671875" customWidth="1"/>
    <col min="3077" max="3077" width="7.109375" customWidth="1"/>
    <col min="3078" max="3078" width="2.6640625" customWidth="1"/>
    <col min="3079" max="3081" width="8.6640625" customWidth="1"/>
    <col min="3082" max="3082" width="4.6640625" customWidth="1"/>
    <col min="3083" max="3083" width="2.33203125" customWidth="1"/>
    <col min="3084" max="3084" width="4.6640625" customWidth="1"/>
    <col min="3085" max="3085" width="2.77734375" customWidth="1"/>
    <col min="3086" max="3086" width="3.33203125" customWidth="1"/>
    <col min="3087" max="3088" width="4.6640625" customWidth="1"/>
    <col min="3089" max="3089" width="1.88671875" customWidth="1"/>
    <col min="3090" max="3090" width="2.44140625" customWidth="1"/>
    <col min="3091" max="3091" width="3.21875" customWidth="1"/>
    <col min="3092" max="3092" width="2.33203125" customWidth="1"/>
    <col min="3093" max="3094" width="4.6640625" customWidth="1"/>
    <col min="3095" max="3095" width="2.33203125" customWidth="1"/>
    <col min="3096" max="3096" width="3.109375" customWidth="1"/>
    <col min="3097" max="3097" width="2.77734375" customWidth="1"/>
    <col min="3098" max="3098" width="2.109375" customWidth="1"/>
    <col min="3099" max="3100" width="4.6640625" customWidth="1"/>
    <col min="3101" max="3101" width="3.33203125" customWidth="1"/>
    <col min="3102" max="3102" width="2.88671875" customWidth="1"/>
    <col min="3103" max="3103" width="4.6640625" customWidth="1"/>
    <col min="3104" max="3104" width="2.77734375" customWidth="1"/>
    <col min="3105" max="3105" width="4.6640625" customWidth="1"/>
    <col min="3106" max="3108" width="8.6640625" customWidth="1"/>
    <col min="3109" max="3109" width="2.6640625" customWidth="1"/>
    <col min="3110" max="3110" width="7.88671875" customWidth="1"/>
    <col min="3333" max="3333" width="7.109375" customWidth="1"/>
    <col min="3334" max="3334" width="2.6640625" customWidth="1"/>
    <col min="3335" max="3337" width="8.6640625" customWidth="1"/>
    <col min="3338" max="3338" width="4.6640625" customWidth="1"/>
    <col min="3339" max="3339" width="2.33203125" customWidth="1"/>
    <col min="3340" max="3340" width="4.6640625" customWidth="1"/>
    <col min="3341" max="3341" width="2.77734375" customWidth="1"/>
    <col min="3342" max="3342" width="3.33203125" customWidth="1"/>
    <col min="3343" max="3344" width="4.6640625" customWidth="1"/>
    <col min="3345" max="3345" width="1.88671875" customWidth="1"/>
    <col min="3346" max="3346" width="2.44140625" customWidth="1"/>
    <col min="3347" max="3347" width="3.21875" customWidth="1"/>
    <col min="3348" max="3348" width="2.33203125" customWidth="1"/>
    <col min="3349" max="3350" width="4.6640625" customWidth="1"/>
    <col min="3351" max="3351" width="2.33203125" customWidth="1"/>
    <col min="3352" max="3352" width="3.109375" customWidth="1"/>
    <col min="3353" max="3353" width="2.77734375" customWidth="1"/>
    <col min="3354" max="3354" width="2.109375" customWidth="1"/>
    <col min="3355" max="3356" width="4.6640625" customWidth="1"/>
    <col min="3357" max="3357" width="3.33203125" customWidth="1"/>
    <col min="3358" max="3358" width="2.88671875" customWidth="1"/>
    <col min="3359" max="3359" width="4.6640625" customWidth="1"/>
    <col min="3360" max="3360" width="2.77734375" customWidth="1"/>
    <col min="3361" max="3361" width="4.6640625" customWidth="1"/>
    <col min="3362" max="3364" width="8.6640625" customWidth="1"/>
    <col min="3365" max="3365" width="2.6640625" customWidth="1"/>
    <col min="3366" max="3366" width="7.88671875" customWidth="1"/>
    <col min="3589" max="3589" width="7.109375" customWidth="1"/>
    <col min="3590" max="3590" width="2.6640625" customWidth="1"/>
    <col min="3591" max="3593" width="8.6640625" customWidth="1"/>
    <col min="3594" max="3594" width="4.6640625" customWidth="1"/>
    <col min="3595" max="3595" width="2.33203125" customWidth="1"/>
    <col min="3596" max="3596" width="4.6640625" customWidth="1"/>
    <col min="3597" max="3597" width="2.77734375" customWidth="1"/>
    <col min="3598" max="3598" width="3.33203125" customWidth="1"/>
    <col min="3599" max="3600" width="4.6640625" customWidth="1"/>
    <col min="3601" max="3601" width="1.88671875" customWidth="1"/>
    <col min="3602" max="3602" width="2.44140625" customWidth="1"/>
    <col min="3603" max="3603" width="3.21875" customWidth="1"/>
    <col min="3604" max="3604" width="2.33203125" customWidth="1"/>
    <col min="3605" max="3606" width="4.6640625" customWidth="1"/>
    <col min="3607" max="3607" width="2.33203125" customWidth="1"/>
    <col min="3608" max="3608" width="3.109375" customWidth="1"/>
    <col min="3609" max="3609" width="2.77734375" customWidth="1"/>
    <col min="3610" max="3610" width="2.109375" customWidth="1"/>
    <col min="3611" max="3612" width="4.6640625" customWidth="1"/>
    <col min="3613" max="3613" width="3.33203125" customWidth="1"/>
    <col min="3614" max="3614" width="2.88671875" customWidth="1"/>
    <col min="3615" max="3615" width="4.6640625" customWidth="1"/>
    <col min="3616" max="3616" width="2.77734375" customWidth="1"/>
    <col min="3617" max="3617" width="4.6640625" customWidth="1"/>
    <col min="3618" max="3620" width="8.6640625" customWidth="1"/>
    <col min="3621" max="3621" width="2.6640625" customWidth="1"/>
    <col min="3622" max="3622" width="7.88671875" customWidth="1"/>
    <col min="3845" max="3845" width="7.109375" customWidth="1"/>
    <col min="3846" max="3846" width="2.6640625" customWidth="1"/>
    <col min="3847" max="3849" width="8.6640625" customWidth="1"/>
    <col min="3850" max="3850" width="4.6640625" customWidth="1"/>
    <col min="3851" max="3851" width="2.33203125" customWidth="1"/>
    <col min="3852" max="3852" width="4.6640625" customWidth="1"/>
    <col min="3853" max="3853" width="2.77734375" customWidth="1"/>
    <col min="3854" max="3854" width="3.33203125" customWidth="1"/>
    <col min="3855" max="3856" width="4.6640625" customWidth="1"/>
    <col min="3857" max="3857" width="1.88671875" customWidth="1"/>
    <col min="3858" max="3858" width="2.44140625" customWidth="1"/>
    <col min="3859" max="3859" width="3.21875" customWidth="1"/>
    <col min="3860" max="3860" width="2.33203125" customWidth="1"/>
    <col min="3861" max="3862" width="4.6640625" customWidth="1"/>
    <col min="3863" max="3863" width="2.33203125" customWidth="1"/>
    <col min="3864" max="3864" width="3.109375" customWidth="1"/>
    <col min="3865" max="3865" width="2.77734375" customWidth="1"/>
    <col min="3866" max="3866" width="2.109375" customWidth="1"/>
    <col min="3867" max="3868" width="4.6640625" customWidth="1"/>
    <col min="3869" max="3869" width="3.33203125" customWidth="1"/>
    <col min="3870" max="3870" width="2.88671875" customWidth="1"/>
    <col min="3871" max="3871" width="4.6640625" customWidth="1"/>
    <col min="3872" max="3872" width="2.77734375" customWidth="1"/>
    <col min="3873" max="3873" width="4.6640625" customWidth="1"/>
    <col min="3874" max="3876" width="8.6640625" customWidth="1"/>
    <col min="3877" max="3877" width="2.6640625" customWidth="1"/>
    <col min="3878" max="3878" width="7.88671875" customWidth="1"/>
    <col min="4101" max="4101" width="7.109375" customWidth="1"/>
    <col min="4102" max="4102" width="2.6640625" customWidth="1"/>
    <col min="4103" max="4105" width="8.6640625" customWidth="1"/>
    <col min="4106" max="4106" width="4.6640625" customWidth="1"/>
    <col min="4107" max="4107" width="2.33203125" customWidth="1"/>
    <col min="4108" max="4108" width="4.6640625" customWidth="1"/>
    <col min="4109" max="4109" width="2.77734375" customWidth="1"/>
    <col min="4110" max="4110" width="3.33203125" customWidth="1"/>
    <col min="4111" max="4112" width="4.6640625" customWidth="1"/>
    <col min="4113" max="4113" width="1.88671875" customWidth="1"/>
    <col min="4114" max="4114" width="2.44140625" customWidth="1"/>
    <col min="4115" max="4115" width="3.21875" customWidth="1"/>
    <col min="4116" max="4116" width="2.33203125" customWidth="1"/>
    <col min="4117" max="4118" width="4.6640625" customWidth="1"/>
    <col min="4119" max="4119" width="2.33203125" customWidth="1"/>
    <col min="4120" max="4120" width="3.109375" customWidth="1"/>
    <col min="4121" max="4121" width="2.77734375" customWidth="1"/>
    <col min="4122" max="4122" width="2.109375" customWidth="1"/>
    <col min="4123" max="4124" width="4.6640625" customWidth="1"/>
    <col min="4125" max="4125" width="3.33203125" customWidth="1"/>
    <col min="4126" max="4126" width="2.88671875" customWidth="1"/>
    <col min="4127" max="4127" width="4.6640625" customWidth="1"/>
    <col min="4128" max="4128" width="2.77734375" customWidth="1"/>
    <col min="4129" max="4129" width="4.6640625" customWidth="1"/>
    <col min="4130" max="4132" width="8.6640625" customWidth="1"/>
    <col min="4133" max="4133" width="2.6640625" customWidth="1"/>
    <col min="4134" max="4134" width="7.88671875" customWidth="1"/>
    <col min="4357" max="4357" width="7.109375" customWidth="1"/>
    <col min="4358" max="4358" width="2.6640625" customWidth="1"/>
    <col min="4359" max="4361" width="8.6640625" customWidth="1"/>
    <col min="4362" max="4362" width="4.6640625" customWidth="1"/>
    <col min="4363" max="4363" width="2.33203125" customWidth="1"/>
    <col min="4364" max="4364" width="4.6640625" customWidth="1"/>
    <col min="4365" max="4365" width="2.77734375" customWidth="1"/>
    <col min="4366" max="4366" width="3.33203125" customWidth="1"/>
    <col min="4367" max="4368" width="4.6640625" customWidth="1"/>
    <col min="4369" max="4369" width="1.88671875" customWidth="1"/>
    <col min="4370" max="4370" width="2.44140625" customWidth="1"/>
    <col min="4371" max="4371" width="3.21875" customWidth="1"/>
    <col min="4372" max="4372" width="2.33203125" customWidth="1"/>
    <col min="4373" max="4374" width="4.6640625" customWidth="1"/>
    <col min="4375" max="4375" width="2.33203125" customWidth="1"/>
    <col min="4376" max="4376" width="3.109375" customWidth="1"/>
    <col min="4377" max="4377" width="2.77734375" customWidth="1"/>
    <col min="4378" max="4378" width="2.109375" customWidth="1"/>
    <col min="4379" max="4380" width="4.6640625" customWidth="1"/>
    <col min="4381" max="4381" width="3.33203125" customWidth="1"/>
    <col min="4382" max="4382" width="2.88671875" customWidth="1"/>
    <col min="4383" max="4383" width="4.6640625" customWidth="1"/>
    <col min="4384" max="4384" width="2.77734375" customWidth="1"/>
    <col min="4385" max="4385" width="4.6640625" customWidth="1"/>
    <col min="4386" max="4388" width="8.6640625" customWidth="1"/>
    <col min="4389" max="4389" width="2.6640625" customWidth="1"/>
    <col min="4390" max="4390" width="7.88671875" customWidth="1"/>
    <col min="4613" max="4613" width="7.109375" customWidth="1"/>
    <col min="4614" max="4614" width="2.6640625" customWidth="1"/>
    <col min="4615" max="4617" width="8.6640625" customWidth="1"/>
    <col min="4618" max="4618" width="4.6640625" customWidth="1"/>
    <col min="4619" max="4619" width="2.33203125" customWidth="1"/>
    <col min="4620" max="4620" width="4.6640625" customWidth="1"/>
    <col min="4621" max="4621" width="2.77734375" customWidth="1"/>
    <col min="4622" max="4622" width="3.33203125" customWidth="1"/>
    <col min="4623" max="4624" width="4.6640625" customWidth="1"/>
    <col min="4625" max="4625" width="1.88671875" customWidth="1"/>
    <col min="4626" max="4626" width="2.44140625" customWidth="1"/>
    <col min="4627" max="4627" width="3.21875" customWidth="1"/>
    <col min="4628" max="4628" width="2.33203125" customWidth="1"/>
    <col min="4629" max="4630" width="4.6640625" customWidth="1"/>
    <col min="4631" max="4631" width="2.33203125" customWidth="1"/>
    <col min="4632" max="4632" width="3.109375" customWidth="1"/>
    <col min="4633" max="4633" width="2.77734375" customWidth="1"/>
    <col min="4634" max="4634" width="2.109375" customWidth="1"/>
    <col min="4635" max="4636" width="4.6640625" customWidth="1"/>
    <col min="4637" max="4637" width="3.33203125" customWidth="1"/>
    <col min="4638" max="4638" width="2.88671875" customWidth="1"/>
    <col min="4639" max="4639" width="4.6640625" customWidth="1"/>
    <col min="4640" max="4640" width="2.77734375" customWidth="1"/>
    <col min="4641" max="4641" width="4.6640625" customWidth="1"/>
    <col min="4642" max="4644" width="8.6640625" customWidth="1"/>
    <col min="4645" max="4645" width="2.6640625" customWidth="1"/>
    <col min="4646" max="4646" width="7.88671875" customWidth="1"/>
    <col min="4869" max="4869" width="7.109375" customWidth="1"/>
    <col min="4870" max="4870" width="2.6640625" customWidth="1"/>
    <col min="4871" max="4873" width="8.6640625" customWidth="1"/>
    <col min="4874" max="4874" width="4.6640625" customWidth="1"/>
    <col min="4875" max="4875" width="2.33203125" customWidth="1"/>
    <col min="4876" max="4876" width="4.6640625" customWidth="1"/>
    <col min="4877" max="4877" width="2.77734375" customWidth="1"/>
    <col min="4878" max="4878" width="3.33203125" customWidth="1"/>
    <col min="4879" max="4880" width="4.6640625" customWidth="1"/>
    <col min="4881" max="4881" width="1.88671875" customWidth="1"/>
    <col min="4882" max="4882" width="2.44140625" customWidth="1"/>
    <col min="4883" max="4883" width="3.21875" customWidth="1"/>
    <col min="4884" max="4884" width="2.33203125" customWidth="1"/>
    <col min="4885" max="4886" width="4.6640625" customWidth="1"/>
    <col min="4887" max="4887" width="2.33203125" customWidth="1"/>
    <col min="4888" max="4888" width="3.109375" customWidth="1"/>
    <col min="4889" max="4889" width="2.77734375" customWidth="1"/>
    <col min="4890" max="4890" width="2.109375" customWidth="1"/>
    <col min="4891" max="4892" width="4.6640625" customWidth="1"/>
    <col min="4893" max="4893" width="3.33203125" customWidth="1"/>
    <col min="4894" max="4894" width="2.88671875" customWidth="1"/>
    <col min="4895" max="4895" width="4.6640625" customWidth="1"/>
    <col min="4896" max="4896" width="2.77734375" customWidth="1"/>
    <col min="4897" max="4897" width="4.6640625" customWidth="1"/>
    <col min="4898" max="4900" width="8.6640625" customWidth="1"/>
    <col min="4901" max="4901" width="2.6640625" customWidth="1"/>
    <col min="4902" max="4902" width="7.88671875" customWidth="1"/>
    <col min="5125" max="5125" width="7.109375" customWidth="1"/>
    <col min="5126" max="5126" width="2.6640625" customWidth="1"/>
    <col min="5127" max="5129" width="8.6640625" customWidth="1"/>
    <col min="5130" max="5130" width="4.6640625" customWidth="1"/>
    <col min="5131" max="5131" width="2.33203125" customWidth="1"/>
    <col min="5132" max="5132" width="4.6640625" customWidth="1"/>
    <col min="5133" max="5133" width="2.77734375" customWidth="1"/>
    <col min="5134" max="5134" width="3.33203125" customWidth="1"/>
    <col min="5135" max="5136" width="4.6640625" customWidth="1"/>
    <col min="5137" max="5137" width="1.88671875" customWidth="1"/>
    <col min="5138" max="5138" width="2.44140625" customWidth="1"/>
    <col min="5139" max="5139" width="3.21875" customWidth="1"/>
    <col min="5140" max="5140" width="2.33203125" customWidth="1"/>
    <col min="5141" max="5142" width="4.6640625" customWidth="1"/>
    <col min="5143" max="5143" width="2.33203125" customWidth="1"/>
    <col min="5144" max="5144" width="3.109375" customWidth="1"/>
    <col min="5145" max="5145" width="2.77734375" customWidth="1"/>
    <col min="5146" max="5146" width="2.109375" customWidth="1"/>
    <col min="5147" max="5148" width="4.6640625" customWidth="1"/>
    <col min="5149" max="5149" width="3.33203125" customWidth="1"/>
    <col min="5150" max="5150" width="2.88671875" customWidth="1"/>
    <col min="5151" max="5151" width="4.6640625" customWidth="1"/>
    <col min="5152" max="5152" width="2.77734375" customWidth="1"/>
    <col min="5153" max="5153" width="4.6640625" customWidth="1"/>
    <col min="5154" max="5156" width="8.6640625" customWidth="1"/>
    <col min="5157" max="5157" width="2.6640625" customWidth="1"/>
    <col min="5158" max="5158" width="7.88671875" customWidth="1"/>
    <col min="5381" max="5381" width="7.109375" customWidth="1"/>
    <col min="5382" max="5382" width="2.6640625" customWidth="1"/>
    <col min="5383" max="5385" width="8.6640625" customWidth="1"/>
    <col min="5386" max="5386" width="4.6640625" customWidth="1"/>
    <col min="5387" max="5387" width="2.33203125" customWidth="1"/>
    <col min="5388" max="5388" width="4.6640625" customWidth="1"/>
    <col min="5389" max="5389" width="2.77734375" customWidth="1"/>
    <col min="5390" max="5390" width="3.33203125" customWidth="1"/>
    <col min="5391" max="5392" width="4.6640625" customWidth="1"/>
    <col min="5393" max="5393" width="1.88671875" customWidth="1"/>
    <col min="5394" max="5394" width="2.44140625" customWidth="1"/>
    <col min="5395" max="5395" width="3.21875" customWidth="1"/>
    <col min="5396" max="5396" width="2.33203125" customWidth="1"/>
    <col min="5397" max="5398" width="4.6640625" customWidth="1"/>
    <col min="5399" max="5399" width="2.33203125" customWidth="1"/>
    <col min="5400" max="5400" width="3.109375" customWidth="1"/>
    <col min="5401" max="5401" width="2.77734375" customWidth="1"/>
    <col min="5402" max="5402" width="2.109375" customWidth="1"/>
    <col min="5403" max="5404" width="4.6640625" customWidth="1"/>
    <col min="5405" max="5405" width="3.33203125" customWidth="1"/>
    <col min="5406" max="5406" width="2.88671875" customWidth="1"/>
    <col min="5407" max="5407" width="4.6640625" customWidth="1"/>
    <col min="5408" max="5408" width="2.77734375" customWidth="1"/>
    <col min="5409" max="5409" width="4.6640625" customWidth="1"/>
    <col min="5410" max="5412" width="8.6640625" customWidth="1"/>
    <col min="5413" max="5413" width="2.6640625" customWidth="1"/>
    <col min="5414" max="5414" width="7.88671875" customWidth="1"/>
    <col min="5637" max="5637" width="7.109375" customWidth="1"/>
    <col min="5638" max="5638" width="2.6640625" customWidth="1"/>
    <col min="5639" max="5641" width="8.6640625" customWidth="1"/>
    <col min="5642" max="5642" width="4.6640625" customWidth="1"/>
    <col min="5643" max="5643" width="2.33203125" customWidth="1"/>
    <col min="5644" max="5644" width="4.6640625" customWidth="1"/>
    <col min="5645" max="5645" width="2.77734375" customWidth="1"/>
    <col min="5646" max="5646" width="3.33203125" customWidth="1"/>
    <col min="5647" max="5648" width="4.6640625" customWidth="1"/>
    <col min="5649" max="5649" width="1.88671875" customWidth="1"/>
    <col min="5650" max="5650" width="2.44140625" customWidth="1"/>
    <col min="5651" max="5651" width="3.21875" customWidth="1"/>
    <col min="5652" max="5652" width="2.33203125" customWidth="1"/>
    <col min="5653" max="5654" width="4.6640625" customWidth="1"/>
    <col min="5655" max="5655" width="2.33203125" customWidth="1"/>
    <col min="5656" max="5656" width="3.109375" customWidth="1"/>
    <col min="5657" max="5657" width="2.77734375" customWidth="1"/>
    <col min="5658" max="5658" width="2.109375" customWidth="1"/>
    <col min="5659" max="5660" width="4.6640625" customWidth="1"/>
    <col min="5661" max="5661" width="3.33203125" customWidth="1"/>
    <col min="5662" max="5662" width="2.88671875" customWidth="1"/>
    <col min="5663" max="5663" width="4.6640625" customWidth="1"/>
    <col min="5664" max="5664" width="2.77734375" customWidth="1"/>
    <col min="5665" max="5665" width="4.6640625" customWidth="1"/>
    <col min="5666" max="5668" width="8.6640625" customWidth="1"/>
    <col min="5669" max="5669" width="2.6640625" customWidth="1"/>
    <col min="5670" max="5670" width="7.88671875" customWidth="1"/>
    <col min="5893" max="5893" width="7.109375" customWidth="1"/>
    <col min="5894" max="5894" width="2.6640625" customWidth="1"/>
    <col min="5895" max="5897" width="8.6640625" customWidth="1"/>
    <col min="5898" max="5898" width="4.6640625" customWidth="1"/>
    <col min="5899" max="5899" width="2.33203125" customWidth="1"/>
    <col min="5900" max="5900" width="4.6640625" customWidth="1"/>
    <col min="5901" max="5901" width="2.77734375" customWidth="1"/>
    <col min="5902" max="5902" width="3.33203125" customWidth="1"/>
    <col min="5903" max="5904" width="4.6640625" customWidth="1"/>
    <col min="5905" max="5905" width="1.88671875" customWidth="1"/>
    <col min="5906" max="5906" width="2.44140625" customWidth="1"/>
    <col min="5907" max="5907" width="3.21875" customWidth="1"/>
    <col min="5908" max="5908" width="2.33203125" customWidth="1"/>
    <col min="5909" max="5910" width="4.6640625" customWidth="1"/>
    <col min="5911" max="5911" width="2.33203125" customWidth="1"/>
    <col min="5912" max="5912" width="3.109375" customWidth="1"/>
    <col min="5913" max="5913" width="2.77734375" customWidth="1"/>
    <col min="5914" max="5914" width="2.109375" customWidth="1"/>
    <col min="5915" max="5916" width="4.6640625" customWidth="1"/>
    <col min="5917" max="5917" width="3.33203125" customWidth="1"/>
    <col min="5918" max="5918" width="2.88671875" customWidth="1"/>
    <col min="5919" max="5919" width="4.6640625" customWidth="1"/>
    <col min="5920" max="5920" width="2.77734375" customWidth="1"/>
    <col min="5921" max="5921" width="4.6640625" customWidth="1"/>
    <col min="5922" max="5924" width="8.6640625" customWidth="1"/>
    <col min="5925" max="5925" width="2.6640625" customWidth="1"/>
    <col min="5926" max="5926" width="7.88671875" customWidth="1"/>
    <col min="6149" max="6149" width="7.109375" customWidth="1"/>
    <col min="6150" max="6150" width="2.6640625" customWidth="1"/>
    <col min="6151" max="6153" width="8.6640625" customWidth="1"/>
    <col min="6154" max="6154" width="4.6640625" customWidth="1"/>
    <col min="6155" max="6155" width="2.33203125" customWidth="1"/>
    <col min="6156" max="6156" width="4.6640625" customWidth="1"/>
    <col min="6157" max="6157" width="2.77734375" customWidth="1"/>
    <col min="6158" max="6158" width="3.33203125" customWidth="1"/>
    <col min="6159" max="6160" width="4.6640625" customWidth="1"/>
    <col min="6161" max="6161" width="1.88671875" customWidth="1"/>
    <col min="6162" max="6162" width="2.44140625" customWidth="1"/>
    <col min="6163" max="6163" width="3.21875" customWidth="1"/>
    <col min="6164" max="6164" width="2.33203125" customWidth="1"/>
    <col min="6165" max="6166" width="4.6640625" customWidth="1"/>
    <col min="6167" max="6167" width="2.33203125" customWidth="1"/>
    <col min="6168" max="6168" width="3.109375" customWidth="1"/>
    <col min="6169" max="6169" width="2.77734375" customWidth="1"/>
    <col min="6170" max="6170" width="2.109375" customWidth="1"/>
    <col min="6171" max="6172" width="4.6640625" customWidth="1"/>
    <col min="6173" max="6173" width="3.33203125" customWidth="1"/>
    <col min="6174" max="6174" width="2.88671875" customWidth="1"/>
    <col min="6175" max="6175" width="4.6640625" customWidth="1"/>
    <col min="6176" max="6176" width="2.77734375" customWidth="1"/>
    <col min="6177" max="6177" width="4.6640625" customWidth="1"/>
    <col min="6178" max="6180" width="8.6640625" customWidth="1"/>
    <col min="6181" max="6181" width="2.6640625" customWidth="1"/>
    <col min="6182" max="6182" width="7.88671875" customWidth="1"/>
    <col min="6405" max="6405" width="7.109375" customWidth="1"/>
    <col min="6406" max="6406" width="2.6640625" customWidth="1"/>
    <col min="6407" max="6409" width="8.6640625" customWidth="1"/>
    <col min="6410" max="6410" width="4.6640625" customWidth="1"/>
    <col min="6411" max="6411" width="2.33203125" customWidth="1"/>
    <col min="6412" max="6412" width="4.6640625" customWidth="1"/>
    <col min="6413" max="6413" width="2.77734375" customWidth="1"/>
    <col min="6414" max="6414" width="3.33203125" customWidth="1"/>
    <col min="6415" max="6416" width="4.6640625" customWidth="1"/>
    <col min="6417" max="6417" width="1.88671875" customWidth="1"/>
    <col min="6418" max="6418" width="2.44140625" customWidth="1"/>
    <col min="6419" max="6419" width="3.21875" customWidth="1"/>
    <col min="6420" max="6420" width="2.33203125" customWidth="1"/>
    <col min="6421" max="6422" width="4.6640625" customWidth="1"/>
    <col min="6423" max="6423" width="2.33203125" customWidth="1"/>
    <col min="6424" max="6424" width="3.109375" customWidth="1"/>
    <col min="6425" max="6425" width="2.77734375" customWidth="1"/>
    <col min="6426" max="6426" width="2.109375" customWidth="1"/>
    <col min="6427" max="6428" width="4.6640625" customWidth="1"/>
    <col min="6429" max="6429" width="3.33203125" customWidth="1"/>
    <col min="6430" max="6430" width="2.88671875" customWidth="1"/>
    <col min="6431" max="6431" width="4.6640625" customWidth="1"/>
    <col min="6432" max="6432" width="2.77734375" customWidth="1"/>
    <col min="6433" max="6433" width="4.6640625" customWidth="1"/>
    <col min="6434" max="6436" width="8.6640625" customWidth="1"/>
    <col min="6437" max="6437" width="2.6640625" customWidth="1"/>
    <col min="6438" max="6438" width="7.88671875" customWidth="1"/>
    <col min="6661" max="6661" width="7.109375" customWidth="1"/>
    <col min="6662" max="6662" width="2.6640625" customWidth="1"/>
    <col min="6663" max="6665" width="8.6640625" customWidth="1"/>
    <col min="6666" max="6666" width="4.6640625" customWidth="1"/>
    <col min="6667" max="6667" width="2.33203125" customWidth="1"/>
    <col min="6668" max="6668" width="4.6640625" customWidth="1"/>
    <col min="6669" max="6669" width="2.77734375" customWidth="1"/>
    <col min="6670" max="6670" width="3.33203125" customWidth="1"/>
    <col min="6671" max="6672" width="4.6640625" customWidth="1"/>
    <col min="6673" max="6673" width="1.88671875" customWidth="1"/>
    <col min="6674" max="6674" width="2.44140625" customWidth="1"/>
    <col min="6675" max="6675" width="3.21875" customWidth="1"/>
    <col min="6676" max="6676" width="2.33203125" customWidth="1"/>
    <col min="6677" max="6678" width="4.6640625" customWidth="1"/>
    <col min="6679" max="6679" width="2.33203125" customWidth="1"/>
    <col min="6680" max="6680" width="3.109375" customWidth="1"/>
    <col min="6681" max="6681" width="2.77734375" customWidth="1"/>
    <col min="6682" max="6682" width="2.109375" customWidth="1"/>
    <col min="6683" max="6684" width="4.6640625" customWidth="1"/>
    <col min="6685" max="6685" width="3.33203125" customWidth="1"/>
    <col min="6686" max="6686" width="2.88671875" customWidth="1"/>
    <col min="6687" max="6687" width="4.6640625" customWidth="1"/>
    <col min="6688" max="6688" width="2.77734375" customWidth="1"/>
    <col min="6689" max="6689" width="4.6640625" customWidth="1"/>
    <col min="6690" max="6692" width="8.6640625" customWidth="1"/>
    <col min="6693" max="6693" width="2.6640625" customWidth="1"/>
    <col min="6694" max="6694" width="7.88671875" customWidth="1"/>
    <col min="6917" max="6917" width="7.109375" customWidth="1"/>
    <col min="6918" max="6918" width="2.6640625" customWidth="1"/>
    <col min="6919" max="6921" width="8.6640625" customWidth="1"/>
    <col min="6922" max="6922" width="4.6640625" customWidth="1"/>
    <col min="6923" max="6923" width="2.33203125" customWidth="1"/>
    <col min="6924" max="6924" width="4.6640625" customWidth="1"/>
    <col min="6925" max="6925" width="2.77734375" customWidth="1"/>
    <col min="6926" max="6926" width="3.33203125" customWidth="1"/>
    <col min="6927" max="6928" width="4.6640625" customWidth="1"/>
    <col min="6929" max="6929" width="1.88671875" customWidth="1"/>
    <col min="6930" max="6930" width="2.44140625" customWidth="1"/>
    <col min="6931" max="6931" width="3.21875" customWidth="1"/>
    <col min="6932" max="6932" width="2.33203125" customWidth="1"/>
    <col min="6933" max="6934" width="4.6640625" customWidth="1"/>
    <col min="6935" max="6935" width="2.33203125" customWidth="1"/>
    <col min="6936" max="6936" width="3.109375" customWidth="1"/>
    <col min="6937" max="6937" width="2.77734375" customWidth="1"/>
    <col min="6938" max="6938" width="2.109375" customWidth="1"/>
    <col min="6939" max="6940" width="4.6640625" customWidth="1"/>
    <col min="6941" max="6941" width="3.33203125" customWidth="1"/>
    <col min="6942" max="6942" width="2.88671875" customWidth="1"/>
    <col min="6943" max="6943" width="4.6640625" customWidth="1"/>
    <col min="6944" max="6944" width="2.77734375" customWidth="1"/>
    <col min="6945" max="6945" width="4.6640625" customWidth="1"/>
    <col min="6946" max="6948" width="8.6640625" customWidth="1"/>
    <col min="6949" max="6949" width="2.6640625" customWidth="1"/>
    <col min="6950" max="6950" width="7.88671875" customWidth="1"/>
    <col min="7173" max="7173" width="7.109375" customWidth="1"/>
    <col min="7174" max="7174" width="2.6640625" customWidth="1"/>
    <col min="7175" max="7177" width="8.6640625" customWidth="1"/>
    <col min="7178" max="7178" width="4.6640625" customWidth="1"/>
    <col min="7179" max="7179" width="2.33203125" customWidth="1"/>
    <col min="7180" max="7180" width="4.6640625" customWidth="1"/>
    <col min="7181" max="7181" width="2.77734375" customWidth="1"/>
    <col min="7182" max="7182" width="3.33203125" customWidth="1"/>
    <col min="7183" max="7184" width="4.6640625" customWidth="1"/>
    <col min="7185" max="7185" width="1.88671875" customWidth="1"/>
    <col min="7186" max="7186" width="2.44140625" customWidth="1"/>
    <col min="7187" max="7187" width="3.21875" customWidth="1"/>
    <col min="7188" max="7188" width="2.33203125" customWidth="1"/>
    <col min="7189" max="7190" width="4.6640625" customWidth="1"/>
    <col min="7191" max="7191" width="2.33203125" customWidth="1"/>
    <col min="7192" max="7192" width="3.109375" customWidth="1"/>
    <col min="7193" max="7193" width="2.77734375" customWidth="1"/>
    <col min="7194" max="7194" width="2.109375" customWidth="1"/>
    <col min="7195" max="7196" width="4.6640625" customWidth="1"/>
    <col min="7197" max="7197" width="3.33203125" customWidth="1"/>
    <col min="7198" max="7198" width="2.88671875" customWidth="1"/>
    <col min="7199" max="7199" width="4.6640625" customWidth="1"/>
    <col min="7200" max="7200" width="2.77734375" customWidth="1"/>
    <col min="7201" max="7201" width="4.6640625" customWidth="1"/>
    <col min="7202" max="7204" width="8.6640625" customWidth="1"/>
    <col min="7205" max="7205" width="2.6640625" customWidth="1"/>
    <col min="7206" max="7206" width="7.88671875" customWidth="1"/>
    <col min="7429" max="7429" width="7.109375" customWidth="1"/>
    <col min="7430" max="7430" width="2.6640625" customWidth="1"/>
    <col min="7431" max="7433" width="8.6640625" customWidth="1"/>
    <col min="7434" max="7434" width="4.6640625" customWidth="1"/>
    <col min="7435" max="7435" width="2.33203125" customWidth="1"/>
    <col min="7436" max="7436" width="4.6640625" customWidth="1"/>
    <col min="7437" max="7437" width="2.77734375" customWidth="1"/>
    <col min="7438" max="7438" width="3.33203125" customWidth="1"/>
    <col min="7439" max="7440" width="4.6640625" customWidth="1"/>
    <col min="7441" max="7441" width="1.88671875" customWidth="1"/>
    <col min="7442" max="7442" width="2.44140625" customWidth="1"/>
    <col min="7443" max="7443" width="3.21875" customWidth="1"/>
    <col min="7444" max="7444" width="2.33203125" customWidth="1"/>
    <col min="7445" max="7446" width="4.6640625" customWidth="1"/>
    <col min="7447" max="7447" width="2.33203125" customWidth="1"/>
    <col min="7448" max="7448" width="3.109375" customWidth="1"/>
    <col min="7449" max="7449" width="2.77734375" customWidth="1"/>
    <col min="7450" max="7450" width="2.109375" customWidth="1"/>
    <col min="7451" max="7452" width="4.6640625" customWidth="1"/>
    <col min="7453" max="7453" width="3.33203125" customWidth="1"/>
    <col min="7454" max="7454" width="2.88671875" customWidth="1"/>
    <col min="7455" max="7455" width="4.6640625" customWidth="1"/>
    <col min="7456" max="7456" width="2.77734375" customWidth="1"/>
    <col min="7457" max="7457" width="4.6640625" customWidth="1"/>
    <col min="7458" max="7460" width="8.6640625" customWidth="1"/>
    <col min="7461" max="7461" width="2.6640625" customWidth="1"/>
    <col min="7462" max="7462" width="7.88671875" customWidth="1"/>
    <col min="7685" max="7685" width="7.109375" customWidth="1"/>
    <col min="7686" max="7686" width="2.6640625" customWidth="1"/>
    <col min="7687" max="7689" width="8.6640625" customWidth="1"/>
    <col min="7690" max="7690" width="4.6640625" customWidth="1"/>
    <col min="7691" max="7691" width="2.33203125" customWidth="1"/>
    <col min="7692" max="7692" width="4.6640625" customWidth="1"/>
    <col min="7693" max="7693" width="2.77734375" customWidth="1"/>
    <col min="7694" max="7694" width="3.33203125" customWidth="1"/>
    <col min="7695" max="7696" width="4.6640625" customWidth="1"/>
    <col min="7697" max="7697" width="1.88671875" customWidth="1"/>
    <col min="7698" max="7698" width="2.44140625" customWidth="1"/>
    <col min="7699" max="7699" width="3.21875" customWidth="1"/>
    <col min="7700" max="7700" width="2.33203125" customWidth="1"/>
    <col min="7701" max="7702" width="4.6640625" customWidth="1"/>
    <col min="7703" max="7703" width="2.33203125" customWidth="1"/>
    <col min="7704" max="7704" width="3.109375" customWidth="1"/>
    <col min="7705" max="7705" width="2.77734375" customWidth="1"/>
    <col min="7706" max="7706" width="2.109375" customWidth="1"/>
    <col min="7707" max="7708" width="4.6640625" customWidth="1"/>
    <col min="7709" max="7709" width="3.33203125" customWidth="1"/>
    <col min="7710" max="7710" width="2.88671875" customWidth="1"/>
    <col min="7711" max="7711" width="4.6640625" customWidth="1"/>
    <col min="7712" max="7712" width="2.77734375" customWidth="1"/>
    <col min="7713" max="7713" width="4.6640625" customWidth="1"/>
    <col min="7714" max="7716" width="8.6640625" customWidth="1"/>
    <col min="7717" max="7717" width="2.6640625" customWidth="1"/>
    <col min="7718" max="7718" width="7.88671875" customWidth="1"/>
    <col min="7941" max="7941" width="7.109375" customWidth="1"/>
    <col min="7942" max="7942" width="2.6640625" customWidth="1"/>
    <col min="7943" max="7945" width="8.6640625" customWidth="1"/>
    <col min="7946" max="7946" width="4.6640625" customWidth="1"/>
    <col min="7947" max="7947" width="2.33203125" customWidth="1"/>
    <col min="7948" max="7948" width="4.6640625" customWidth="1"/>
    <col min="7949" max="7949" width="2.77734375" customWidth="1"/>
    <col min="7950" max="7950" width="3.33203125" customWidth="1"/>
    <col min="7951" max="7952" width="4.6640625" customWidth="1"/>
    <col min="7953" max="7953" width="1.88671875" customWidth="1"/>
    <col min="7954" max="7954" width="2.44140625" customWidth="1"/>
    <col min="7955" max="7955" width="3.21875" customWidth="1"/>
    <col min="7956" max="7956" width="2.33203125" customWidth="1"/>
    <col min="7957" max="7958" width="4.6640625" customWidth="1"/>
    <col min="7959" max="7959" width="2.33203125" customWidth="1"/>
    <col min="7960" max="7960" width="3.109375" customWidth="1"/>
    <col min="7961" max="7961" width="2.77734375" customWidth="1"/>
    <col min="7962" max="7962" width="2.109375" customWidth="1"/>
    <col min="7963" max="7964" width="4.6640625" customWidth="1"/>
    <col min="7965" max="7965" width="3.33203125" customWidth="1"/>
    <col min="7966" max="7966" width="2.88671875" customWidth="1"/>
    <col min="7967" max="7967" width="4.6640625" customWidth="1"/>
    <col min="7968" max="7968" width="2.77734375" customWidth="1"/>
    <col min="7969" max="7969" width="4.6640625" customWidth="1"/>
    <col min="7970" max="7972" width="8.6640625" customWidth="1"/>
    <col min="7973" max="7973" width="2.6640625" customWidth="1"/>
    <col min="7974" max="7974" width="7.88671875" customWidth="1"/>
    <col min="8197" max="8197" width="7.109375" customWidth="1"/>
    <col min="8198" max="8198" width="2.6640625" customWidth="1"/>
    <col min="8199" max="8201" width="8.6640625" customWidth="1"/>
    <col min="8202" max="8202" width="4.6640625" customWidth="1"/>
    <col min="8203" max="8203" width="2.33203125" customWidth="1"/>
    <col min="8204" max="8204" width="4.6640625" customWidth="1"/>
    <col min="8205" max="8205" width="2.77734375" customWidth="1"/>
    <col min="8206" max="8206" width="3.33203125" customWidth="1"/>
    <col min="8207" max="8208" width="4.6640625" customWidth="1"/>
    <col min="8209" max="8209" width="1.88671875" customWidth="1"/>
    <col min="8210" max="8210" width="2.44140625" customWidth="1"/>
    <col min="8211" max="8211" width="3.21875" customWidth="1"/>
    <col min="8212" max="8212" width="2.33203125" customWidth="1"/>
    <col min="8213" max="8214" width="4.6640625" customWidth="1"/>
    <col min="8215" max="8215" width="2.33203125" customWidth="1"/>
    <col min="8216" max="8216" width="3.109375" customWidth="1"/>
    <col min="8217" max="8217" width="2.77734375" customWidth="1"/>
    <col min="8218" max="8218" width="2.109375" customWidth="1"/>
    <col min="8219" max="8220" width="4.6640625" customWidth="1"/>
    <col min="8221" max="8221" width="3.33203125" customWidth="1"/>
    <col min="8222" max="8222" width="2.88671875" customWidth="1"/>
    <col min="8223" max="8223" width="4.6640625" customWidth="1"/>
    <col min="8224" max="8224" width="2.77734375" customWidth="1"/>
    <col min="8225" max="8225" width="4.6640625" customWidth="1"/>
    <col min="8226" max="8228" width="8.6640625" customWidth="1"/>
    <col min="8229" max="8229" width="2.6640625" customWidth="1"/>
    <col min="8230" max="8230" width="7.88671875" customWidth="1"/>
    <col min="8453" max="8453" width="7.109375" customWidth="1"/>
    <col min="8454" max="8454" width="2.6640625" customWidth="1"/>
    <col min="8455" max="8457" width="8.6640625" customWidth="1"/>
    <col min="8458" max="8458" width="4.6640625" customWidth="1"/>
    <col min="8459" max="8459" width="2.33203125" customWidth="1"/>
    <col min="8460" max="8460" width="4.6640625" customWidth="1"/>
    <col min="8461" max="8461" width="2.77734375" customWidth="1"/>
    <col min="8462" max="8462" width="3.33203125" customWidth="1"/>
    <col min="8463" max="8464" width="4.6640625" customWidth="1"/>
    <col min="8465" max="8465" width="1.88671875" customWidth="1"/>
    <col min="8466" max="8466" width="2.44140625" customWidth="1"/>
    <col min="8467" max="8467" width="3.21875" customWidth="1"/>
    <col min="8468" max="8468" width="2.33203125" customWidth="1"/>
    <col min="8469" max="8470" width="4.6640625" customWidth="1"/>
    <col min="8471" max="8471" width="2.33203125" customWidth="1"/>
    <col min="8472" max="8472" width="3.109375" customWidth="1"/>
    <col min="8473" max="8473" width="2.77734375" customWidth="1"/>
    <col min="8474" max="8474" width="2.109375" customWidth="1"/>
    <col min="8475" max="8476" width="4.6640625" customWidth="1"/>
    <col min="8477" max="8477" width="3.33203125" customWidth="1"/>
    <col min="8478" max="8478" width="2.88671875" customWidth="1"/>
    <col min="8479" max="8479" width="4.6640625" customWidth="1"/>
    <col min="8480" max="8480" width="2.77734375" customWidth="1"/>
    <col min="8481" max="8481" width="4.6640625" customWidth="1"/>
    <col min="8482" max="8484" width="8.6640625" customWidth="1"/>
    <col min="8485" max="8485" width="2.6640625" customWidth="1"/>
    <col min="8486" max="8486" width="7.88671875" customWidth="1"/>
    <col min="8709" max="8709" width="7.109375" customWidth="1"/>
    <col min="8710" max="8710" width="2.6640625" customWidth="1"/>
    <col min="8711" max="8713" width="8.6640625" customWidth="1"/>
    <col min="8714" max="8714" width="4.6640625" customWidth="1"/>
    <col min="8715" max="8715" width="2.33203125" customWidth="1"/>
    <col min="8716" max="8716" width="4.6640625" customWidth="1"/>
    <col min="8717" max="8717" width="2.77734375" customWidth="1"/>
    <col min="8718" max="8718" width="3.33203125" customWidth="1"/>
    <col min="8719" max="8720" width="4.6640625" customWidth="1"/>
    <col min="8721" max="8721" width="1.88671875" customWidth="1"/>
    <col min="8722" max="8722" width="2.44140625" customWidth="1"/>
    <col min="8723" max="8723" width="3.21875" customWidth="1"/>
    <col min="8724" max="8724" width="2.33203125" customWidth="1"/>
    <col min="8725" max="8726" width="4.6640625" customWidth="1"/>
    <col min="8727" max="8727" width="2.33203125" customWidth="1"/>
    <col min="8728" max="8728" width="3.109375" customWidth="1"/>
    <col min="8729" max="8729" width="2.77734375" customWidth="1"/>
    <col min="8730" max="8730" width="2.109375" customWidth="1"/>
    <col min="8731" max="8732" width="4.6640625" customWidth="1"/>
    <col min="8733" max="8733" width="3.33203125" customWidth="1"/>
    <col min="8734" max="8734" width="2.88671875" customWidth="1"/>
    <col min="8735" max="8735" width="4.6640625" customWidth="1"/>
    <col min="8736" max="8736" width="2.77734375" customWidth="1"/>
    <col min="8737" max="8737" width="4.6640625" customWidth="1"/>
    <col min="8738" max="8740" width="8.6640625" customWidth="1"/>
    <col min="8741" max="8741" width="2.6640625" customWidth="1"/>
    <col min="8742" max="8742" width="7.88671875" customWidth="1"/>
    <col min="8965" max="8965" width="7.109375" customWidth="1"/>
    <col min="8966" max="8966" width="2.6640625" customWidth="1"/>
    <col min="8967" max="8969" width="8.6640625" customWidth="1"/>
    <col min="8970" max="8970" width="4.6640625" customWidth="1"/>
    <col min="8971" max="8971" width="2.33203125" customWidth="1"/>
    <col min="8972" max="8972" width="4.6640625" customWidth="1"/>
    <col min="8973" max="8973" width="2.77734375" customWidth="1"/>
    <col min="8974" max="8974" width="3.33203125" customWidth="1"/>
    <col min="8975" max="8976" width="4.6640625" customWidth="1"/>
    <col min="8977" max="8977" width="1.88671875" customWidth="1"/>
    <col min="8978" max="8978" width="2.44140625" customWidth="1"/>
    <col min="8979" max="8979" width="3.21875" customWidth="1"/>
    <col min="8980" max="8980" width="2.33203125" customWidth="1"/>
    <col min="8981" max="8982" width="4.6640625" customWidth="1"/>
    <col min="8983" max="8983" width="2.33203125" customWidth="1"/>
    <col min="8984" max="8984" width="3.109375" customWidth="1"/>
    <col min="8985" max="8985" width="2.77734375" customWidth="1"/>
    <col min="8986" max="8986" width="2.109375" customWidth="1"/>
    <col min="8987" max="8988" width="4.6640625" customWidth="1"/>
    <col min="8989" max="8989" width="3.33203125" customWidth="1"/>
    <col min="8990" max="8990" width="2.88671875" customWidth="1"/>
    <col min="8991" max="8991" width="4.6640625" customWidth="1"/>
    <col min="8992" max="8992" width="2.77734375" customWidth="1"/>
    <col min="8993" max="8993" width="4.6640625" customWidth="1"/>
    <col min="8994" max="8996" width="8.6640625" customWidth="1"/>
    <col min="8997" max="8997" width="2.6640625" customWidth="1"/>
    <col min="8998" max="8998" width="7.88671875" customWidth="1"/>
    <col min="9221" max="9221" width="7.109375" customWidth="1"/>
    <col min="9222" max="9222" width="2.6640625" customWidth="1"/>
    <col min="9223" max="9225" width="8.6640625" customWidth="1"/>
    <col min="9226" max="9226" width="4.6640625" customWidth="1"/>
    <col min="9227" max="9227" width="2.33203125" customWidth="1"/>
    <col min="9228" max="9228" width="4.6640625" customWidth="1"/>
    <col min="9229" max="9229" width="2.77734375" customWidth="1"/>
    <col min="9230" max="9230" width="3.33203125" customWidth="1"/>
    <col min="9231" max="9232" width="4.6640625" customWidth="1"/>
    <col min="9233" max="9233" width="1.88671875" customWidth="1"/>
    <col min="9234" max="9234" width="2.44140625" customWidth="1"/>
    <col min="9235" max="9235" width="3.21875" customWidth="1"/>
    <col min="9236" max="9236" width="2.33203125" customWidth="1"/>
    <col min="9237" max="9238" width="4.6640625" customWidth="1"/>
    <col min="9239" max="9239" width="2.33203125" customWidth="1"/>
    <col min="9240" max="9240" width="3.109375" customWidth="1"/>
    <col min="9241" max="9241" width="2.77734375" customWidth="1"/>
    <col min="9242" max="9242" width="2.109375" customWidth="1"/>
    <col min="9243" max="9244" width="4.6640625" customWidth="1"/>
    <col min="9245" max="9245" width="3.33203125" customWidth="1"/>
    <col min="9246" max="9246" width="2.88671875" customWidth="1"/>
    <col min="9247" max="9247" width="4.6640625" customWidth="1"/>
    <col min="9248" max="9248" width="2.77734375" customWidth="1"/>
    <col min="9249" max="9249" width="4.6640625" customWidth="1"/>
    <col min="9250" max="9252" width="8.6640625" customWidth="1"/>
    <col min="9253" max="9253" width="2.6640625" customWidth="1"/>
    <col min="9254" max="9254" width="7.88671875" customWidth="1"/>
    <col min="9477" max="9477" width="7.109375" customWidth="1"/>
    <col min="9478" max="9478" width="2.6640625" customWidth="1"/>
    <col min="9479" max="9481" width="8.6640625" customWidth="1"/>
    <col min="9482" max="9482" width="4.6640625" customWidth="1"/>
    <col min="9483" max="9483" width="2.33203125" customWidth="1"/>
    <col min="9484" max="9484" width="4.6640625" customWidth="1"/>
    <col min="9485" max="9485" width="2.77734375" customWidth="1"/>
    <col min="9486" max="9486" width="3.33203125" customWidth="1"/>
    <col min="9487" max="9488" width="4.6640625" customWidth="1"/>
    <col min="9489" max="9489" width="1.88671875" customWidth="1"/>
    <col min="9490" max="9490" width="2.44140625" customWidth="1"/>
    <col min="9491" max="9491" width="3.21875" customWidth="1"/>
    <col min="9492" max="9492" width="2.33203125" customWidth="1"/>
    <col min="9493" max="9494" width="4.6640625" customWidth="1"/>
    <col min="9495" max="9495" width="2.33203125" customWidth="1"/>
    <col min="9496" max="9496" width="3.109375" customWidth="1"/>
    <col min="9497" max="9497" width="2.77734375" customWidth="1"/>
    <col min="9498" max="9498" width="2.109375" customWidth="1"/>
    <col min="9499" max="9500" width="4.6640625" customWidth="1"/>
    <col min="9501" max="9501" width="3.33203125" customWidth="1"/>
    <col min="9502" max="9502" width="2.88671875" customWidth="1"/>
    <col min="9503" max="9503" width="4.6640625" customWidth="1"/>
    <col min="9504" max="9504" width="2.77734375" customWidth="1"/>
    <col min="9505" max="9505" width="4.6640625" customWidth="1"/>
    <col min="9506" max="9508" width="8.6640625" customWidth="1"/>
    <col min="9509" max="9509" width="2.6640625" customWidth="1"/>
    <col min="9510" max="9510" width="7.88671875" customWidth="1"/>
    <col min="9733" max="9733" width="7.109375" customWidth="1"/>
    <col min="9734" max="9734" width="2.6640625" customWidth="1"/>
    <col min="9735" max="9737" width="8.6640625" customWidth="1"/>
    <col min="9738" max="9738" width="4.6640625" customWidth="1"/>
    <col min="9739" max="9739" width="2.33203125" customWidth="1"/>
    <col min="9740" max="9740" width="4.6640625" customWidth="1"/>
    <col min="9741" max="9741" width="2.77734375" customWidth="1"/>
    <col min="9742" max="9742" width="3.33203125" customWidth="1"/>
    <col min="9743" max="9744" width="4.6640625" customWidth="1"/>
    <col min="9745" max="9745" width="1.88671875" customWidth="1"/>
    <col min="9746" max="9746" width="2.44140625" customWidth="1"/>
    <col min="9747" max="9747" width="3.21875" customWidth="1"/>
    <col min="9748" max="9748" width="2.33203125" customWidth="1"/>
    <col min="9749" max="9750" width="4.6640625" customWidth="1"/>
    <col min="9751" max="9751" width="2.33203125" customWidth="1"/>
    <col min="9752" max="9752" width="3.109375" customWidth="1"/>
    <col min="9753" max="9753" width="2.77734375" customWidth="1"/>
    <col min="9754" max="9754" width="2.109375" customWidth="1"/>
    <col min="9755" max="9756" width="4.6640625" customWidth="1"/>
    <col min="9757" max="9757" width="3.33203125" customWidth="1"/>
    <col min="9758" max="9758" width="2.88671875" customWidth="1"/>
    <col min="9759" max="9759" width="4.6640625" customWidth="1"/>
    <col min="9760" max="9760" width="2.77734375" customWidth="1"/>
    <col min="9761" max="9761" width="4.6640625" customWidth="1"/>
    <col min="9762" max="9764" width="8.6640625" customWidth="1"/>
    <col min="9765" max="9765" width="2.6640625" customWidth="1"/>
    <col min="9766" max="9766" width="7.88671875" customWidth="1"/>
    <col min="9989" max="9989" width="7.109375" customWidth="1"/>
    <col min="9990" max="9990" width="2.6640625" customWidth="1"/>
    <col min="9991" max="9993" width="8.6640625" customWidth="1"/>
    <col min="9994" max="9994" width="4.6640625" customWidth="1"/>
    <col min="9995" max="9995" width="2.33203125" customWidth="1"/>
    <col min="9996" max="9996" width="4.6640625" customWidth="1"/>
    <col min="9997" max="9997" width="2.77734375" customWidth="1"/>
    <col min="9998" max="9998" width="3.33203125" customWidth="1"/>
    <col min="9999" max="10000" width="4.6640625" customWidth="1"/>
    <col min="10001" max="10001" width="1.88671875" customWidth="1"/>
    <col min="10002" max="10002" width="2.44140625" customWidth="1"/>
    <col min="10003" max="10003" width="3.21875" customWidth="1"/>
    <col min="10004" max="10004" width="2.33203125" customWidth="1"/>
    <col min="10005" max="10006" width="4.6640625" customWidth="1"/>
    <col min="10007" max="10007" width="2.33203125" customWidth="1"/>
    <col min="10008" max="10008" width="3.109375" customWidth="1"/>
    <col min="10009" max="10009" width="2.77734375" customWidth="1"/>
    <col min="10010" max="10010" width="2.109375" customWidth="1"/>
    <col min="10011" max="10012" width="4.6640625" customWidth="1"/>
    <col min="10013" max="10013" width="3.33203125" customWidth="1"/>
    <col min="10014" max="10014" width="2.88671875" customWidth="1"/>
    <col min="10015" max="10015" width="4.6640625" customWidth="1"/>
    <col min="10016" max="10016" width="2.77734375" customWidth="1"/>
    <col min="10017" max="10017" width="4.6640625" customWidth="1"/>
    <col min="10018" max="10020" width="8.6640625" customWidth="1"/>
    <col min="10021" max="10021" width="2.6640625" customWidth="1"/>
    <col min="10022" max="10022" width="7.88671875" customWidth="1"/>
    <col min="10245" max="10245" width="7.109375" customWidth="1"/>
    <col min="10246" max="10246" width="2.6640625" customWidth="1"/>
    <col min="10247" max="10249" width="8.6640625" customWidth="1"/>
    <col min="10250" max="10250" width="4.6640625" customWidth="1"/>
    <col min="10251" max="10251" width="2.33203125" customWidth="1"/>
    <col min="10252" max="10252" width="4.6640625" customWidth="1"/>
    <col min="10253" max="10253" width="2.77734375" customWidth="1"/>
    <col min="10254" max="10254" width="3.33203125" customWidth="1"/>
    <col min="10255" max="10256" width="4.6640625" customWidth="1"/>
    <col min="10257" max="10257" width="1.88671875" customWidth="1"/>
    <col min="10258" max="10258" width="2.44140625" customWidth="1"/>
    <col min="10259" max="10259" width="3.21875" customWidth="1"/>
    <col min="10260" max="10260" width="2.33203125" customWidth="1"/>
    <col min="10261" max="10262" width="4.6640625" customWidth="1"/>
    <col min="10263" max="10263" width="2.33203125" customWidth="1"/>
    <col min="10264" max="10264" width="3.109375" customWidth="1"/>
    <col min="10265" max="10265" width="2.77734375" customWidth="1"/>
    <col min="10266" max="10266" width="2.109375" customWidth="1"/>
    <col min="10267" max="10268" width="4.6640625" customWidth="1"/>
    <col min="10269" max="10269" width="3.33203125" customWidth="1"/>
    <col min="10270" max="10270" width="2.88671875" customWidth="1"/>
    <col min="10271" max="10271" width="4.6640625" customWidth="1"/>
    <col min="10272" max="10272" width="2.77734375" customWidth="1"/>
    <col min="10273" max="10273" width="4.6640625" customWidth="1"/>
    <col min="10274" max="10276" width="8.6640625" customWidth="1"/>
    <col min="10277" max="10277" width="2.6640625" customWidth="1"/>
    <col min="10278" max="10278" width="7.88671875" customWidth="1"/>
    <col min="10501" max="10501" width="7.109375" customWidth="1"/>
    <col min="10502" max="10502" width="2.6640625" customWidth="1"/>
    <col min="10503" max="10505" width="8.6640625" customWidth="1"/>
    <col min="10506" max="10506" width="4.6640625" customWidth="1"/>
    <col min="10507" max="10507" width="2.33203125" customWidth="1"/>
    <col min="10508" max="10508" width="4.6640625" customWidth="1"/>
    <col min="10509" max="10509" width="2.77734375" customWidth="1"/>
    <col min="10510" max="10510" width="3.33203125" customWidth="1"/>
    <col min="10511" max="10512" width="4.6640625" customWidth="1"/>
    <col min="10513" max="10513" width="1.88671875" customWidth="1"/>
    <col min="10514" max="10514" width="2.44140625" customWidth="1"/>
    <col min="10515" max="10515" width="3.21875" customWidth="1"/>
    <col min="10516" max="10516" width="2.33203125" customWidth="1"/>
    <col min="10517" max="10518" width="4.6640625" customWidth="1"/>
    <col min="10519" max="10519" width="2.33203125" customWidth="1"/>
    <col min="10520" max="10520" width="3.109375" customWidth="1"/>
    <col min="10521" max="10521" width="2.77734375" customWidth="1"/>
    <col min="10522" max="10522" width="2.109375" customWidth="1"/>
    <col min="10523" max="10524" width="4.6640625" customWidth="1"/>
    <col min="10525" max="10525" width="3.33203125" customWidth="1"/>
    <col min="10526" max="10526" width="2.88671875" customWidth="1"/>
    <col min="10527" max="10527" width="4.6640625" customWidth="1"/>
    <col min="10528" max="10528" width="2.77734375" customWidth="1"/>
    <col min="10529" max="10529" width="4.6640625" customWidth="1"/>
    <col min="10530" max="10532" width="8.6640625" customWidth="1"/>
    <col min="10533" max="10533" width="2.6640625" customWidth="1"/>
    <col min="10534" max="10534" width="7.88671875" customWidth="1"/>
    <col min="10757" max="10757" width="7.109375" customWidth="1"/>
    <col min="10758" max="10758" width="2.6640625" customWidth="1"/>
    <col min="10759" max="10761" width="8.6640625" customWidth="1"/>
    <col min="10762" max="10762" width="4.6640625" customWidth="1"/>
    <col min="10763" max="10763" width="2.33203125" customWidth="1"/>
    <col min="10764" max="10764" width="4.6640625" customWidth="1"/>
    <col min="10765" max="10765" width="2.77734375" customWidth="1"/>
    <col min="10766" max="10766" width="3.33203125" customWidth="1"/>
    <col min="10767" max="10768" width="4.6640625" customWidth="1"/>
    <col min="10769" max="10769" width="1.88671875" customWidth="1"/>
    <col min="10770" max="10770" width="2.44140625" customWidth="1"/>
    <col min="10771" max="10771" width="3.21875" customWidth="1"/>
    <col min="10772" max="10772" width="2.33203125" customWidth="1"/>
    <col min="10773" max="10774" width="4.6640625" customWidth="1"/>
    <col min="10775" max="10775" width="2.33203125" customWidth="1"/>
    <col min="10776" max="10776" width="3.109375" customWidth="1"/>
    <col min="10777" max="10777" width="2.77734375" customWidth="1"/>
    <col min="10778" max="10778" width="2.109375" customWidth="1"/>
    <col min="10779" max="10780" width="4.6640625" customWidth="1"/>
    <col min="10781" max="10781" width="3.33203125" customWidth="1"/>
    <col min="10782" max="10782" width="2.88671875" customWidth="1"/>
    <col min="10783" max="10783" width="4.6640625" customWidth="1"/>
    <col min="10784" max="10784" width="2.77734375" customWidth="1"/>
    <col min="10785" max="10785" width="4.6640625" customWidth="1"/>
    <col min="10786" max="10788" width="8.6640625" customWidth="1"/>
    <col min="10789" max="10789" width="2.6640625" customWidth="1"/>
    <col min="10790" max="10790" width="7.88671875" customWidth="1"/>
    <col min="11013" max="11013" width="7.109375" customWidth="1"/>
    <col min="11014" max="11014" width="2.6640625" customWidth="1"/>
    <col min="11015" max="11017" width="8.6640625" customWidth="1"/>
    <col min="11018" max="11018" width="4.6640625" customWidth="1"/>
    <col min="11019" max="11019" width="2.33203125" customWidth="1"/>
    <col min="11020" max="11020" width="4.6640625" customWidth="1"/>
    <col min="11021" max="11021" width="2.77734375" customWidth="1"/>
    <col min="11022" max="11022" width="3.33203125" customWidth="1"/>
    <col min="11023" max="11024" width="4.6640625" customWidth="1"/>
    <col min="11025" max="11025" width="1.88671875" customWidth="1"/>
    <col min="11026" max="11026" width="2.44140625" customWidth="1"/>
    <col min="11027" max="11027" width="3.21875" customWidth="1"/>
    <col min="11028" max="11028" width="2.33203125" customWidth="1"/>
    <col min="11029" max="11030" width="4.6640625" customWidth="1"/>
    <col min="11031" max="11031" width="2.33203125" customWidth="1"/>
    <col min="11032" max="11032" width="3.109375" customWidth="1"/>
    <col min="11033" max="11033" width="2.77734375" customWidth="1"/>
    <col min="11034" max="11034" width="2.109375" customWidth="1"/>
    <col min="11035" max="11036" width="4.6640625" customWidth="1"/>
    <col min="11037" max="11037" width="3.33203125" customWidth="1"/>
    <col min="11038" max="11038" width="2.88671875" customWidth="1"/>
    <col min="11039" max="11039" width="4.6640625" customWidth="1"/>
    <col min="11040" max="11040" width="2.77734375" customWidth="1"/>
    <col min="11041" max="11041" width="4.6640625" customWidth="1"/>
    <col min="11042" max="11044" width="8.6640625" customWidth="1"/>
    <col min="11045" max="11045" width="2.6640625" customWidth="1"/>
    <col min="11046" max="11046" width="7.88671875" customWidth="1"/>
    <col min="11269" max="11269" width="7.109375" customWidth="1"/>
    <col min="11270" max="11270" width="2.6640625" customWidth="1"/>
    <col min="11271" max="11273" width="8.6640625" customWidth="1"/>
    <col min="11274" max="11274" width="4.6640625" customWidth="1"/>
    <col min="11275" max="11275" width="2.33203125" customWidth="1"/>
    <col min="11276" max="11276" width="4.6640625" customWidth="1"/>
    <col min="11277" max="11277" width="2.77734375" customWidth="1"/>
    <col min="11278" max="11278" width="3.33203125" customWidth="1"/>
    <col min="11279" max="11280" width="4.6640625" customWidth="1"/>
    <col min="11281" max="11281" width="1.88671875" customWidth="1"/>
    <col min="11282" max="11282" width="2.44140625" customWidth="1"/>
    <col min="11283" max="11283" width="3.21875" customWidth="1"/>
    <col min="11284" max="11284" width="2.33203125" customWidth="1"/>
    <col min="11285" max="11286" width="4.6640625" customWidth="1"/>
    <col min="11287" max="11287" width="2.33203125" customWidth="1"/>
    <col min="11288" max="11288" width="3.109375" customWidth="1"/>
    <col min="11289" max="11289" width="2.77734375" customWidth="1"/>
    <col min="11290" max="11290" width="2.109375" customWidth="1"/>
    <col min="11291" max="11292" width="4.6640625" customWidth="1"/>
    <col min="11293" max="11293" width="3.33203125" customWidth="1"/>
    <col min="11294" max="11294" width="2.88671875" customWidth="1"/>
    <col min="11295" max="11295" width="4.6640625" customWidth="1"/>
    <col min="11296" max="11296" width="2.77734375" customWidth="1"/>
    <col min="11297" max="11297" width="4.6640625" customWidth="1"/>
    <col min="11298" max="11300" width="8.6640625" customWidth="1"/>
    <col min="11301" max="11301" width="2.6640625" customWidth="1"/>
    <col min="11302" max="11302" width="7.88671875" customWidth="1"/>
    <col min="11525" max="11525" width="7.109375" customWidth="1"/>
    <col min="11526" max="11526" width="2.6640625" customWidth="1"/>
    <col min="11527" max="11529" width="8.6640625" customWidth="1"/>
    <col min="11530" max="11530" width="4.6640625" customWidth="1"/>
    <col min="11531" max="11531" width="2.33203125" customWidth="1"/>
    <col min="11532" max="11532" width="4.6640625" customWidth="1"/>
    <col min="11533" max="11533" width="2.77734375" customWidth="1"/>
    <col min="11534" max="11534" width="3.33203125" customWidth="1"/>
    <col min="11535" max="11536" width="4.6640625" customWidth="1"/>
    <col min="11537" max="11537" width="1.88671875" customWidth="1"/>
    <col min="11538" max="11538" width="2.44140625" customWidth="1"/>
    <col min="11539" max="11539" width="3.21875" customWidth="1"/>
    <col min="11540" max="11540" width="2.33203125" customWidth="1"/>
    <col min="11541" max="11542" width="4.6640625" customWidth="1"/>
    <col min="11543" max="11543" width="2.33203125" customWidth="1"/>
    <col min="11544" max="11544" width="3.109375" customWidth="1"/>
    <col min="11545" max="11545" width="2.77734375" customWidth="1"/>
    <col min="11546" max="11546" width="2.109375" customWidth="1"/>
    <col min="11547" max="11548" width="4.6640625" customWidth="1"/>
    <col min="11549" max="11549" width="3.33203125" customWidth="1"/>
    <col min="11550" max="11550" width="2.88671875" customWidth="1"/>
    <col min="11551" max="11551" width="4.6640625" customWidth="1"/>
    <col min="11552" max="11552" width="2.77734375" customWidth="1"/>
    <col min="11553" max="11553" width="4.6640625" customWidth="1"/>
    <col min="11554" max="11556" width="8.6640625" customWidth="1"/>
    <col min="11557" max="11557" width="2.6640625" customWidth="1"/>
    <col min="11558" max="11558" width="7.88671875" customWidth="1"/>
    <col min="11781" max="11781" width="7.109375" customWidth="1"/>
    <col min="11782" max="11782" width="2.6640625" customWidth="1"/>
    <col min="11783" max="11785" width="8.6640625" customWidth="1"/>
    <col min="11786" max="11786" width="4.6640625" customWidth="1"/>
    <col min="11787" max="11787" width="2.33203125" customWidth="1"/>
    <col min="11788" max="11788" width="4.6640625" customWidth="1"/>
    <col min="11789" max="11789" width="2.77734375" customWidth="1"/>
    <col min="11790" max="11790" width="3.33203125" customWidth="1"/>
    <col min="11791" max="11792" width="4.6640625" customWidth="1"/>
    <col min="11793" max="11793" width="1.88671875" customWidth="1"/>
    <col min="11794" max="11794" width="2.44140625" customWidth="1"/>
    <col min="11795" max="11795" width="3.21875" customWidth="1"/>
    <col min="11796" max="11796" width="2.33203125" customWidth="1"/>
    <col min="11797" max="11798" width="4.6640625" customWidth="1"/>
    <col min="11799" max="11799" width="2.33203125" customWidth="1"/>
    <col min="11800" max="11800" width="3.109375" customWidth="1"/>
    <col min="11801" max="11801" width="2.77734375" customWidth="1"/>
    <col min="11802" max="11802" width="2.109375" customWidth="1"/>
    <col min="11803" max="11804" width="4.6640625" customWidth="1"/>
    <col min="11805" max="11805" width="3.33203125" customWidth="1"/>
    <col min="11806" max="11806" width="2.88671875" customWidth="1"/>
    <col min="11807" max="11807" width="4.6640625" customWidth="1"/>
    <col min="11808" max="11808" width="2.77734375" customWidth="1"/>
    <col min="11809" max="11809" width="4.6640625" customWidth="1"/>
    <col min="11810" max="11812" width="8.6640625" customWidth="1"/>
    <col min="11813" max="11813" width="2.6640625" customWidth="1"/>
    <col min="11814" max="11814" width="7.88671875" customWidth="1"/>
    <col min="12037" max="12037" width="7.109375" customWidth="1"/>
    <col min="12038" max="12038" width="2.6640625" customWidth="1"/>
    <col min="12039" max="12041" width="8.6640625" customWidth="1"/>
    <col min="12042" max="12042" width="4.6640625" customWidth="1"/>
    <col min="12043" max="12043" width="2.33203125" customWidth="1"/>
    <col min="12044" max="12044" width="4.6640625" customWidth="1"/>
    <col min="12045" max="12045" width="2.77734375" customWidth="1"/>
    <col min="12046" max="12046" width="3.33203125" customWidth="1"/>
    <col min="12047" max="12048" width="4.6640625" customWidth="1"/>
    <col min="12049" max="12049" width="1.88671875" customWidth="1"/>
    <col min="12050" max="12050" width="2.44140625" customWidth="1"/>
    <col min="12051" max="12051" width="3.21875" customWidth="1"/>
    <col min="12052" max="12052" width="2.33203125" customWidth="1"/>
    <col min="12053" max="12054" width="4.6640625" customWidth="1"/>
    <col min="12055" max="12055" width="2.33203125" customWidth="1"/>
    <col min="12056" max="12056" width="3.109375" customWidth="1"/>
    <col min="12057" max="12057" width="2.77734375" customWidth="1"/>
    <col min="12058" max="12058" width="2.109375" customWidth="1"/>
    <col min="12059" max="12060" width="4.6640625" customWidth="1"/>
    <col min="12061" max="12061" width="3.33203125" customWidth="1"/>
    <col min="12062" max="12062" width="2.88671875" customWidth="1"/>
    <col min="12063" max="12063" width="4.6640625" customWidth="1"/>
    <col min="12064" max="12064" width="2.77734375" customWidth="1"/>
    <col min="12065" max="12065" width="4.6640625" customWidth="1"/>
    <col min="12066" max="12068" width="8.6640625" customWidth="1"/>
    <col min="12069" max="12069" width="2.6640625" customWidth="1"/>
    <col min="12070" max="12070" width="7.88671875" customWidth="1"/>
    <col min="12293" max="12293" width="7.109375" customWidth="1"/>
    <col min="12294" max="12294" width="2.6640625" customWidth="1"/>
    <col min="12295" max="12297" width="8.6640625" customWidth="1"/>
    <col min="12298" max="12298" width="4.6640625" customWidth="1"/>
    <col min="12299" max="12299" width="2.33203125" customWidth="1"/>
    <col min="12300" max="12300" width="4.6640625" customWidth="1"/>
    <col min="12301" max="12301" width="2.77734375" customWidth="1"/>
    <col min="12302" max="12302" width="3.33203125" customWidth="1"/>
    <col min="12303" max="12304" width="4.6640625" customWidth="1"/>
    <col min="12305" max="12305" width="1.88671875" customWidth="1"/>
    <col min="12306" max="12306" width="2.44140625" customWidth="1"/>
    <col min="12307" max="12307" width="3.21875" customWidth="1"/>
    <col min="12308" max="12308" width="2.33203125" customWidth="1"/>
    <col min="12309" max="12310" width="4.6640625" customWidth="1"/>
    <col min="12311" max="12311" width="2.33203125" customWidth="1"/>
    <col min="12312" max="12312" width="3.109375" customWidth="1"/>
    <col min="12313" max="12313" width="2.77734375" customWidth="1"/>
    <col min="12314" max="12314" width="2.109375" customWidth="1"/>
    <col min="12315" max="12316" width="4.6640625" customWidth="1"/>
    <col min="12317" max="12317" width="3.33203125" customWidth="1"/>
    <col min="12318" max="12318" width="2.88671875" customWidth="1"/>
    <col min="12319" max="12319" width="4.6640625" customWidth="1"/>
    <col min="12320" max="12320" width="2.77734375" customWidth="1"/>
    <col min="12321" max="12321" width="4.6640625" customWidth="1"/>
    <col min="12322" max="12324" width="8.6640625" customWidth="1"/>
    <col min="12325" max="12325" width="2.6640625" customWidth="1"/>
    <col min="12326" max="12326" width="7.88671875" customWidth="1"/>
    <col min="12549" max="12549" width="7.109375" customWidth="1"/>
    <col min="12550" max="12550" width="2.6640625" customWidth="1"/>
    <col min="12551" max="12553" width="8.6640625" customWidth="1"/>
    <col min="12554" max="12554" width="4.6640625" customWidth="1"/>
    <col min="12555" max="12555" width="2.33203125" customWidth="1"/>
    <col min="12556" max="12556" width="4.6640625" customWidth="1"/>
    <col min="12557" max="12557" width="2.77734375" customWidth="1"/>
    <col min="12558" max="12558" width="3.33203125" customWidth="1"/>
    <col min="12559" max="12560" width="4.6640625" customWidth="1"/>
    <col min="12561" max="12561" width="1.88671875" customWidth="1"/>
    <col min="12562" max="12562" width="2.44140625" customWidth="1"/>
    <col min="12563" max="12563" width="3.21875" customWidth="1"/>
    <col min="12564" max="12564" width="2.33203125" customWidth="1"/>
    <col min="12565" max="12566" width="4.6640625" customWidth="1"/>
    <col min="12567" max="12567" width="2.33203125" customWidth="1"/>
    <col min="12568" max="12568" width="3.109375" customWidth="1"/>
    <col min="12569" max="12569" width="2.77734375" customWidth="1"/>
    <col min="12570" max="12570" width="2.109375" customWidth="1"/>
    <col min="12571" max="12572" width="4.6640625" customWidth="1"/>
    <col min="12573" max="12573" width="3.33203125" customWidth="1"/>
    <col min="12574" max="12574" width="2.88671875" customWidth="1"/>
    <col min="12575" max="12575" width="4.6640625" customWidth="1"/>
    <col min="12576" max="12576" width="2.77734375" customWidth="1"/>
    <col min="12577" max="12577" width="4.6640625" customWidth="1"/>
    <col min="12578" max="12580" width="8.6640625" customWidth="1"/>
    <col min="12581" max="12581" width="2.6640625" customWidth="1"/>
    <col min="12582" max="12582" width="7.88671875" customWidth="1"/>
    <col min="12805" max="12805" width="7.109375" customWidth="1"/>
    <col min="12806" max="12806" width="2.6640625" customWidth="1"/>
    <col min="12807" max="12809" width="8.6640625" customWidth="1"/>
    <col min="12810" max="12810" width="4.6640625" customWidth="1"/>
    <col min="12811" max="12811" width="2.33203125" customWidth="1"/>
    <col min="12812" max="12812" width="4.6640625" customWidth="1"/>
    <col min="12813" max="12813" width="2.77734375" customWidth="1"/>
    <col min="12814" max="12814" width="3.33203125" customWidth="1"/>
    <col min="12815" max="12816" width="4.6640625" customWidth="1"/>
    <col min="12817" max="12817" width="1.88671875" customWidth="1"/>
    <col min="12818" max="12818" width="2.44140625" customWidth="1"/>
    <col min="12819" max="12819" width="3.21875" customWidth="1"/>
    <col min="12820" max="12820" width="2.33203125" customWidth="1"/>
    <col min="12821" max="12822" width="4.6640625" customWidth="1"/>
    <col min="12823" max="12823" width="2.33203125" customWidth="1"/>
    <col min="12824" max="12824" width="3.109375" customWidth="1"/>
    <col min="12825" max="12825" width="2.77734375" customWidth="1"/>
    <col min="12826" max="12826" width="2.109375" customWidth="1"/>
    <col min="12827" max="12828" width="4.6640625" customWidth="1"/>
    <col min="12829" max="12829" width="3.33203125" customWidth="1"/>
    <col min="12830" max="12830" width="2.88671875" customWidth="1"/>
    <col min="12831" max="12831" width="4.6640625" customWidth="1"/>
    <col min="12832" max="12832" width="2.77734375" customWidth="1"/>
    <col min="12833" max="12833" width="4.6640625" customWidth="1"/>
    <col min="12834" max="12836" width="8.6640625" customWidth="1"/>
    <col min="12837" max="12837" width="2.6640625" customWidth="1"/>
    <col min="12838" max="12838" width="7.88671875" customWidth="1"/>
    <col min="13061" max="13061" width="7.109375" customWidth="1"/>
    <col min="13062" max="13062" width="2.6640625" customWidth="1"/>
    <col min="13063" max="13065" width="8.6640625" customWidth="1"/>
    <col min="13066" max="13066" width="4.6640625" customWidth="1"/>
    <col min="13067" max="13067" width="2.33203125" customWidth="1"/>
    <col min="13068" max="13068" width="4.6640625" customWidth="1"/>
    <col min="13069" max="13069" width="2.77734375" customWidth="1"/>
    <col min="13070" max="13070" width="3.33203125" customWidth="1"/>
    <col min="13071" max="13072" width="4.6640625" customWidth="1"/>
    <col min="13073" max="13073" width="1.88671875" customWidth="1"/>
    <col min="13074" max="13074" width="2.44140625" customWidth="1"/>
    <col min="13075" max="13075" width="3.21875" customWidth="1"/>
    <col min="13076" max="13076" width="2.33203125" customWidth="1"/>
    <col min="13077" max="13078" width="4.6640625" customWidth="1"/>
    <col min="13079" max="13079" width="2.33203125" customWidth="1"/>
    <col min="13080" max="13080" width="3.109375" customWidth="1"/>
    <col min="13081" max="13081" width="2.77734375" customWidth="1"/>
    <col min="13082" max="13082" width="2.109375" customWidth="1"/>
    <col min="13083" max="13084" width="4.6640625" customWidth="1"/>
    <col min="13085" max="13085" width="3.33203125" customWidth="1"/>
    <col min="13086" max="13086" width="2.88671875" customWidth="1"/>
    <col min="13087" max="13087" width="4.6640625" customWidth="1"/>
    <col min="13088" max="13088" width="2.77734375" customWidth="1"/>
    <col min="13089" max="13089" width="4.6640625" customWidth="1"/>
    <col min="13090" max="13092" width="8.6640625" customWidth="1"/>
    <col min="13093" max="13093" width="2.6640625" customWidth="1"/>
    <col min="13094" max="13094" width="7.88671875" customWidth="1"/>
    <col min="13317" max="13317" width="7.109375" customWidth="1"/>
    <col min="13318" max="13318" width="2.6640625" customWidth="1"/>
    <col min="13319" max="13321" width="8.6640625" customWidth="1"/>
    <col min="13322" max="13322" width="4.6640625" customWidth="1"/>
    <col min="13323" max="13323" width="2.33203125" customWidth="1"/>
    <col min="13324" max="13324" width="4.6640625" customWidth="1"/>
    <col min="13325" max="13325" width="2.77734375" customWidth="1"/>
    <col min="13326" max="13326" width="3.33203125" customWidth="1"/>
    <col min="13327" max="13328" width="4.6640625" customWidth="1"/>
    <col min="13329" max="13329" width="1.88671875" customWidth="1"/>
    <col min="13330" max="13330" width="2.44140625" customWidth="1"/>
    <col min="13331" max="13331" width="3.21875" customWidth="1"/>
    <col min="13332" max="13332" width="2.33203125" customWidth="1"/>
    <col min="13333" max="13334" width="4.6640625" customWidth="1"/>
    <col min="13335" max="13335" width="2.33203125" customWidth="1"/>
    <col min="13336" max="13336" width="3.109375" customWidth="1"/>
    <col min="13337" max="13337" width="2.77734375" customWidth="1"/>
    <col min="13338" max="13338" width="2.109375" customWidth="1"/>
    <col min="13339" max="13340" width="4.6640625" customWidth="1"/>
    <col min="13341" max="13341" width="3.33203125" customWidth="1"/>
    <col min="13342" max="13342" width="2.88671875" customWidth="1"/>
    <col min="13343" max="13343" width="4.6640625" customWidth="1"/>
    <col min="13344" max="13344" width="2.77734375" customWidth="1"/>
    <col min="13345" max="13345" width="4.6640625" customWidth="1"/>
    <col min="13346" max="13348" width="8.6640625" customWidth="1"/>
    <col min="13349" max="13349" width="2.6640625" customWidth="1"/>
    <col min="13350" max="13350" width="7.88671875" customWidth="1"/>
    <col min="13573" max="13573" width="7.109375" customWidth="1"/>
    <col min="13574" max="13574" width="2.6640625" customWidth="1"/>
    <col min="13575" max="13577" width="8.6640625" customWidth="1"/>
    <col min="13578" max="13578" width="4.6640625" customWidth="1"/>
    <col min="13579" max="13579" width="2.33203125" customWidth="1"/>
    <col min="13580" max="13580" width="4.6640625" customWidth="1"/>
    <col min="13581" max="13581" width="2.77734375" customWidth="1"/>
    <col min="13582" max="13582" width="3.33203125" customWidth="1"/>
    <col min="13583" max="13584" width="4.6640625" customWidth="1"/>
    <col min="13585" max="13585" width="1.88671875" customWidth="1"/>
    <col min="13586" max="13586" width="2.44140625" customWidth="1"/>
    <col min="13587" max="13587" width="3.21875" customWidth="1"/>
    <col min="13588" max="13588" width="2.33203125" customWidth="1"/>
    <col min="13589" max="13590" width="4.6640625" customWidth="1"/>
    <col min="13591" max="13591" width="2.33203125" customWidth="1"/>
    <col min="13592" max="13592" width="3.109375" customWidth="1"/>
    <col min="13593" max="13593" width="2.77734375" customWidth="1"/>
    <col min="13594" max="13594" width="2.109375" customWidth="1"/>
    <col min="13595" max="13596" width="4.6640625" customWidth="1"/>
    <col min="13597" max="13597" width="3.33203125" customWidth="1"/>
    <col min="13598" max="13598" width="2.88671875" customWidth="1"/>
    <col min="13599" max="13599" width="4.6640625" customWidth="1"/>
    <col min="13600" max="13600" width="2.77734375" customWidth="1"/>
    <col min="13601" max="13601" width="4.6640625" customWidth="1"/>
    <col min="13602" max="13604" width="8.6640625" customWidth="1"/>
    <col min="13605" max="13605" width="2.6640625" customWidth="1"/>
    <col min="13606" max="13606" width="7.88671875" customWidth="1"/>
    <col min="13829" max="13829" width="7.109375" customWidth="1"/>
    <col min="13830" max="13830" width="2.6640625" customWidth="1"/>
    <col min="13831" max="13833" width="8.6640625" customWidth="1"/>
    <col min="13834" max="13834" width="4.6640625" customWidth="1"/>
    <col min="13835" max="13835" width="2.33203125" customWidth="1"/>
    <col min="13836" max="13836" width="4.6640625" customWidth="1"/>
    <col min="13837" max="13837" width="2.77734375" customWidth="1"/>
    <col min="13838" max="13838" width="3.33203125" customWidth="1"/>
    <col min="13839" max="13840" width="4.6640625" customWidth="1"/>
    <col min="13841" max="13841" width="1.88671875" customWidth="1"/>
    <col min="13842" max="13842" width="2.44140625" customWidth="1"/>
    <col min="13843" max="13843" width="3.21875" customWidth="1"/>
    <col min="13844" max="13844" width="2.33203125" customWidth="1"/>
    <col min="13845" max="13846" width="4.6640625" customWidth="1"/>
    <col min="13847" max="13847" width="2.33203125" customWidth="1"/>
    <col min="13848" max="13848" width="3.109375" customWidth="1"/>
    <col min="13849" max="13849" width="2.77734375" customWidth="1"/>
    <col min="13850" max="13850" width="2.109375" customWidth="1"/>
    <col min="13851" max="13852" width="4.6640625" customWidth="1"/>
    <col min="13853" max="13853" width="3.33203125" customWidth="1"/>
    <col min="13854" max="13854" width="2.88671875" customWidth="1"/>
    <col min="13855" max="13855" width="4.6640625" customWidth="1"/>
    <col min="13856" max="13856" width="2.77734375" customWidth="1"/>
    <col min="13857" max="13857" width="4.6640625" customWidth="1"/>
    <col min="13858" max="13860" width="8.6640625" customWidth="1"/>
    <col min="13861" max="13861" width="2.6640625" customWidth="1"/>
    <col min="13862" max="13862" width="7.88671875" customWidth="1"/>
    <col min="14085" max="14085" width="7.109375" customWidth="1"/>
    <col min="14086" max="14086" width="2.6640625" customWidth="1"/>
    <col min="14087" max="14089" width="8.6640625" customWidth="1"/>
    <col min="14090" max="14090" width="4.6640625" customWidth="1"/>
    <col min="14091" max="14091" width="2.33203125" customWidth="1"/>
    <col min="14092" max="14092" width="4.6640625" customWidth="1"/>
    <col min="14093" max="14093" width="2.77734375" customWidth="1"/>
    <col min="14094" max="14094" width="3.33203125" customWidth="1"/>
    <col min="14095" max="14096" width="4.6640625" customWidth="1"/>
    <col min="14097" max="14097" width="1.88671875" customWidth="1"/>
    <col min="14098" max="14098" width="2.44140625" customWidth="1"/>
    <col min="14099" max="14099" width="3.21875" customWidth="1"/>
    <col min="14100" max="14100" width="2.33203125" customWidth="1"/>
    <col min="14101" max="14102" width="4.6640625" customWidth="1"/>
    <col min="14103" max="14103" width="2.33203125" customWidth="1"/>
    <col min="14104" max="14104" width="3.109375" customWidth="1"/>
    <col min="14105" max="14105" width="2.77734375" customWidth="1"/>
    <col min="14106" max="14106" width="2.109375" customWidth="1"/>
    <col min="14107" max="14108" width="4.6640625" customWidth="1"/>
    <col min="14109" max="14109" width="3.33203125" customWidth="1"/>
    <col min="14110" max="14110" width="2.88671875" customWidth="1"/>
    <col min="14111" max="14111" width="4.6640625" customWidth="1"/>
    <col min="14112" max="14112" width="2.77734375" customWidth="1"/>
    <col min="14113" max="14113" width="4.6640625" customWidth="1"/>
    <col min="14114" max="14116" width="8.6640625" customWidth="1"/>
    <col min="14117" max="14117" width="2.6640625" customWidth="1"/>
    <col min="14118" max="14118" width="7.88671875" customWidth="1"/>
    <col min="14341" max="14341" width="7.109375" customWidth="1"/>
    <col min="14342" max="14342" width="2.6640625" customWidth="1"/>
    <col min="14343" max="14345" width="8.6640625" customWidth="1"/>
    <col min="14346" max="14346" width="4.6640625" customWidth="1"/>
    <col min="14347" max="14347" width="2.33203125" customWidth="1"/>
    <col min="14348" max="14348" width="4.6640625" customWidth="1"/>
    <col min="14349" max="14349" width="2.77734375" customWidth="1"/>
    <col min="14350" max="14350" width="3.33203125" customWidth="1"/>
    <col min="14351" max="14352" width="4.6640625" customWidth="1"/>
    <col min="14353" max="14353" width="1.88671875" customWidth="1"/>
    <col min="14354" max="14354" width="2.44140625" customWidth="1"/>
    <col min="14355" max="14355" width="3.21875" customWidth="1"/>
    <col min="14356" max="14356" width="2.33203125" customWidth="1"/>
    <col min="14357" max="14358" width="4.6640625" customWidth="1"/>
    <col min="14359" max="14359" width="2.33203125" customWidth="1"/>
    <col min="14360" max="14360" width="3.109375" customWidth="1"/>
    <col min="14361" max="14361" width="2.77734375" customWidth="1"/>
    <col min="14362" max="14362" width="2.109375" customWidth="1"/>
    <col min="14363" max="14364" width="4.6640625" customWidth="1"/>
    <col min="14365" max="14365" width="3.33203125" customWidth="1"/>
    <col min="14366" max="14366" width="2.88671875" customWidth="1"/>
    <col min="14367" max="14367" width="4.6640625" customWidth="1"/>
    <col min="14368" max="14368" width="2.77734375" customWidth="1"/>
    <col min="14369" max="14369" width="4.6640625" customWidth="1"/>
    <col min="14370" max="14372" width="8.6640625" customWidth="1"/>
    <col min="14373" max="14373" width="2.6640625" customWidth="1"/>
    <col min="14374" max="14374" width="7.88671875" customWidth="1"/>
    <col min="14597" max="14597" width="7.109375" customWidth="1"/>
    <col min="14598" max="14598" width="2.6640625" customWidth="1"/>
    <col min="14599" max="14601" width="8.6640625" customWidth="1"/>
    <col min="14602" max="14602" width="4.6640625" customWidth="1"/>
    <col min="14603" max="14603" width="2.33203125" customWidth="1"/>
    <col min="14604" max="14604" width="4.6640625" customWidth="1"/>
    <col min="14605" max="14605" width="2.77734375" customWidth="1"/>
    <col min="14606" max="14606" width="3.33203125" customWidth="1"/>
    <col min="14607" max="14608" width="4.6640625" customWidth="1"/>
    <col min="14609" max="14609" width="1.88671875" customWidth="1"/>
    <col min="14610" max="14610" width="2.44140625" customWidth="1"/>
    <col min="14611" max="14611" width="3.21875" customWidth="1"/>
    <col min="14612" max="14612" width="2.33203125" customWidth="1"/>
    <col min="14613" max="14614" width="4.6640625" customWidth="1"/>
    <col min="14615" max="14615" width="2.33203125" customWidth="1"/>
    <col min="14616" max="14616" width="3.109375" customWidth="1"/>
    <col min="14617" max="14617" width="2.77734375" customWidth="1"/>
    <col min="14618" max="14618" width="2.109375" customWidth="1"/>
    <col min="14619" max="14620" width="4.6640625" customWidth="1"/>
    <col min="14621" max="14621" width="3.33203125" customWidth="1"/>
    <col min="14622" max="14622" width="2.88671875" customWidth="1"/>
    <col min="14623" max="14623" width="4.6640625" customWidth="1"/>
    <col min="14624" max="14624" width="2.77734375" customWidth="1"/>
    <col min="14625" max="14625" width="4.6640625" customWidth="1"/>
    <col min="14626" max="14628" width="8.6640625" customWidth="1"/>
    <col min="14629" max="14629" width="2.6640625" customWidth="1"/>
    <col min="14630" max="14630" width="7.88671875" customWidth="1"/>
    <col min="14853" max="14853" width="7.109375" customWidth="1"/>
    <col min="14854" max="14854" width="2.6640625" customWidth="1"/>
    <col min="14855" max="14857" width="8.6640625" customWidth="1"/>
    <col min="14858" max="14858" width="4.6640625" customWidth="1"/>
    <col min="14859" max="14859" width="2.33203125" customWidth="1"/>
    <col min="14860" max="14860" width="4.6640625" customWidth="1"/>
    <col min="14861" max="14861" width="2.77734375" customWidth="1"/>
    <col min="14862" max="14862" width="3.33203125" customWidth="1"/>
    <col min="14863" max="14864" width="4.6640625" customWidth="1"/>
    <col min="14865" max="14865" width="1.88671875" customWidth="1"/>
    <col min="14866" max="14866" width="2.44140625" customWidth="1"/>
    <col min="14867" max="14867" width="3.21875" customWidth="1"/>
    <col min="14868" max="14868" width="2.33203125" customWidth="1"/>
    <col min="14869" max="14870" width="4.6640625" customWidth="1"/>
    <col min="14871" max="14871" width="2.33203125" customWidth="1"/>
    <col min="14872" max="14872" width="3.109375" customWidth="1"/>
    <col min="14873" max="14873" width="2.77734375" customWidth="1"/>
    <col min="14874" max="14874" width="2.109375" customWidth="1"/>
    <col min="14875" max="14876" width="4.6640625" customWidth="1"/>
    <col min="14877" max="14877" width="3.33203125" customWidth="1"/>
    <col min="14878" max="14878" width="2.88671875" customWidth="1"/>
    <col min="14879" max="14879" width="4.6640625" customWidth="1"/>
    <col min="14880" max="14880" width="2.77734375" customWidth="1"/>
    <col min="14881" max="14881" width="4.6640625" customWidth="1"/>
    <col min="14882" max="14884" width="8.6640625" customWidth="1"/>
    <col min="14885" max="14885" width="2.6640625" customWidth="1"/>
    <col min="14886" max="14886" width="7.88671875" customWidth="1"/>
    <col min="15109" max="15109" width="7.109375" customWidth="1"/>
    <col min="15110" max="15110" width="2.6640625" customWidth="1"/>
    <col min="15111" max="15113" width="8.6640625" customWidth="1"/>
    <col min="15114" max="15114" width="4.6640625" customWidth="1"/>
    <col min="15115" max="15115" width="2.33203125" customWidth="1"/>
    <col min="15116" max="15116" width="4.6640625" customWidth="1"/>
    <col min="15117" max="15117" width="2.77734375" customWidth="1"/>
    <col min="15118" max="15118" width="3.33203125" customWidth="1"/>
    <col min="15119" max="15120" width="4.6640625" customWidth="1"/>
    <col min="15121" max="15121" width="1.88671875" customWidth="1"/>
    <col min="15122" max="15122" width="2.44140625" customWidth="1"/>
    <col min="15123" max="15123" width="3.21875" customWidth="1"/>
    <col min="15124" max="15124" width="2.33203125" customWidth="1"/>
    <col min="15125" max="15126" width="4.6640625" customWidth="1"/>
    <col min="15127" max="15127" width="2.33203125" customWidth="1"/>
    <col min="15128" max="15128" width="3.109375" customWidth="1"/>
    <col min="15129" max="15129" width="2.77734375" customWidth="1"/>
    <col min="15130" max="15130" width="2.109375" customWidth="1"/>
    <col min="15131" max="15132" width="4.6640625" customWidth="1"/>
    <col min="15133" max="15133" width="3.33203125" customWidth="1"/>
    <col min="15134" max="15134" width="2.88671875" customWidth="1"/>
    <col min="15135" max="15135" width="4.6640625" customWidth="1"/>
    <col min="15136" max="15136" width="2.77734375" customWidth="1"/>
    <col min="15137" max="15137" width="4.6640625" customWidth="1"/>
    <col min="15138" max="15140" width="8.6640625" customWidth="1"/>
    <col min="15141" max="15141" width="2.6640625" customWidth="1"/>
    <col min="15142" max="15142" width="7.88671875" customWidth="1"/>
    <col min="15365" max="15365" width="7.109375" customWidth="1"/>
    <col min="15366" max="15366" width="2.6640625" customWidth="1"/>
    <col min="15367" max="15369" width="8.6640625" customWidth="1"/>
    <col min="15370" max="15370" width="4.6640625" customWidth="1"/>
    <col min="15371" max="15371" width="2.33203125" customWidth="1"/>
    <col min="15372" max="15372" width="4.6640625" customWidth="1"/>
    <col min="15373" max="15373" width="2.77734375" customWidth="1"/>
    <col min="15374" max="15374" width="3.33203125" customWidth="1"/>
    <col min="15375" max="15376" width="4.6640625" customWidth="1"/>
    <col min="15377" max="15377" width="1.88671875" customWidth="1"/>
    <col min="15378" max="15378" width="2.44140625" customWidth="1"/>
    <col min="15379" max="15379" width="3.21875" customWidth="1"/>
    <col min="15380" max="15380" width="2.33203125" customWidth="1"/>
    <col min="15381" max="15382" width="4.6640625" customWidth="1"/>
    <col min="15383" max="15383" width="2.33203125" customWidth="1"/>
    <col min="15384" max="15384" width="3.109375" customWidth="1"/>
    <col min="15385" max="15385" width="2.77734375" customWidth="1"/>
    <col min="15386" max="15386" width="2.109375" customWidth="1"/>
    <col min="15387" max="15388" width="4.6640625" customWidth="1"/>
    <col min="15389" max="15389" width="3.33203125" customWidth="1"/>
    <col min="15390" max="15390" width="2.88671875" customWidth="1"/>
    <col min="15391" max="15391" width="4.6640625" customWidth="1"/>
    <col min="15392" max="15392" width="2.77734375" customWidth="1"/>
    <col min="15393" max="15393" width="4.6640625" customWidth="1"/>
    <col min="15394" max="15396" width="8.6640625" customWidth="1"/>
    <col min="15397" max="15397" width="2.6640625" customWidth="1"/>
    <col min="15398" max="15398" width="7.88671875" customWidth="1"/>
    <col min="15621" max="15621" width="7.109375" customWidth="1"/>
    <col min="15622" max="15622" width="2.6640625" customWidth="1"/>
    <col min="15623" max="15625" width="8.6640625" customWidth="1"/>
    <col min="15626" max="15626" width="4.6640625" customWidth="1"/>
    <col min="15627" max="15627" width="2.33203125" customWidth="1"/>
    <col min="15628" max="15628" width="4.6640625" customWidth="1"/>
    <col min="15629" max="15629" width="2.77734375" customWidth="1"/>
    <col min="15630" max="15630" width="3.33203125" customWidth="1"/>
    <col min="15631" max="15632" width="4.6640625" customWidth="1"/>
    <col min="15633" max="15633" width="1.88671875" customWidth="1"/>
    <col min="15634" max="15634" width="2.44140625" customWidth="1"/>
    <col min="15635" max="15635" width="3.21875" customWidth="1"/>
    <col min="15636" max="15636" width="2.33203125" customWidth="1"/>
    <col min="15637" max="15638" width="4.6640625" customWidth="1"/>
    <col min="15639" max="15639" width="2.33203125" customWidth="1"/>
    <col min="15640" max="15640" width="3.109375" customWidth="1"/>
    <col min="15641" max="15641" width="2.77734375" customWidth="1"/>
    <col min="15642" max="15642" width="2.109375" customWidth="1"/>
    <col min="15643" max="15644" width="4.6640625" customWidth="1"/>
    <col min="15645" max="15645" width="3.33203125" customWidth="1"/>
    <col min="15646" max="15646" width="2.88671875" customWidth="1"/>
    <col min="15647" max="15647" width="4.6640625" customWidth="1"/>
    <col min="15648" max="15648" width="2.77734375" customWidth="1"/>
    <col min="15649" max="15649" width="4.6640625" customWidth="1"/>
    <col min="15650" max="15652" width="8.6640625" customWidth="1"/>
    <col min="15653" max="15653" width="2.6640625" customWidth="1"/>
    <col min="15654" max="15654" width="7.88671875" customWidth="1"/>
    <col min="15877" max="15877" width="7.109375" customWidth="1"/>
    <col min="15878" max="15878" width="2.6640625" customWidth="1"/>
    <col min="15879" max="15881" width="8.6640625" customWidth="1"/>
    <col min="15882" max="15882" width="4.6640625" customWidth="1"/>
    <col min="15883" max="15883" width="2.33203125" customWidth="1"/>
    <col min="15884" max="15884" width="4.6640625" customWidth="1"/>
    <col min="15885" max="15885" width="2.77734375" customWidth="1"/>
    <col min="15886" max="15886" width="3.33203125" customWidth="1"/>
    <col min="15887" max="15888" width="4.6640625" customWidth="1"/>
    <col min="15889" max="15889" width="1.88671875" customWidth="1"/>
    <col min="15890" max="15890" width="2.44140625" customWidth="1"/>
    <col min="15891" max="15891" width="3.21875" customWidth="1"/>
    <col min="15892" max="15892" width="2.33203125" customWidth="1"/>
    <col min="15893" max="15894" width="4.6640625" customWidth="1"/>
    <col min="15895" max="15895" width="2.33203125" customWidth="1"/>
    <col min="15896" max="15896" width="3.109375" customWidth="1"/>
    <col min="15897" max="15897" width="2.77734375" customWidth="1"/>
    <col min="15898" max="15898" width="2.109375" customWidth="1"/>
    <col min="15899" max="15900" width="4.6640625" customWidth="1"/>
    <col min="15901" max="15901" width="3.33203125" customWidth="1"/>
    <col min="15902" max="15902" width="2.88671875" customWidth="1"/>
    <col min="15903" max="15903" width="4.6640625" customWidth="1"/>
    <col min="15904" max="15904" width="2.77734375" customWidth="1"/>
    <col min="15905" max="15905" width="4.6640625" customWidth="1"/>
    <col min="15906" max="15908" width="8.6640625" customWidth="1"/>
    <col min="15909" max="15909" width="2.6640625" customWidth="1"/>
    <col min="15910" max="15910" width="7.88671875" customWidth="1"/>
    <col min="16133" max="16133" width="7.109375" customWidth="1"/>
    <col min="16134" max="16134" width="2.6640625" customWidth="1"/>
    <col min="16135" max="16137" width="8.6640625" customWidth="1"/>
    <col min="16138" max="16138" width="4.6640625" customWidth="1"/>
    <col min="16139" max="16139" width="2.33203125" customWidth="1"/>
    <col min="16140" max="16140" width="4.6640625" customWidth="1"/>
    <col min="16141" max="16141" width="2.77734375" customWidth="1"/>
    <col min="16142" max="16142" width="3.33203125" customWidth="1"/>
    <col min="16143" max="16144" width="4.6640625" customWidth="1"/>
    <col min="16145" max="16145" width="1.88671875" customWidth="1"/>
    <col min="16146" max="16146" width="2.44140625" customWidth="1"/>
    <col min="16147" max="16147" width="3.21875" customWidth="1"/>
    <col min="16148" max="16148" width="2.33203125" customWidth="1"/>
    <col min="16149" max="16150" width="4.6640625" customWidth="1"/>
    <col min="16151" max="16151" width="2.33203125" customWidth="1"/>
    <col min="16152" max="16152" width="3.109375" customWidth="1"/>
    <col min="16153" max="16153" width="2.77734375" customWidth="1"/>
    <col min="16154" max="16154" width="2.109375" customWidth="1"/>
    <col min="16155" max="16156" width="4.6640625" customWidth="1"/>
    <col min="16157" max="16157" width="3.33203125" customWidth="1"/>
    <col min="16158" max="16158" width="2.88671875" customWidth="1"/>
    <col min="16159" max="16159" width="4.6640625" customWidth="1"/>
    <col min="16160" max="16160" width="2.77734375" customWidth="1"/>
    <col min="16161" max="16161" width="4.6640625" customWidth="1"/>
    <col min="16162" max="16164" width="8.6640625" customWidth="1"/>
    <col min="16165" max="16165" width="2.6640625" customWidth="1"/>
    <col min="16166" max="16166" width="7.88671875" customWidth="1"/>
  </cols>
  <sheetData>
    <row r="1" spans="1:38" ht="32.1" customHeight="1">
      <c r="C1" s="376" t="s">
        <v>731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185"/>
      <c r="Z1" s="185"/>
      <c r="AA1" s="185"/>
      <c r="AB1" s="185"/>
      <c r="AC1" s="185"/>
      <c r="AD1" s="185"/>
      <c r="AE1" s="185"/>
      <c r="AF1" s="185"/>
      <c r="AG1" s="185"/>
      <c r="AH1" s="185"/>
    </row>
    <row r="2" spans="1:38" ht="32.1" customHeight="1">
      <c r="C2" s="376" t="s">
        <v>732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185"/>
      <c r="Z2" s="185"/>
      <c r="AA2" s="185"/>
      <c r="AB2" s="185"/>
      <c r="AC2" s="185"/>
      <c r="AD2" s="185"/>
      <c r="AE2" s="185"/>
      <c r="AF2" s="185"/>
      <c r="AG2" s="185"/>
      <c r="AH2" s="185"/>
    </row>
    <row r="3" spans="1:38" ht="25.05" customHeight="1">
      <c r="C3" s="392"/>
      <c r="D3" s="392"/>
      <c r="E3" s="392"/>
      <c r="M3" s="393"/>
      <c r="N3" s="394"/>
      <c r="O3" s="394"/>
      <c r="R3" s="393"/>
      <c r="S3" s="394"/>
      <c r="T3" s="394"/>
      <c r="U3" s="394"/>
      <c r="X3" s="395"/>
      <c r="Y3" s="395"/>
      <c r="Z3" s="395"/>
    </row>
    <row r="4" spans="1:38" ht="25.05" customHeight="1" thickBot="1">
      <c r="A4" s="69" t="s">
        <v>96</v>
      </c>
      <c r="E4" s="396">
        <v>44128</v>
      </c>
      <c r="F4" s="396"/>
      <c r="G4" s="396"/>
      <c r="H4" s="396"/>
      <c r="I4" s="396"/>
      <c r="J4" s="396"/>
      <c r="K4" s="397"/>
      <c r="L4" s="87"/>
      <c r="M4" s="88"/>
      <c r="N4" s="88"/>
      <c r="O4" s="396">
        <v>44135</v>
      </c>
      <c r="P4" s="396"/>
      <c r="Q4" s="396"/>
      <c r="R4" s="396"/>
      <c r="S4" s="396"/>
      <c r="T4" s="396"/>
      <c r="U4" s="396"/>
      <c r="V4" s="396"/>
      <c r="W4" s="396"/>
      <c r="X4" s="396"/>
      <c r="Y4" s="88"/>
      <c r="Z4" s="88"/>
      <c r="AA4" s="89"/>
      <c r="AB4" s="87"/>
      <c r="AC4" s="396">
        <f>E4</f>
        <v>44128</v>
      </c>
      <c r="AD4" s="396"/>
      <c r="AE4" s="396"/>
      <c r="AF4" s="396"/>
      <c r="AG4" s="396"/>
      <c r="AH4" s="396"/>
      <c r="AL4" s="69" t="s">
        <v>96</v>
      </c>
    </row>
    <row r="5" spans="1:38" ht="25.05" customHeight="1" thickTop="1">
      <c r="A5" s="422" t="s">
        <v>733</v>
      </c>
      <c r="C5" s="425" t="str">
        <f>U10組合せ①!G11</f>
        <v>ＫＯＨＡＲＵ　ＰＲＯＵＤ栃木フットボールクラブ</v>
      </c>
      <c r="D5" s="425"/>
      <c r="E5" s="425"/>
      <c r="F5" s="413">
        <v>1</v>
      </c>
      <c r="G5" s="1"/>
      <c r="H5" s="1"/>
      <c r="I5" s="1"/>
      <c r="J5" s="1"/>
      <c r="K5" s="1"/>
      <c r="L5" s="6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62"/>
      <c r="AB5" s="70"/>
      <c r="AC5" s="167"/>
      <c r="AD5" s="1"/>
      <c r="AE5" s="1"/>
      <c r="AF5" s="1"/>
      <c r="AG5" s="426"/>
      <c r="AH5" s="402"/>
      <c r="AI5" s="402"/>
      <c r="AJ5" s="402"/>
      <c r="AL5" s="422" t="s">
        <v>736</v>
      </c>
    </row>
    <row r="6" spans="1:38" ht="25.05" customHeight="1">
      <c r="A6" s="423"/>
      <c r="C6" s="425"/>
      <c r="D6" s="425"/>
      <c r="E6" s="425"/>
      <c r="F6" s="413"/>
      <c r="G6" s="63"/>
      <c r="H6" s="9"/>
      <c r="I6" s="1"/>
      <c r="J6" s="1"/>
      <c r="K6" s="60"/>
      <c r="L6" s="70"/>
      <c r="M6" s="167"/>
      <c r="N6" s="167"/>
      <c r="O6" s="167"/>
      <c r="P6" s="167"/>
      <c r="Q6" s="60"/>
      <c r="R6" s="60"/>
      <c r="S6" s="60"/>
      <c r="T6" s="60"/>
      <c r="U6" s="60"/>
      <c r="V6" s="60"/>
      <c r="W6" s="167"/>
      <c r="X6" s="167"/>
      <c r="Y6" s="167"/>
      <c r="Z6" s="167"/>
      <c r="AA6" s="71"/>
      <c r="AB6" s="70"/>
      <c r="AC6" s="167"/>
      <c r="AD6" s="1"/>
      <c r="AE6" s="1"/>
      <c r="AF6" s="1"/>
      <c r="AG6" s="411"/>
      <c r="AH6" s="427"/>
      <c r="AI6" s="427"/>
      <c r="AJ6" s="427"/>
      <c r="AL6" s="423"/>
    </row>
    <row r="7" spans="1:38" ht="25.05" customHeight="1">
      <c r="A7" s="423"/>
      <c r="C7" s="404" t="str">
        <f>U10組合せ①!J18</f>
        <v>おおぞらＳＣ</v>
      </c>
      <c r="D7" s="405"/>
      <c r="E7" s="406"/>
      <c r="F7" s="387">
        <v>2</v>
      </c>
      <c r="G7" s="7"/>
      <c r="H7" s="64"/>
      <c r="I7" s="9"/>
      <c r="J7" s="1"/>
      <c r="K7" s="60"/>
      <c r="L7" s="70"/>
      <c r="N7" s="167"/>
      <c r="O7" s="167"/>
      <c r="P7" s="167"/>
      <c r="Q7" s="60"/>
      <c r="R7" s="60"/>
      <c r="S7" s="60"/>
      <c r="T7" s="60"/>
      <c r="U7" s="60"/>
      <c r="V7" s="60"/>
      <c r="W7" s="167"/>
      <c r="X7" s="167"/>
      <c r="Y7" s="167"/>
      <c r="Z7" s="167"/>
      <c r="AA7" s="71"/>
      <c r="AB7" s="70"/>
      <c r="AC7" s="167"/>
      <c r="AD7" s="1"/>
      <c r="AE7" s="1"/>
      <c r="AF7" s="5"/>
      <c r="AG7" s="387">
        <v>9</v>
      </c>
      <c r="AH7" s="398" t="str">
        <f>U10組合せ①!BN32</f>
        <v>ボンジボーラ栃木</v>
      </c>
      <c r="AI7" s="399"/>
      <c r="AJ7" s="400"/>
      <c r="AL7" s="423"/>
    </row>
    <row r="8" spans="1:38" ht="25.05" customHeight="1">
      <c r="A8" s="423"/>
      <c r="C8" s="407"/>
      <c r="D8" s="408"/>
      <c r="E8" s="409"/>
      <c r="F8" s="388"/>
      <c r="G8" s="4"/>
      <c r="H8" s="1"/>
      <c r="I8" s="5"/>
      <c r="J8" s="389" t="s">
        <v>98</v>
      </c>
      <c r="K8" s="60"/>
      <c r="L8" s="70"/>
      <c r="N8" s="167"/>
      <c r="O8" s="167"/>
      <c r="P8" s="167"/>
      <c r="Q8" s="60"/>
      <c r="R8" s="60"/>
      <c r="S8" s="60"/>
      <c r="T8" s="60"/>
      <c r="U8" s="60"/>
      <c r="V8" s="60"/>
      <c r="W8" s="167"/>
      <c r="X8" s="167"/>
      <c r="Y8" s="167"/>
      <c r="Z8" s="167"/>
      <c r="AA8" s="71"/>
      <c r="AB8" s="70"/>
      <c r="AC8" s="167"/>
      <c r="AD8" s="63"/>
      <c r="AE8" s="8"/>
      <c r="AF8" s="9"/>
      <c r="AG8" s="388"/>
      <c r="AH8" s="401"/>
      <c r="AI8" s="402"/>
      <c r="AJ8" s="403"/>
      <c r="AL8" s="423"/>
    </row>
    <row r="9" spans="1:38" ht="25.05" customHeight="1">
      <c r="A9" s="423"/>
      <c r="C9" s="415" t="str">
        <f>U10組合せ①!C25</f>
        <v>ＪＦＣ　足利ラトゥール</v>
      </c>
      <c r="D9" s="425"/>
      <c r="E9" s="425"/>
      <c r="F9" s="413">
        <v>3</v>
      </c>
      <c r="G9" s="7"/>
      <c r="H9" s="2"/>
      <c r="I9" s="64"/>
      <c r="J9" s="390"/>
      <c r="K9" s="167"/>
      <c r="L9" s="70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71"/>
      <c r="AB9" s="70"/>
      <c r="AC9" s="384" t="s">
        <v>139</v>
      </c>
      <c r="AD9" s="7"/>
      <c r="AE9" s="2"/>
      <c r="AF9" s="64"/>
      <c r="AG9" s="387">
        <v>8</v>
      </c>
      <c r="AH9" s="398" t="str">
        <f>U10組合せ①!BI25</f>
        <v>ＦＣがむしゃら</v>
      </c>
      <c r="AI9" s="399"/>
      <c r="AJ9" s="400"/>
      <c r="AL9" s="423"/>
    </row>
    <row r="10" spans="1:38" ht="25.05" customHeight="1">
      <c r="A10" s="423"/>
      <c r="C10" s="425"/>
      <c r="D10" s="425"/>
      <c r="E10" s="425"/>
      <c r="F10" s="413"/>
      <c r="G10" s="4"/>
      <c r="H10" s="1"/>
      <c r="J10" s="390"/>
      <c r="K10" s="167"/>
      <c r="L10" s="70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71"/>
      <c r="AB10" s="70"/>
      <c r="AC10" s="385"/>
      <c r="AD10" s="1"/>
      <c r="AE10" s="1"/>
      <c r="AF10" s="5"/>
      <c r="AG10" s="388"/>
      <c r="AH10" s="401"/>
      <c r="AI10" s="402"/>
      <c r="AJ10" s="403"/>
      <c r="AL10" s="423"/>
    </row>
    <row r="11" spans="1:38" ht="25.05" customHeight="1">
      <c r="A11" s="423"/>
      <c r="C11" s="404" t="str">
        <f>U10組合せ①!J32</f>
        <v>Ｋ－ＷＥＳＴ．ＦＣ２００１</v>
      </c>
      <c r="D11" s="405"/>
      <c r="E11" s="406"/>
      <c r="F11" s="387">
        <v>4</v>
      </c>
      <c r="G11" s="4"/>
      <c r="H11" s="1"/>
      <c r="J11" s="390"/>
      <c r="K11" s="171"/>
      <c r="L11" s="72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73"/>
      <c r="AB11" s="72"/>
      <c r="AC11" s="385"/>
      <c r="AD11" s="1"/>
      <c r="AE11" s="1"/>
      <c r="AF11" s="5"/>
      <c r="AG11" s="413">
        <v>7</v>
      </c>
      <c r="AH11" s="415" t="str">
        <f>U10組合せ①!BL18</f>
        <v>御厨フットボールクラブ</v>
      </c>
      <c r="AI11" s="415"/>
      <c r="AJ11" s="415"/>
      <c r="AL11" s="423"/>
    </row>
    <row r="12" spans="1:38" ht="25.05" customHeight="1">
      <c r="A12" s="423"/>
      <c r="C12" s="407"/>
      <c r="D12" s="408"/>
      <c r="E12" s="409"/>
      <c r="F12" s="388"/>
      <c r="G12" s="63"/>
      <c r="H12" s="8"/>
      <c r="I12" s="14"/>
      <c r="J12" s="391"/>
      <c r="K12" s="36"/>
      <c r="L12" s="74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75"/>
      <c r="AB12" s="70"/>
      <c r="AC12" s="386"/>
      <c r="AD12" s="104"/>
      <c r="AE12" s="106"/>
      <c r="AF12" s="9"/>
      <c r="AG12" s="387"/>
      <c r="AH12" s="428"/>
      <c r="AI12" s="428"/>
      <c r="AJ12" s="428"/>
      <c r="AL12" s="423"/>
    </row>
    <row r="13" spans="1:38" ht="25.05" customHeight="1">
      <c r="A13" s="423"/>
      <c r="C13" s="425" t="str">
        <f>U10組合せ①!G39</f>
        <v>ＫＳＣ鹿沼</v>
      </c>
      <c r="D13" s="425"/>
      <c r="E13" s="425"/>
      <c r="F13" s="413">
        <v>5</v>
      </c>
      <c r="G13" s="7"/>
      <c r="H13" s="2"/>
      <c r="I13" s="11"/>
      <c r="K13" s="167"/>
      <c r="L13" s="74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75"/>
      <c r="AB13" s="70"/>
      <c r="AC13" s="178"/>
      <c r="AD13" s="113"/>
      <c r="AE13" s="179"/>
      <c r="AF13" s="64"/>
      <c r="AG13" s="413">
        <v>6</v>
      </c>
      <c r="AH13" s="429" t="str">
        <f>U10組合せ①!BI11</f>
        <v>ＭＯＲＡＮＧＯ栃木フットボールクラブＵ９</v>
      </c>
      <c r="AI13" s="429"/>
      <c r="AJ13" s="429"/>
      <c r="AL13" s="423"/>
    </row>
    <row r="14" spans="1:38" ht="25.05" customHeight="1">
      <c r="A14" s="423"/>
      <c r="C14" s="425"/>
      <c r="D14" s="425"/>
      <c r="E14" s="425"/>
      <c r="F14" s="413"/>
      <c r="G14" s="4"/>
      <c r="H14" s="1"/>
      <c r="I14" s="1"/>
      <c r="J14" s="1"/>
      <c r="K14" s="167"/>
      <c r="L14" s="74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75"/>
      <c r="AB14" s="70"/>
      <c r="AC14" s="102"/>
      <c r="AD14" s="3"/>
      <c r="AE14" s="3"/>
      <c r="AF14" s="3"/>
      <c r="AG14" s="413"/>
      <c r="AH14" s="429"/>
      <c r="AI14" s="429"/>
      <c r="AJ14" s="429"/>
      <c r="AL14" s="423"/>
    </row>
    <row r="15" spans="1:38" ht="25.05" customHeight="1">
      <c r="A15" s="423"/>
      <c r="C15" s="410"/>
      <c r="D15" s="410"/>
      <c r="E15" s="410"/>
      <c r="F15" s="411"/>
      <c r="G15" s="1"/>
      <c r="H15" s="1"/>
      <c r="I15" s="1"/>
      <c r="J15" s="1"/>
      <c r="K15" s="167"/>
      <c r="L15" s="74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75"/>
      <c r="AB15" s="70"/>
      <c r="AC15" s="101"/>
      <c r="AD15" s="3"/>
      <c r="AE15" s="3"/>
      <c r="AF15" s="3"/>
      <c r="AG15" s="436"/>
      <c r="AH15" s="437"/>
      <c r="AI15" s="437"/>
      <c r="AJ15" s="437"/>
      <c r="AL15" s="423"/>
    </row>
    <row r="16" spans="1:38" ht="25.05" customHeight="1">
      <c r="A16" s="423"/>
      <c r="C16" s="405"/>
      <c r="D16" s="405"/>
      <c r="E16" s="405"/>
      <c r="F16" s="412"/>
      <c r="G16" s="1"/>
      <c r="H16" s="1"/>
      <c r="I16" s="1"/>
      <c r="J16" s="1"/>
      <c r="K16" s="167"/>
      <c r="L16" s="74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75"/>
      <c r="AB16" s="61"/>
      <c r="AC16" s="3"/>
      <c r="AD16" s="3"/>
      <c r="AE16" s="3"/>
      <c r="AF16" s="3"/>
      <c r="AG16" s="436"/>
      <c r="AH16" s="437"/>
      <c r="AI16" s="437"/>
      <c r="AJ16" s="437"/>
      <c r="AL16" s="423"/>
    </row>
    <row r="17" spans="1:38" ht="25.05" customHeight="1">
      <c r="A17" s="423"/>
      <c r="C17" s="65"/>
      <c r="D17" s="65"/>
      <c r="E17" s="65"/>
      <c r="F17" s="168"/>
      <c r="G17" s="1"/>
      <c r="H17" s="1"/>
      <c r="I17" s="1"/>
      <c r="J17" s="1"/>
      <c r="K17" s="167"/>
      <c r="L17" s="74"/>
      <c r="M17" s="171"/>
      <c r="N17" s="35"/>
      <c r="O17" s="167"/>
      <c r="P17" s="167"/>
      <c r="Q17" s="167"/>
      <c r="R17" s="167"/>
      <c r="S17" s="438"/>
      <c r="T17" s="438"/>
      <c r="U17" s="167"/>
      <c r="V17" s="167"/>
      <c r="W17" s="167"/>
      <c r="X17" s="167"/>
      <c r="Y17" s="77"/>
      <c r="Z17" s="35"/>
      <c r="AA17" s="71"/>
      <c r="AB17" s="167"/>
      <c r="AC17" s="167"/>
      <c r="AD17" s="1"/>
      <c r="AE17" s="1"/>
      <c r="AF17" s="1"/>
      <c r="AG17" s="168"/>
      <c r="AH17" s="67"/>
      <c r="AI17" s="67"/>
      <c r="AJ17" s="67"/>
      <c r="AL17" s="423"/>
    </row>
    <row r="18" spans="1:38" ht="25.05" customHeight="1">
      <c r="A18" s="423"/>
      <c r="C18" s="404" t="str">
        <f>U10組合せ①!AX11</f>
        <v>フットボールクラブ氏家オレンジ</v>
      </c>
      <c r="D18" s="405"/>
      <c r="E18" s="406"/>
      <c r="F18" s="387">
        <v>6</v>
      </c>
      <c r="G18" s="1"/>
      <c r="H18" s="1"/>
      <c r="I18" s="1"/>
      <c r="J18" s="1"/>
      <c r="K18" s="1"/>
      <c r="L18" s="74"/>
      <c r="M18" s="167"/>
      <c r="N18" s="76"/>
      <c r="O18" s="167"/>
      <c r="P18" s="167"/>
      <c r="Q18" s="167"/>
      <c r="R18" s="167"/>
      <c r="S18" s="438"/>
      <c r="T18" s="438"/>
      <c r="U18" s="167"/>
      <c r="V18" s="167"/>
      <c r="W18" s="167"/>
      <c r="X18" s="167"/>
      <c r="Y18" s="36"/>
      <c r="Z18" s="76"/>
      <c r="AA18" s="71"/>
      <c r="AB18" s="70"/>
      <c r="AC18" s="167"/>
      <c r="AD18" s="1"/>
      <c r="AE18" s="1"/>
      <c r="AF18" s="1"/>
      <c r="AG18" s="426"/>
      <c r="AH18" s="402"/>
      <c r="AI18" s="402"/>
      <c r="AJ18" s="402"/>
      <c r="AL18" s="423"/>
    </row>
    <row r="19" spans="1:38" ht="25.05" customHeight="1">
      <c r="A19" s="423"/>
      <c r="C19" s="407"/>
      <c r="D19" s="408"/>
      <c r="E19" s="409"/>
      <c r="F19" s="388"/>
      <c r="G19" s="63"/>
      <c r="H19" s="9"/>
      <c r="I19" s="1"/>
      <c r="J19" s="1"/>
      <c r="K19" s="60"/>
      <c r="L19" s="74"/>
      <c r="M19" s="167"/>
      <c r="N19" s="76"/>
      <c r="O19" s="167"/>
      <c r="P19" s="167"/>
      <c r="Q19" s="167"/>
      <c r="R19" s="167"/>
      <c r="S19" s="438"/>
      <c r="T19" s="438"/>
      <c r="U19" s="167"/>
      <c r="V19" s="167"/>
      <c r="W19" s="167"/>
      <c r="X19" s="167"/>
      <c r="Y19" s="36"/>
      <c r="Z19" s="76"/>
      <c r="AA19" s="71"/>
      <c r="AB19" s="70"/>
      <c r="AC19" s="167"/>
      <c r="AD19" s="1"/>
      <c r="AE19" s="1"/>
      <c r="AF19" s="1"/>
      <c r="AG19" s="411"/>
      <c r="AH19" s="427"/>
      <c r="AI19" s="427"/>
      <c r="AJ19" s="427"/>
      <c r="AL19" s="423"/>
    </row>
    <row r="20" spans="1:38" ht="25.05" customHeight="1">
      <c r="A20" s="423"/>
      <c r="C20" s="404" t="str">
        <f>U10組合せ①!AO18</f>
        <v>しおやＦＣヴィガウス</v>
      </c>
      <c r="D20" s="405"/>
      <c r="E20" s="406"/>
      <c r="F20" s="387">
        <v>7</v>
      </c>
      <c r="G20" s="7"/>
      <c r="H20" s="64"/>
      <c r="I20" s="9"/>
      <c r="J20" s="1"/>
      <c r="K20" s="60"/>
      <c r="L20" s="74"/>
      <c r="M20" s="167"/>
      <c r="N20" s="76"/>
      <c r="O20" s="167"/>
      <c r="P20" s="167"/>
      <c r="Q20" s="167"/>
      <c r="R20" s="167"/>
      <c r="S20" s="438"/>
      <c r="T20" s="438"/>
      <c r="U20" s="167"/>
      <c r="V20" s="167"/>
      <c r="W20" s="167"/>
      <c r="X20" s="167"/>
      <c r="Y20" s="36"/>
      <c r="Z20" s="76"/>
      <c r="AA20" s="71"/>
      <c r="AB20" s="70"/>
      <c r="AC20" s="167"/>
      <c r="AD20" s="1"/>
      <c r="AE20" s="1"/>
      <c r="AF20" s="5"/>
      <c r="AG20" s="387">
        <v>5</v>
      </c>
      <c r="AH20" s="398" t="str">
        <f>U10組合せ①!AH39</f>
        <v>ＦＣアリーバ</v>
      </c>
      <c r="AI20" s="399"/>
      <c r="AJ20" s="400"/>
      <c r="AL20" s="423"/>
    </row>
    <row r="21" spans="1:38" ht="25.05" customHeight="1">
      <c r="A21" s="423"/>
      <c r="C21" s="407"/>
      <c r="D21" s="408"/>
      <c r="E21" s="409"/>
      <c r="F21" s="388"/>
      <c r="G21" s="4"/>
      <c r="H21" s="1"/>
      <c r="I21" s="5"/>
      <c r="J21" s="389" t="s">
        <v>134</v>
      </c>
      <c r="K21" s="60"/>
      <c r="L21" s="74"/>
      <c r="M21" s="167"/>
      <c r="N21" s="76"/>
      <c r="O21" s="167"/>
      <c r="P21" s="167"/>
      <c r="Q21" s="167"/>
      <c r="R21" s="167"/>
      <c r="S21" s="438"/>
      <c r="T21" s="438"/>
      <c r="U21" s="167"/>
      <c r="V21" s="167"/>
      <c r="W21" s="167"/>
      <c r="X21" s="167"/>
      <c r="Y21" s="36"/>
      <c r="Z21" s="76"/>
      <c r="AA21" s="71"/>
      <c r="AB21" s="70"/>
      <c r="AC21" s="167"/>
      <c r="AD21" s="63"/>
      <c r="AE21" s="8"/>
      <c r="AF21" s="9"/>
      <c r="AG21" s="388"/>
      <c r="AH21" s="401"/>
      <c r="AI21" s="402"/>
      <c r="AJ21" s="403"/>
      <c r="AL21" s="423"/>
    </row>
    <row r="22" spans="1:38" ht="25.05" customHeight="1">
      <c r="A22" s="423"/>
      <c r="C22" s="430" t="str">
        <f>U10組合せ①!AT25</f>
        <v>ＮＩＫＫＯ．ＳＰＯＲＴＳ．ＣＬＵＢ</v>
      </c>
      <c r="D22" s="431"/>
      <c r="E22" s="432"/>
      <c r="F22" s="387">
        <v>8</v>
      </c>
      <c r="G22" s="7"/>
      <c r="H22" s="2"/>
      <c r="I22" s="64"/>
      <c r="J22" s="390"/>
      <c r="K22" s="193"/>
      <c r="L22" s="74"/>
      <c r="M22" s="167"/>
      <c r="N22" s="76"/>
      <c r="O22" s="167"/>
      <c r="P22" s="167"/>
      <c r="Q22" s="167"/>
      <c r="R22" s="167"/>
      <c r="S22" s="438"/>
      <c r="T22" s="438"/>
      <c r="U22" s="167"/>
      <c r="V22" s="167"/>
      <c r="W22" s="167"/>
      <c r="X22" s="167"/>
      <c r="Y22" s="36"/>
      <c r="Z22" s="76"/>
      <c r="AA22" s="71"/>
      <c r="AB22" s="70"/>
      <c r="AC22" s="384" t="s">
        <v>138</v>
      </c>
      <c r="AD22" s="7"/>
      <c r="AE22" s="2"/>
      <c r="AF22" s="64"/>
      <c r="AG22" s="387">
        <v>4</v>
      </c>
      <c r="AH22" s="398" t="str">
        <f>U10組合せ①!W32</f>
        <v>ＦＣみらい</v>
      </c>
      <c r="AI22" s="399"/>
      <c r="AJ22" s="400"/>
      <c r="AL22" s="423"/>
    </row>
    <row r="23" spans="1:38" ht="25.05" customHeight="1">
      <c r="A23" s="423"/>
      <c r="C23" s="433"/>
      <c r="D23" s="434"/>
      <c r="E23" s="435"/>
      <c r="F23" s="388"/>
      <c r="G23" s="4"/>
      <c r="H23" s="1"/>
      <c r="J23" s="390"/>
      <c r="K23" s="193"/>
      <c r="L23" s="74"/>
      <c r="M23" s="167"/>
      <c r="N23" s="76"/>
      <c r="O23" s="167"/>
      <c r="P23" s="167"/>
      <c r="Q23" s="167"/>
      <c r="R23" s="167"/>
      <c r="S23" s="438"/>
      <c r="T23" s="438"/>
      <c r="U23" s="167"/>
      <c r="V23" s="167"/>
      <c r="W23" s="167"/>
      <c r="X23" s="167"/>
      <c r="Y23" s="36"/>
      <c r="Z23" s="76"/>
      <c r="AA23" s="71"/>
      <c r="AB23" s="70"/>
      <c r="AC23" s="385"/>
      <c r="AD23" s="1"/>
      <c r="AE23" s="1"/>
      <c r="AF23" s="5"/>
      <c r="AG23" s="388"/>
      <c r="AH23" s="401"/>
      <c r="AI23" s="402"/>
      <c r="AJ23" s="403"/>
      <c r="AL23" s="423"/>
    </row>
    <row r="24" spans="1:38" ht="25.05" customHeight="1">
      <c r="A24" s="423"/>
      <c r="C24" s="404" t="str">
        <f>U10組合せ①!AO32</f>
        <v>三島ＦＣ</v>
      </c>
      <c r="D24" s="405"/>
      <c r="E24" s="406"/>
      <c r="F24" s="387">
        <v>9</v>
      </c>
      <c r="G24" s="4"/>
      <c r="H24" s="1"/>
      <c r="J24" s="390"/>
      <c r="K24" s="213"/>
      <c r="L24" s="103"/>
      <c r="M24" s="167"/>
      <c r="N24" s="76"/>
      <c r="O24" s="167"/>
      <c r="P24" s="167"/>
      <c r="Q24" s="167"/>
      <c r="R24" s="167"/>
      <c r="S24" s="438"/>
      <c r="T24" s="438"/>
      <c r="U24" s="167"/>
      <c r="V24" s="167"/>
      <c r="W24" s="167"/>
      <c r="X24" s="167"/>
      <c r="Y24" s="36"/>
      <c r="Z24" s="167"/>
      <c r="AA24" s="82"/>
      <c r="AB24" s="72"/>
      <c r="AC24" s="385"/>
      <c r="AD24" s="1"/>
      <c r="AE24" s="1"/>
      <c r="AF24" s="5"/>
      <c r="AG24" s="413">
        <v>3</v>
      </c>
      <c r="AH24" s="415" t="str">
        <f>U10組合せ①!AD25</f>
        <v>小山三小　ＦＣ</v>
      </c>
      <c r="AI24" s="415"/>
      <c r="AJ24" s="415"/>
      <c r="AL24" s="423"/>
    </row>
    <row r="25" spans="1:38" ht="25.05" customHeight="1">
      <c r="A25" s="423"/>
      <c r="C25" s="407"/>
      <c r="D25" s="408"/>
      <c r="E25" s="409"/>
      <c r="F25" s="388"/>
      <c r="G25" s="63"/>
      <c r="H25" s="8"/>
      <c r="I25" s="14"/>
      <c r="J25" s="391"/>
      <c r="K25" s="36"/>
      <c r="L25" s="70"/>
      <c r="M25" s="167"/>
      <c r="N25" s="79"/>
      <c r="O25" s="167"/>
      <c r="P25" s="167"/>
      <c r="Q25" s="167"/>
      <c r="R25" s="167"/>
      <c r="S25" s="438"/>
      <c r="T25" s="438"/>
      <c r="U25" s="167"/>
      <c r="V25" s="167"/>
      <c r="W25" s="167"/>
      <c r="X25" s="167"/>
      <c r="Y25" s="80"/>
      <c r="Z25" s="169"/>
      <c r="AA25" s="71"/>
      <c r="AB25" s="70"/>
      <c r="AC25" s="385"/>
      <c r="AD25" s="104"/>
      <c r="AE25" s="106"/>
      <c r="AF25" s="9"/>
      <c r="AG25" s="413"/>
      <c r="AH25" s="415"/>
      <c r="AI25" s="415"/>
      <c r="AJ25" s="415"/>
      <c r="AL25" s="423"/>
    </row>
    <row r="26" spans="1:38" ht="25.05" customHeight="1">
      <c r="A26" s="423"/>
      <c r="C26" s="416" t="str">
        <f>U10組合せ①!AQ39</f>
        <v>栃木サッカークラブ　Ｕ－１２</v>
      </c>
      <c r="D26" s="417"/>
      <c r="E26" s="418"/>
      <c r="F26" s="387">
        <v>10</v>
      </c>
      <c r="G26" s="7"/>
      <c r="H26" s="2"/>
      <c r="I26" s="11"/>
      <c r="K26" s="193"/>
      <c r="L26" s="70"/>
      <c r="M26" s="167"/>
      <c r="N26" s="79"/>
      <c r="O26" s="167"/>
      <c r="P26" s="167"/>
      <c r="Q26" s="167"/>
      <c r="R26" s="167"/>
      <c r="S26" s="438"/>
      <c r="T26" s="438"/>
      <c r="U26" s="167"/>
      <c r="V26" s="167"/>
      <c r="W26" s="167"/>
      <c r="X26" s="167"/>
      <c r="Y26" s="80"/>
      <c r="Z26" s="169"/>
      <c r="AA26" s="71"/>
      <c r="AB26" s="70"/>
      <c r="AC26" s="386"/>
      <c r="AD26" s="105"/>
      <c r="AE26" s="170"/>
      <c r="AF26" s="5"/>
      <c r="AG26" s="413">
        <v>2</v>
      </c>
      <c r="AH26" s="429" t="str">
        <f>U10組合せ①!U18</f>
        <v>ＦＥ．アトレチコ　佐野</v>
      </c>
      <c r="AI26" s="429"/>
      <c r="AJ26" s="429"/>
      <c r="AL26" s="423"/>
    </row>
    <row r="27" spans="1:38" ht="25.05" customHeight="1">
      <c r="A27" s="423"/>
      <c r="C27" s="419"/>
      <c r="D27" s="420"/>
      <c r="E27" s="421"/>
      <c r="F27" s="388"/>
      <c r="G27" s="4"/>
      <c r="H27" s="1"/>
      <c r="I27" s="1"/>
      <c r="J27" s="1"/>
      <c r="K27" s="193"/>
      <c r="L27" s="70"/>
      <c r="M27" s="167"/>
      <c r="N27" s="79"/>
      <c r="O27" s="167"/>
      <c r="P27" s="167"/>
      <c r="Q27" s="167"/>
      <c r="R27" s="167"/>
      <c r="S27" s="438"/>
      <c r="T27" s="438"/>
      <c r="U27" s="167"/>
      <c r="V27" s="167"/>
      <c r="W27" s="167"/>
      <c r="X27" s="167"/>
      <c r="Y27" s="80"/>
      <c r="Z27" s="169"/>
      <c r="AA27" s="71"/>
      <c r="AB27" s="70"/>
      <c r="AC27" s="167"/>
      <c r="AD27" s="7"/>
      <c r="AE27" s="63"/>
      <c r="AF27" s="9"/>
      <c r="AG27" s="413"/>
      <c r="AH27" s="429"/>
      <c r="AI27" s="429"/>
      <c r="AJ27" s="429"/>
      <c r="AL27" s="423"/>
    </row>
    <row r="28" spans="1:38" ht="25.05" customHeight="1">
      <c r="A28" s="423"/>
      <c r="C28" s="410"/>
      <c r="D28" s="410"/>
      <c r="E28" s="410"/>
      <c r="F28" s="411"/>
      <c r="G28" s="1"/>
      <c r="H28" s="1"/>
      <c r="I28" s="1"/>
      <c r="J28" s="1"/>
      <c r="K28" s="167"/>
      <c r="L28" s="70"/>
      <c r="M28" s="167"/>
      <c r="N28" s="79"/>
      <c r="O28" s="167"/>
      <c r="P28" s="167"/>
      <c r="Q28" s="167"/>
      <c r="R28" s="167"/>
      <c r="S28" s="438"/>
      <c r="T28" s="438"/>
      <c r="U28" s="167"/>
      <c r="V28" s="167"/>
      <c r="W28" s="167"/>
      <c r="X28" s="167"/>
      <c r="Y28" s="80"/>
      <c r="Z28" s="169"/>
      <c r="AA28" s="71"/>
      <c r="AB28" s="70"/>
      <c r="AC28" s="60"/>
      <c r="AD28" s="1"/>
      <c r="AE28" s="7"/>
      <c r="AF28" s="64"/>
      <c r="AG28" s="413">
        <v>1</v>
      </c>
      <c r="AH28" s="414" t="str">
        <f>U10組合せ①!AB11</f>
        <v>南河内サッカースポーツ少年団</v>
      </c>
      <c r="AI28" s="414"/>
      <c r="AJ28" s="414"/>
      <c r="AL28" s="423"/>
    </row>
    <row r="29" spans="1:38" ht="25.05" customHeight="1" thickBot="1">
      <c r="A29" s="424"/>
      <c r="C29" s="405"/>
      <c r="D29" s="405"/>
      <c r="E29" s="405"/>
      <c r="F29" s="412"/>
      <c r="G29" s="1"/>
      <c r="H29" s="1"/>
      <c r="I29" s="1"/>
      <c r="J29" s="1"/>
      <c r="K29" s="167"/>
      <c r="L29" s="70"/>
      <c r="M29" s="167"/>
      <c r="N29" s="79"/>
      <c r="O29" s="167"/>
      <c r="P29" s="167"/>
      <c r="Q29" s="167"/>
      <c r="R29" s="167"/>
      <c r="S29" s="438"/>
      <c r="T29" s="438"/>
      <c r="U29" s="167"/>
      <c r="V29" s="167"/>
      <c r="W29" s="167"/>
      <c r="X29" s="167"/>
      <c r="Y29" s="80"/>
      <c r="Z29" s="169"/>
      <c r="AA29" s="71"/>
      <c r="AB29" s="61"/>
      <c r="AC29" s="1"/>
      <c r="AD29" s="1"/>
      <c r="AE29" s="1"/>
      <c r="AF29" s="5"/>
      <c r="AG29" s="413"/>
      <c r="AH29" s="414"/>
      <c r="AI29" s="414"/>
      <c r="AJ29" s="414"/>
      <c r="AL29" s="424"/>
    </row>
    <row r="30" spans="1:38" ht="25.05" customHeight="1" thickTop="1">
      <c r="A30" s="66"/>
      <c r="C30" s="65"/>
      <c r="D30" s="65"/>
      <c r="E30" s="65"/>
      <c r="F30" s="168"/>
      <c r="G30" s="1"/>
      <c r="H30" s="1"/>
      <c r="I30" s="1"/>
      <c r="J30" s="1"/>
      <c r="K30" s="167"/>
      <c r="L30" s="70"/>
      <c r="M30" s="167"/>
      <c r="N30" s="79"/>
      <c r="O30" s="167"/>
      <c r="P30" s="167"/>
      <c r="Q30" s="167"/>
      <c r="R30" s="167"/>
      <c r="S30" s="167"/>
      <c r="T30" s="83"/>
      <c r="U30" s="167"/>
      <c r="V30" s="167"/>
      <c r="W30" s="167"/>
      <c r="X30" s="167"/>
      <c r="Y30" s="80"/>
      <c r="Z30" s="169"/>
      <c r="AA30" s="71"/>
      <c r="AB30" s="167"/>
      <c r="AC30" s="167"/>
      <c r="AD30" s="1"/>
      <c r="AE30" s="1"/>
      <c r="AF30" s="1"/>
      <c r="AG30" s="168"/>
      <c r="AH30" s="67"/>
      <c r="AI30" s="67"/>
      <c r="AJ30" s="67"/>
      <c r="AL30" s="66"/>
    </row>
    <row r="31" spans="1:38" ht="25.05" customHeight="1" thickBot="1">
      <c r="A31" s="66"/>
      <c r="C31" s="65"/>
      <c r="D31" s="65"/>
      <c r="E31" s="65"/>
      <c r="F31" s="168"/>
      <c r="G31" s="1"/>
      <c r="H31" s="1"/>
      <c r="I31" s="1"/>
      <c r="J31" s="1"/>
      <c r="K31" s="167"/>
      <c r="L31" s="70"/>
      <c r="M31" s="167"/>
      <c r="N31" s="79"/>
      <c r="O31" s="77"/>
      <c r="P31" s="171"/>
      <c r="Q31" s="171"/>
      <c r="R31" s="171"/>
      <c r="S31" s="171"/>
      <c r="T31" s="171"/>
      <c r="U31" s="171"/>
      <c r="V31" s="171"/>
      <c r="W31" s="171"/>
      <c r="X31" s="35"/>
      <c r="Y31" s="80"/>
      <c r="Z31" s="169"/>
      <c r="AA31" s="71"/>
      <c r="AB31" s="167"/>
      <c r="AC31" s="167"/>
      <c r="AD31" s="1"/>
      <c r="AE31" s="1"/>
      <c r="AF31" s="1"/>
      <c r="AG31" s="168"/>
      <c r="AH31" s="67"/>
      <c r="AI31" s="67"/>
      <c r="AJ31" s="67"/>
      <c r="AL31" s="66"/>
    </row>
    <row r="32" spans="1:38" ht="25.05" customHeight="1" thickTop="1">
      <c r="A32" s="422" t="s">
        <v>734</v>
      </c>
      <c r="C32" s="425" t="str">
        <f>U10組合せ①!W11</f>
        <v>雀宮フットボールクラブ</v>
      </c>
      <c r="D32" s="425"/>
      <c r="E32" s="425"/>
      <c r="F32" s="413">
        <v>1</v>
      </c>
      <c r="G32" s="1"/>
      <c r="H32" s="1"/>
      <c r="I32" s="1"/>
      <c r="J32" s="1"/>
      <c r="K32" s="1"/>
      <c r="L32" s="70"/>
      <c r="M32" s="167"/>
      <c r="N32" s="79"/>
      <c r="O32" s="167"/>
      <c r="P32" s="167"/>
      <c r="Q32" s="167"/>
      <c r="R32" s="167"/>
      <c r="S32" s="378" t="s">
        <v>737</v>
      </c>
      <c r="T32" s="379"/>
      <c r="U32" s="167"/>
      <c r="V32" s="167"/>
      <c r="W32" s="167"/>
      <c r="X32" s="167"/>
      <c r="Y32" s="80"/>
      <c r="Z32" s="169"/>
      <c r="AA32" s="71"/>
      <c r="AB32" s="70"/>
      <c r="AC32" s="167"/>
      <c r="AD32" s="1"/>
      <c r="AE32" s="1"/>
      <c r="AF32" s="1"/>
      <c r="AG32" s="426"/>
      <c r="AH32" s="402"/>
      <c r="AI32" s="402"/>
      <c r="AJ32" s="402"/>
      <c r="AL32" s="422" t="s">
        <v>735</v>
      </c>
    </row>
    <row r="33" spans="1:38" ht="25.05" customHeight="1">
      <c r="A33" s="423"/>
      <c r="C33" s="425"/>
      <c r="D33" s="425"/>
      <c r="E33" s="425"/>
      <c r="F33" s="413"/>
      <c r="G33" s="63"/>
      <c r="H33" s="9"/>
      <c r="I33" s="1"/>
      <c r="J33" s="1"/>
      <c r="K33" s="60"/>
      <c r="L33" s="70"/>
      <c r="M33" s="167"/>
      <c r="N33" s="79"/>
      <c r="O33" s="167"/>
      <c r="P33" s="167"/>
      <c r="Q33" s="167"/>
      <c r="R33" s="167"/>
      <c r="S33" s="380"/>
      <c r="T33" s="381"/>
      <c r="U33" s="167"/>
      <c r="V33" s="167"/>
      <c r="W33" s="167"/>
      <c r="X33" s="167"/>
      <c r="Y33" s="80"/>
      <c r="Z33" s="169"/>
      <c r="AA33" s="71"/>
      <c r="AB33" s="70"/>
      <c r="AC33" s="167"/>
      <c r="AD33" s="1"/>
      <c r="AE33" s="1"/>
      <c r="AF33" s="1"/>
      <c r="AG33" s="411"/>
      <c r="AH33" s="427"/>
      <c r="AI33" s="427"/>
      <c r="AJ33" s="427"/>
      <c r="AL33" s="423"/>
    </row>
    <row r="34" spans="1:38" ht="25.05" customHeight="1">
      <c r="A34" s="423"/>
      <c r="C34" s="404" t="str">
        <f>U10組合せ①!AD18</f>
        <v>栃木ユナイテッド</v>
      </c>
      <c r="D34" s="405"/>
      <c r="E34" s="406"/>
      <c r="F34" s="387">
        <v>2</v>
      </c>
      <c r="G34" s="7"/>
      <c r="H34" s="64"/>
      <c r="I34" s="9"/>
      <c r="J34" s="1"/>
      <c r="K34" s="60"/>
      <c r="L34" s="70"/>
      <c r="M34" s="167"/>
      <c r="N34" s="79"/>
      <c r="O34" s="167"/>
      <c r="P34" s="167"/>
      <c r="Q34" s="167"/>
      <c r="R34" s="167"/>
      <c r="S34" s="380"/>
      <c r="T34" s="381"/>
      <c r="U34" s="167"/>
      <c r="V34" s="167"/>
      <c r="W34" s="167"/>
      <c r="X34" s="167"/>
      <c r="Y34" s="80"/>
      <c r="Z34" s="169"/>
      <c r="AA34" s="71"/>
      <c r="AB34" s="70"/>
      <c r="AC34" s="193"/>
      <c r="AD34" s="1"/>
      <c r="AE34" s="1"/>
      <c r="AF34" s="5"/>
      <c r="AG34" s="387">
        <v>10</v>
      </c>
      <c r="AH34" s="430" t="str">
        <f>U10組合せ①!BI39</f>
        <v>陽東サッカースポーツ少年団</v>
      </c>
      <c r="AI34" s="431"/>
      <c r="AJ34" s="432"/>
      <c r="AL34" s="423"/>
    </row>
    <row r="35" spans="1:38" ht="25.05" customHeight="1">
      <c r="A35" s="423"/>
      <c r="C35" s="407"/>
      <c r="D35" s="408"/>
      <c r="E35" s="409"/>
      <c r="F35" s="388"/>
      <c r="G35" s="4"/>
      <c r="H35" s="1"/>
      <c r="I35" s="5"/>
      <c r="J35" s="389" t="s">
        <v>135</v>
      </c>
      <c r="K35" s="60"/>
      <c r="L35" s="70"/>
      <c r="M35" s="167"/>
      <c r="N35" s="79"/>
      <c r="O35" s="167"/>
      <c r="P35" s="167"/>
      <c r="Q35" s="167"/>
      <c r="R35" s="167"/>
      <c r="S35" s="380"/>
      <c r="T35" s="381"/>
      <c r="U35" s="167"/>
      <c r="V35" s="167"/>
      <c r="W35" s="167"/>
      <c r="X35" s="167"/>
      <c r="Y35" s="80"/>
      <c r="Z35" s="169"/>
      <c r="AA35" s="71"/>
      <c r="AB35" s="70"/>
      <c r="AC35" s="193"/>
      <c r="AD35" s="63"/>
      <c r="AE35" s="8"/>
      <c r="AF35" s="9"/>
      <c r="AG35" s="388"/>
      <c r="AH35" s="433"/>
      <c r="AI35" s="434"/>
      <c r="AJ35" s="435"/>
      <c r="AL35" s="423"/>
    </row>
    <row r="36" spans="1:38" ht="25.05" customHeight="1">
      <c r="A36" s="423"/>
      <c r="C36" s="429" t="str">
        <f>U10組合せ①!W25</f>
        <v>昭和・戸祭サッカークラブ</v>
      </c>
      <c r="D36" s="445"/>
      <c r="E36" s="445"/>
      <c r="F36" s="413">
        <v>3</v>
      </c>
      <c r="G36" s="7"/>
      <c r="H36" s="2"/>
      <c r="I36" s="64"/>
      <c r="J36" s="390"/>
      <c r="K36" s="167"/>
      <c r="L36" s="70"/>
      <c r="M36" s="167"/>
      <c r="N36" s="79"/>
      <c r="O36" s="167"/>
      <c r="P36" s="167"/>
      <c r="Q36" s="167"/>
      <c r="R36" s="167"/>
      <c r="S36" s="380"/>
      <c r="T36" s="381"/>
      <c r="U36" s="167"/>
      <c r="V36" s="167"/>
      <c r="W36" s="167"/>
      <c r="X36" s="167"/>
      <c r="Y36" s="80"/>
      <c r="Z36" s="169"/>
      <c r="AA36" s="71"/>
      <c r="AB36" s="70"/>
      <c r="AC36" s="384" t="s">
        <v>137</v>
      </c>
      <c r="AD36" s="7"/>
      <c r="AE36" s="2"/>
      <c r="AF36" s="64"/>
      <c r="AG36" s="387">
        <v>9</v>
      </c>
      <c r="AH36" s="398" t="str">
        <f>U10組合せ①!AV32</f>
        <v>ＭＯＲＡＮＧＯ栃木フットボールクラブＵ１０</v>
      </c>
      <c r="AI36" s="399"/>
      <c r="AJ36" s="400"/>
      <c r="AL36" s="423"/>
    </row>
    <row r="37" spans="1:38" ht="25.05" customHeight="1">
      <c r="A37" s="423"/>
      <c r="C37" s="445"/>
      <c r="D37" s="445"/>
      <c r="E37" s="445"/>
      <c r="F37" s="413"/>
      <c r="G37" s="4"/>
      <c r="H37" s="1"/>
      <c r="J37" s="390"/>
      <c r="K37" s="167"/>
      <c r="L37" s="70"/>
      <c r="M37" s="167"/>
      <c r="N37" s="79"/>
      <c r="O37" s="167"/>
      <c r="P37" s="167"/>
      <c r="Q37" s="167"/>
      <c r="R37" s="167"/>
      <c r="S37" s="380"/>
      <c r="T37" s="381"/>
      <c r="U37" s="167"/>
      <c r="V37" s="167"/>
      <c r="W37" s="167"/>
      <c r="X37" s="167"/>
      <c r="Y37" s="80"/>
      <c r="Z37" s="169"/>
      <c r="AA37" s="71"/>
      <c r="AB37" s="70"/>
      <c r="AC37" s="385"/>
      <c r="AD37" s="1"/>
      <c r="AE37" s="1"/>
      <c r="AF37" s="5"/>
      <c r="AG37" s="388"/>
      <c r="AH37" s="401"/>
      <c r="AI37" s="402"/>
      <c r="AJ37" s="403"/>
      <c r="AL37" s="423"/>
    </row>
    <row r="38" spans="1:38" ht="25.05" customHeight="1">
      <c r="A38" s="423"/>
      <c r="C38" s="404" t="str">
        <f>U10組合せ①!AB32</f>
        <v>ＦＣ毛野</v>
      </c>
      <c r="D38" s="405"/>
      <c r="E38" s="406"/>
      <c r="F38" s="387">
        <v>4</v>
      </c>
      <c r="G38" s="4"/>
      <c r="H38" s="1"/>
      <c r="J38" s="390"/>
      <c r="K38" s="171"/>
      <c r="L38" s="72"/>
      <c r="M38" s="167"/>
      <c r="N38" s="79"/>
      <c r="O38" s="167"/>
      <c r="P38" s="167"/>
      <c r="Q38" s="167"/>
      <c r="R38" s="167"/>
      <c r="S38" s="380"/>
      <c r="T38" s="381"/>
      <c r="U38" s="167"/>
      <c r="V38" s="167"/>
      <c r="W38" s="167"/>
      <c r="X38" s="167"/>
      <c r="Y38" s="80"/>
      <c r="Z38" s="169"/>
      <c r="AA38" s="73"/>
      <c r="AB38" s="72"/>
      <c r="AC38" s="385"/>
      <c r="AD38" s="1"/>
      <c r="AE38" s="1"/>
      <c r="AF38" s="5"/>
      <c r="AG38" s="413">
        <v>8</v>
      </c>
      <c r="AH38" s="415" t="str">
        <f>U10組合せ①!AO25</f>
        <v>三重・山前ＦＣ</v>
      </c>
      <c r="AI38" s="415"/>
      <c r="AJ38" s="415"/>
      <c r="AL38" s="423"/>
    </row>
    <row r="39" spans="1:38" ht="25.05" customHeight="1">
      <c r="A39" s="423"/>
      <c r="C39" s="407"/>
      <c r="D39" s="408"/>
      <c r="E39" s="409"/>
      <c r="F39" s="388"/>
      <c r="G39" s="63"/>
      <c r="H39" s="8"/>
      <c r="I39" s="14"/>
      <c r="J39" s="391"/>
      <c r="K39" s="36"/>
      <c r="L39" s="74"/>
      <c r="M39" s="167"/>
      <c r="N39" s="79"/>
      <c r="O39" s="167"/>
      <c r="P39" s="167"/>
      <c r="Q39" s="167"/>
      <c r="R39" s="167"/>
      <c r="S39" s="380"/>
      <c r="T39" s="381"/>
      <c r="U39" s="167"/>
      <c r="V39" s="167"/>
      <c r="W39" s="167"/>
      <c r="X39" s="167"/>
      <c r="Y39" s="80"/>
      <c r="Z39" s="169"/>
      <c r="AA39" s="75"/>
      <c r="AB39" s="70"/>
      <c r="AC39" s="385"/>
      <c r="AD39" s="104"/>
      <c r="AE39" s="106"/>
      <c r="AF39" s="9"/>
      <c r="AG39" s="413"/>
      <c r="AH39" s="415"/>
      <c r="AI39" s="415"/>
      <c r="AJ39" s="415"/>
      <c r="AL39" s="423"/>
    </row>
    <row r="40" spans="1:38" ht="25.05" customHeight="1">
      <c r="A40" s="423"/>
      <c r="C40" s="425" t="str">
        <f>U10組合せ①!Y39</f>
        <v>ＦＣ西那須２１アストロ</v>
      </c>
      <c r="D40" s="425"/>
      <c r="E40" s="425"/>
      <c r="F40" s="413">
        <v>5</v>
      </c>
      <c r="G40" s="7"/>
      <c r="H40" s="2"/>
      <c r="I40" s="11"/>
      <c r="K40" s="167"/>
      <c r="L40" s="74"/>
      <c r="M40" s="167"/>
      <c r="N40" s="79"/>
      <c r="O40" s="167"/>
      <c r="P40" s="167"/>
      <c r="Q40" s="167"/>
      <c r="R40" s="167"/>
      <c r="S40" s="380"/>
      <c r="T40" s="381"/>
      <c r="U40" s="167"/>
      <c r="V40" s="167"/>
      <c r="W40" s="167"/>
      <c r="X40" s="167"/>
      <c r="Y40" s="80"/>
      <c r="Z40" s="169"/>
      <c r="AA40" s="75"/>
      <c r="AB40" s="70"/>
      <c r="AC40" s="386"/>
      <c r="AD40" s="105"/>
      <c r="AE40" s="216"/>
      <c r="AF40" s="5"/>
      <c r="AG40" s="413">
        <v>7</v>
      </c>
      <c r="AH40" s="429" t="str">
        <f>U10組合せ①!AX18</f>
        <v>宇大附属小サッカースポーツ少年団</v>
      </c>
      <c r="AI40" s="429"/>
      <c r="AJ40" s="429"/>
      <c r="AL40" s="423"/>
    </row>
    <row r="41" spans="1:38" ht="25.05" customHeight="1">
      <c r="A41" s="423"/>
      <c r="C41" s="425"/>
      <c r="D41" s="425"/>
      <c r="E41" s="425"/>
      <c r="F41" s="413"/>
      <c r="G41" s="4"/>
      <c r="H41" s="1"/>
      <c r="I41" s="1"/>
      <c r="J41" s="1"/>
      <c r="K41" s="167"/>
      <c r="L41" s="74"/>
      <c r="M41" s="167"/>
      <c r="N41" s="79"/>
      <c r="O41" s="167"/>
      <c r="P41" s="167"/>
      <c r="Q41" s="167"/>
      <c r="R41" s="167"/>
      <c r="S41" s="380"/>
      <c r="T41" s="381"/>
      <c r="U41" s="167"/>
      <c r="V41" s="167"/>
      <c r="W41" s="167"/>
      <c r="X41" s="167"/>
      <c r="Y41" s="80"/>
      <c r="Z41" s="169"/>
      <c r="AA41" s="75"/>
      <c r="AB41" s="70"/>
      <c r="AC41" s="193"/>
      <c r="AD41" s="7"/>
      <c r="AE41" s="63"/>
      <c r="AF41" s="9"/>
      <c r="AG41" s="413"/>
      <c r="AH41" s="429"/>
      <c r="AI41" s="429"/>
      <c r="AJ41" s="429"/>
      <c r="AL41" s="423"/>
    </row>
    <row r="42" spans="1:38" ht="25.05" customHeight="1">
      <c r="A42" s="423"/>
      <c r="C42" s="410"/>
      <c r="D42" s="410"/>
      <c r="E42" s="410"/>
      <c r="F42" s="411"/>
      <c r="G42" s="1"/>
      <c r="H42" s="1"/>
      <c r="I42" s="1"/>
      <c r="J42" s="1"/>
      <c r="K42" s="167"/>
      <c r="L42" s="74"/>
      <c r="M42" s="167"/>
      <c r="N42" s="79"/>
      <c r="O42" s="167"/>
      <c r="P42" s="167"/>
      <c r="Q42" s="167"/>
      <c r="R42" s="167"/>
      <c r="S42" s="380"/>
      <c r="T42" s="381"/>
      <c r="U42" s="167"/>
      <c r="V42" s="167"/>
      <c r="W42" s="167"/>
      <c r="X42" s="167"/>
      <c r="Y42" s="80"/>
      <c r="Z42" s="169"/>
      <c r="AA42" s="75"/>
      <c r="AB42" s="70"/>
      <c r="AC42" s="60"/>
      <c r="AD42" s="1"/>
      <c r="AE42" s="7"/>
      <c r="AF42" s="64"/>
      <c r="AG42" s="413">
        <v>6</v>
      </c>
      <c r="AH42" s="439" t="str">
        <f>U10組合せ①!AQ11</f>
        <v>ＳＵＧＡＯサッカークラブ</v>
      </c>
      <c r="AI42" s="439"/>
      <c r="AJ42" s="439"/>
      <c r="AL42" s="423"/>
    </row>
    <row r="43" spans="1:38" ht="25.05" customHeight="1">
      <c r="A43" s="423"/>
      <c r="C43" s="405"/>
      <c r="D43" s="405"/>
      <c r="E43" s="405"/>
      <c r="F43" s="412"/>
      <c r="G43" s="1"/>
      <c r="H43" s="1"/>
      <c r="I43" s="1"/>
      <c r="J43" s="1"/>
      <c r="K43" s="167"/>
      <c r="L43" s="74"/>
      <c r="M43" s="167"/>
      <c r="N43" s="79"/>
      <c r="O43" s="167"/>
      <c r="P43" s="167"/>
      <c r="Q43" s="167"/>
      <c r="R43" s="167"/>
      <c r="S43" s="380"/>
      <c r="T43" s="381"/>
      <c r="U43" s="167"/>
      <c r="V43" s="167"/>
      <c r="W43" s="167"/>
      <c r="X43" s="167"/>
      <c r="Y43" s="80"/>
      <c r="Z43" s="169"/>
      <c r="AA43" s="75"/>
      <c r="AB43" s="61"/>
      <c r="AC43" s="1"/>
      <c r="AD43" s="1"/>
      <c r="AE43" s="1"/>
      <c r="AF43" s="5"/>
      <c r="AG43" s="413"/>
      <c r="AH43" s="439"/>
      <c r="AI43" s="439"/>
      <c r="AJ43" s="439"/>
      <c r="AL43" s="423"/>
    </row>
    <row r="44" spans="1:38" ht="25.05" customHeight="1" thickBot="1">
      <c r="A44" s="423"/>
      <c r="C44" s="84"/>
      <c r="D44" s="84"/>
      <c r="E44" s="84"/>
      <c r="F44" s="168"/>
      <c r="G44" s="1"/>
      <c r="H44" s="1"/>
      <c r="I44" s="1"/>
      <c r="J44" s="1"/>
      <c r="K44" s="167"/>
      <c r="L44" s="74"/>
      <c r="M44" s="78"/>
      <c r="N44" s="85"/>
      <c r="O44" s="167"/>
      <c r="P44" s="167"/>
      <c r="Q44" s="167"/>
      <c r="R44" s="167"/>
      <c r="S44" s="382"/>
      <c r="T44" s="383"/>
      <c r="U44" s="167"/>
      <c r="V44" s="167"/>
      <c r="W44" s="167"/>
      <c r="X44" s="167"/>
      <c r="Y44" s="186"/>
      <c r="Z44" s="187"/>
      <c r="AA44" s="75"/>
      <c r="AB44" s="167"/>
      <c r="AC44" s="167"/>
      <c r="AD44" s="1"/>
      <c r="AE44" s="1"/>
      <c r="AF44" s="1"/>
      <c r="AG44" s="168"/>
      <c r="AH44" s="67"/>
      <c r="AI44" s="67"/>
      <c r="AJ44" s="67"/>
      <c r="AL44" s="423"/>
    </row>
    <row r="45" spans="1:38" ht="25.05" customHeight="1" thickTop="1">
      <c r="A45" s="423"/>
      <c r="C45" s="446"/>
      <c r="D45" s="446"/>
      <c r="E45" s="446"/>
      <c r="F45" s="436"/>
      <c r="G45" s="3"/>
      <c r="H45" s="3"/>
      <c r="I45" s="3"/>
      <c r="J45" s="3"/>
      <c r="K45" s="1"/>
      <c r="L45" s="74"/>
      <c r="M45" s="167"/>
      <c r="N45" s="86"/>
      <c r="O45" s="167"/>
      <c r="P45" s="167"/>
      <c r="Q45" s="167"/>
      <c r="R45" s="167"/>
      <c r="S45" s="68"/>
      <c r="T45" s="68"/>
      <c r="U45" s="167"/>
      <c r="V45" s="167"/>
      <c r="W45" s="167"/>
      <c r="X45" s="167"/>
      <c r="Y45" s="86"/>
      <c r="Z45" s="81"/>
      <c r="AA45" s="71"/>
      <c r="AB45" s="70"/>
      <c r="AC45" s="167"/>
      <c r="AD45" s="1"/>
      <c r="AE45" s="1"/>
      <c r="AF45" s="1"/>
      <c r="AG45" s="426"/>
      <c r="AH45" s="402"/>
      <c r="AI45" s="402"/>
      <c r="AJ45" s="402"/>
      <c r="AL45" s="423"/>
    </row>
    <row r="46" spans="1:38" ht="25.05" customHeight="1">
      <c r="A46" s="423"/>
      <c r="C46" s="446"/>
      <c r="D46" s="446"/>
      <c r="E46" s="446"/>
      <c r="F46" s="436"/>
      <c r="G46" s="3"/>
      <c r="H46" s="3"/>
      <c r="I46" s="3"/>
      <c r="J46" s="3"/>
      <c r="K46" s="60"/>
      <c r="L46" s="74"/>
      <c r="M46" s="167"/>
      <c r="N46" s="167"/>
      <c r="O46" s="167"/>
      <c r="P46" s="167"/>
      <c r="Q46" s="167"/>
      <c r="R46" s="167"/>
      <c r="S46" s="68"/>
      <c r="T46" s="68"/>
      <c r="U46" s="167"/>
      <c r="V46" s="167"/>
      <c r="W46" s="167"/>
      <c r="X46" s="167"/>
      <c r="Y46" s="169"/>
      <c r="Z46" s="81"/>
      <c r="AA46" s="71"/>
      <c r="AB46" s="70"/>
      <c r="AC46" s="167"/>
      <c r="AD46" s="1"/>
      <c r="AE46" s="1"/>
      <c r="AF46" s="1"/>
      <c r="AG46" s="411"/>
      <c r="AH46" s="427"/>
      <c r="AI46" s="427"/>
      <c r="AJ46" s="427"/>
      <c r="AL46" s="423"/>
    </row>
    <row r="47" spans="1:38" ht="25.05" customHeight="1">
      <c r="A47" s="423"/>
      <c r="C47" s="425" t="str">
        <f>U10組合せ①!BL11</f>
        <v>野原グランディオスＦＣ</v>
      </c>
      <c r="D47" s="425"/>
      <c r="E47" s="425"/>
      <c r="F47" s="413">
        <v>6</v>
      </c>
      <c r="G47" s="3"/>
      <c r="H47" s="3"/>
      <c r="I47" s="3"/>
      <c r="J47" s="3"/>
      <c r="K47" s="60"/>
      <c r="L47" s="74"/>
      <c r="M47" s="167"/>
      <c r="N47" s="167"/>
      <c r="O47" s="167"/>
      <c r="P47" s="167"/>
      <c r="Q47" s="167"/>
      <c r="R47" s="167"/>
      <c r="S47" s="68"/>
      <c r="T47" s="68"/>
      <c r="U47" s="167"/>
      <c r="V47" s="167"/>
      <c r="W47" s="167"/>
      <c r="X47" s="167"/>
      <c r="Y47" s="169"/>
      <c r="Z47" s="81"/>
      <c r="AA47" s="71"/>
      <c r="AB47" s="70"/>
      <c r="AC47" s="167"/>
      <c r="AD47" s="1"/>
      <c r="AE47" s="1"/>
      <c r="AF47" s="5"/>
      <c r="AG47" s="387">
        <v>5</v>
      </c>
      <c r="AH47" s="398" t="str">
        <f>U10組合せ①!N39</f>
        <v>Ａ．ＭＩＮＡＭＩ．ＦＣ</v>
      </c>
      <c r="AI47" s="399"/>
      <c r="AJ47" s="400"/>
      <c r="AL47" s="423"/>
    </row>
    <row r="48" spans="1:38" ht="25.05" customHeight="1">
      <c r="A48" s="423"/>
      <c r="C48" s="425"/>
      <c r="D48" s="425"/>
      <c r="E48" s="425"/>
      <c r="F48" s="413"/>
      <c r="G48" s="63"/>
      <c r="H48" s="8"/>
      <c r="I48" s="9"/>
      <c r="J48" s="188"/>
      <c r="K48" s="60"/>
      <c r="L48" s="74"/>
      <c r="M48" s="167"/>
      <c r="N48" s="167"/>
      <c r="O48" s="167"/>
      <c r="P48" s="167"/>
      <c r="Q48" s="167"/>
      <c r="R48" s="167"/>
      <c r="S48" s="68"/>
      <c r="T48" s="68"/>
      <c r="U48" s="167"/>
      <c r="V48" s="167"/>
      <c r="W48" s="167"/>
      <c r="X48" s="167"/>
      <c r="Y48" s="169"/>
      <c r="Z48" s="81"/>
      <c r="AA48" s="71"/>
      <c r="AB48" s="70"/>
      <c r="AC48" s="167"/>
      <c r="AD48" s="63"/>
      <c r="AE48" s="8"/>
      <c r="AF48" s="9"/>
      <c r="AG48" s="388"/>
      <c r="AH48" s="401"/>
      <c r="AI48" s="402"/>
      <c r="AJ48" s="403"/>
      <c r="AL48" s="423"/>
    </row>
    <row r="49" spans="1:38" ht="25.05" customHeight="1">
      <c r="A49" s="423"/>
      <c r="C49" s="440" t="str">
        <f>U10組合せ①!BE18</f>
        <v>ヴェルフェ矢板Ｕ－１０ｖｅｒｔ</v>
      </c>
      <c r="D49" s="441"/>
      <c r="E49" s="441"/>
      <c r="F49" s="388">
        <v>7</v>
      </c>
      <c r="G49" s="7"/>
      <c r="H49" s="2"/>
      <c r="I49" s="64"/>
      <c r="J49" s="389" t="s">
        <v>136</v>
      </c>
      <c r="K49" s="167"/>
      <c r="L49" s="74"/>
      <c r="M49" s="167"/>
      <c r="N49" s="167"/>
      <c r="O49" s="167"/>
      <c r="P49" s="167"/>
      <c r="Q49" s="167"/>
      <c r="R49" s="167"/>
      <c r="S49" s="68"/>
      <c r="T49" s="68"/>
      <c r="U49" s="167"/>
      <c r="V49" s="167"/>
      <c r="W49" s="167"/>
      <c r="X49" s="167"/>
      <c r="Y49" s="169"/>
      <c r="Z49" s="81"/>
      <c r="AA49" s="71"/>
      <c r="AB49" s="70"/>
      <c r="AC49" s="442" t="s">
        <v>99</v>
      </c>
      <c r="AD49" s="7"/>
      <c r="AE49" s="2"/>
      <c r="AF49" s="64"/>
      <c r="AG49" s="387">
        <v>4</v>
      </c>
      <c r="AH49" s="398" t="str">
        <f>U10組合せ①!C32</f>
        <v>ｕｎｉｏｎｓｐｏｒｔｓｃｌｕｂ</v>
      </c>
      <c r="AI49" s="399"/>
      <c r="AJ49" s="400"/>
      <c r="AL49" s="423"/>
    </row>
    <row r="50" spans="1:38" ht="25.05" customHeight="1">
      <c r="A50" s="423"/>
      <c r="C50" s="425"/>
      <c r="D50" s="425"/>
      <c r="E50" s="425"/>
      <c r="F50" s="413"/>
      <c r="G50" s="4"/>
      <c r="H50" s="1"/>
      <c r="J50" s="390"/>
      <c r="K50" s="167"/>
      <c r="L50" s="74"/>
      <c r="M50" s="167"/>
      <c r="N50" s="167"/>
      <c r="O50" s="167"/>
      <c r="P50" s="167"/>
      <c r="Q50" s="167"/>
      <c r="R50" s="167"/>
      <c r="S50" s="68"/>
      <c r="T50" s="68"/>
      <c r="U50" s="167"/>
      <c r="V50" s="167"/>
      <c r="W50" s="167"/>
      <c r="X50" s="167"/>
      <c r="Y50" s="169"/>
      <c r="Z50" s="81"/>
      <c r="AA50" s="71"/>
      <c r="AB50" s="70"/>
      <c r="AC50" s="443"/>
      <c r="AD50" s="1"/>
      <c r="AE50" s="1"/>
      <c r="AF50" s="5"/>
      <c r="AG50" s="388"/>
      <c r="AH50" s="401"/>
      <c r="AI50" s="402"/>
      <c r="AJ50" s="403"/>
      <c r="AL50" s="423"/>
    </row>
    <row r="51" spans="1:38" ht="25.05" customHeight="1">
      <c r="A51" s="423"/>
      <c r="C51" s="404" t="str">
        <f>U10組合せ①!BP25</f>
        <v>野木ＳＳＳ</v>
      </c>
      <c r="D51" s="405"/>
      <c r="E51" s="406"/>
      <c r="F51" s="387">
        <v>8</v>
      </c>
      <c r="G51" s="4"/>
      <c r="H51" s="1"/>
      <c r="J51" s="390"/>
      <c r="K51" s="171"/>
      <c r="L51" s="103"/>
      <c r="M51" s="167"/>
      <c r="N51" s="167"/>
      <c r="O51" s="167"/>
      <c r="P51" s="167"/>
      <c r="Q51" s="167"/>
      <c r="R51" s="167"/>
      <c r="S51" s="68"/>
      <c r="T51" s="68"/>
      <c r="U51" s="167"/>
      <c r="V51" s="167"/>
      <c r="W51" s="167"/>
      <c r="X51" s="167"/>
      <c r="Y51" s="169"/>
      <c r="Z51" s="169"/>
      <c r="AA51" s="82"/>
      <c r="AB51" s="72"/>
      <c r="AC51" s="443"/>
      <c r="AD51" s="1"/>
      <c r="AE51" s="1"/>
      <c r="AF51" s="5"/>
      <c r="AG51" s="413">
        <v>3</v>
      </c>
      <c r="AH51" s="415" t="str">
        <f>U10組合せ①!N25</f>
        <v>ＦＣ真岡２１ファンタジー</v>
      </c>
      <c r="AI51" s="415"/>
      <c r="AJ51" s="415"/>
      <c r="AL51" s="423"/>
    </row>
    <row r="52" spans="1:38" ht="25.05" customHeight="1">
      <c r="A52" s="423"/>
      <c r="C52" s="407"/>
      <c r="D52" s="408"/>
      <c r="E52" s="409"/>
      <c r="F52" s="388"/>
      <c r="G52" s="63"/>
      <c r="H52" s="8"/>
      <c r="I52" s="14"/>
      <c r="J52" s="391"/>
      <c r="K52" s="36"/>
      <c r="L52" s="70"/>
      <c r="M52" s="167"/>
      <c r="N52" s="167"/>
      <c r="O52" s="167"/>
      <c r="P52" s="167"/>
      <c r="Q52" s="167"/>
      <c r="R52" s="167"/>
      <c r="S52" s="68"/>
      <c r="T52" s="68"/>
      <c r="U52" s="167"/>
      <c r="V52" s="167"/>
      <c r="W52" s="167"/>
      <c r="X52" s="167"/>
      <c r="Y52" s="169"/>
      <c r="Z52" s="169"/>
      <c r="AA52" s="71"/>
      <c r="AB52" s="70"/>
      <c r="AC52" s="443"/>
      <c r="AD52" s="104"/>
      <c r="AE52" s="106"/>
      <c r="AF52" s="9"/>
      <c r="AG52" s="413"/>
      <c r="AH52" s="415"/>
      <c r="AI52" s="415"/>
      <c r="AJ52" s="415"/>
      <c r="AL52" s="423"/>
    </row>
    <row r="53" spans="1:38" ht="25.05" customHeight="1">
      <c r="A53" s="423"/>
      <c r="C53" s="425" t="str">
        <f>U10組合せ①!BI32</f>
        <v>ＳＡＫＵＲＡ　ＦＯＯＴＢＡＬＬ　ＣＬＵＢ　Ｊｒ</v>
      </c>
      <c r="D53" s="425"/>
      <c r="E53" s="425"/>
      <c r="F53" s="413">
        <v>9</v>
      </c>
      <c r="G53" s="7"/>
      <c r="H53" s="2"/>
      <c r="I53" s="11"/>
      <c r="K53" s="167"/>
      <c r="L53" s="70"/>
      <c r="M53" s="167"/>
      <c r="N53" s="167"/>
      <c r="O53" s="167"/>
      <c r="P53" s="167"/>
      <c r="Q53" s="167"/>
      <c r="R53" s="167"/>
      <c r="T53" s="68"/>
      <c r="U53" s="167"/>
      <c r="V53" s="167"/>
      <c r="W53" s="167"/>
      <c r="X53" s="167"/>
      <c r="Y53" s="169"/>
      <c r="Z53" s="169"/>
      <c r="AA53" s="71"/>
      <c r="AB53" s="70"/>
      <c r="AC53" s="444"/>
      <c r="AD53" s="105"/>
      <c r="AE53" s="170"/>
      <c r="AF53" s="5"/>
      <c r="AG53" s="413">
        <v>2</v>
      </c>
      <c r="AH53" s="415" t="str">
        <f>U10組合せ①!C18</f>
        <v>ともぞうサッカークラブ　Ｕ１０</v>
      </c>
      <c r="AI53" s="415"/>
      <c r="AJ53" s="415"/>
      <c r="AL53" s="423"/>
    </row>
    <row r="54" spans="1:38" ht="25.05" customHeight="1">
      <c r="A54" s="423"/>
      <c r="C54" s="425"/>
      <c r="D54" s="425"/>
      <c r="E54" s="425"/>
      <c r="F54" s="413"/>
      <c r="G54" s="4"/>
      <c r="H54" s="1"/>
      <c r="I54" s="1"/>
      <c r="J54" s="1"/>
      <c r="K54" s="167"/>
      <c r="L54" s="70"/>
      <c r="M54" s="167"/>
      <c r="N54" s="167"/>
      <c r="O54" s="167"/>
      <c r="P54" s="167"/>
      <c r="Q54" s="167"/>
      <c r="R54" s="167"/>
      <c r="T54" s="68"/>
      <c r="U54" s="167"/>
      <c r="V54" s="167"/>
      <c r="W54" s="167"/>
      <c r="X54" s="167"/>
      <c r="Y54" s="169"/>
      <c r="Z54" s="169"/>
      <c r="AA54" s="71"/>
      <c r="AB54" s="70"/>
      <c r="AC54" s="167"/>
      <c r="AD54" s="7"/>
      <c r="AE54" s="63"/>
      <c r="AF54" s="9"/>
      <c r="AG54" s="413"/>
      <c r="AH54" s="415"/>
      <c r="AI54" s="415"/>
      <c r="AJ54" s="415"/>
      <c r="AL54" s="423"/>
    </row>
    <row r="55" spans="1:38" ht="25.05" customHeight="1">
      <c r="A55" s="423"/>
      <c r="C55" s="410"/>
      <c r="D55" s="410"/>
      <c r="E55" s="410"/>
      <c r="F55" s="411"/>
      <c r="G55" s="1"/>
      <c r="H55" s="1"/>
      <c r="I55" s="1"/>
      <c r="J55" s="1"/>
      <c r="K55" s="167"/>
      <c r="L55" s="70"/>
      <c r="M55" s="167"/>
      <c r="N55" s="167"/>
      <c r="O55" s="167"/>
      <c r="P55" s="167"/>
      <c r="Q55" s="167"/>
      <c r="R55" s="167"/>
      <c r="S55" s="68"/>
      <c r="T55" s="68"/>
      <c r="U55" s="167"/>
      <c r="V55" s="167"/>
      <c r="W55" s="167"/>
      <c r="X55" s="167"/>
      <c r="Y55" s="169"/>
      <c r="Z55" s="169"/>
      <c r="AA55" s="71"/>
      <c r="AB55" s="70"/>
      <c r="AC55" s="60"/>
      <c r="AD55" s="1"/>
      <c r="AE55" s="7"/>
      <c r="AF55" s="64"/>
      <c r="AG55" s="413">
        <v>1</v>
      </c>
      <c r="AH55" s="439" t="str">
        <f>U10組合せ①!L11</f>
        <v>亀山サッカークラブ</v>
      </c>
      <c r="AI55" s="439"/>
      <c r="AJ55" s="439"/>
      <c r="AL55" s="423"/>
    </row>
    <row r="56" spans="1:38" ht="25.05" customHeight="1" thickBot="1">
      <c r="A56" s="424"/>
      <c r="C56" s="405"/>
      <c r="D56" s="405"/>
      <c r="E56" s="405"/>
      <c r="F56" s="412"/>
      <c r="G56" s="1"/>
      <c r="H56" s="1"/>
      <c r="I56" s="1"/>
      <c r="J56" s="1"/>
      <c r="K56" s="167"/>
      <c r="L56" s="61"/>
      <c r="M56" s="1"/>
      <c r="N56" s="1"/>
      <c r="O56" s="1"/>
      <c r="P56" s="1"/>
      <c r="Q56" s="1"/>
      <c r="R56" s="1"/>
      <c r="U56" s="1"/>
      <c r="V56" s="1"/>
      <c r="W56" s="1"/>
      <c r="X56" s="1"/>
      <c r="Y56" s="66"/>
      <c r="Z56" s="66"/>
      <c r="AA56" s="62"/>
      <c r="AB56" s="61"/>
      <c r="AC56" s="1"/>
      <c r="AD56" s="1"/>
      <c r="AE56" s="1"/>
      <c r="AF56" s="5"/>
      <c r="AG56" s="413"/>
      <c r="AH56" s="439"/>
      <c r="AI56" s="439"/>
      <c r="AJ56" s="439"/>
      <c r="AL56" s="424"/>
    </row>
    <row r="57" spans="1:38" ht="25.05" customHeight="1" thickTop="1">
      <c r="A57" s="66"/>
      <c r="C57" s="65"/>
      <c r="D57" s="65"/>
      <c r="E57" s="65"/>
      <c r="F57" s="168"/>
      <c r="G57" s="1"/>
      <c r="H57" s="1"/>
      <c r="I57" s="1"/>
      <c r="J57" s="1"/>
      <c r="K57" s="1"/>
      <c r="L57" s="61"/>
      <c r="M57" s="1"/>
      <c r="N57" s="1"/>
      <c r="O57" s="1"/>
      <c r="P57" s="1"/>
      <c r="Q57" s="1"/>
      <c r="R57" s="1"/>
      <c r="U57" s="1"/>
      <c r="V57" s="1"/>
      <c r="W57" s="1"/>
      <c r="X57" s="1"/>
      <c r="Y57" s="66"/>
      <c r="Z57" s="66"/>
      <c r="AA57" s="62"/>
      <c r="AB57" s="1"/>
      <c r="AC57" s="1"/>
      <c r="AD57" s="1"/>
      <c r="AE57" s="1"/>
      <c r="AF57" s="1"/>
      <c r="AG57" s="168"/>
      <c r="AH57" s="67"/>
      <c r="AI57" s="67"/>
      <c r="AJ57" s="67"/>
      <c r="AL57" s="66"/>
    </row>
  </sheetData>
  <mergeCells count="119">
    <mergeCell ref="C49:E50"/>
    <mergeCell ref="F49:F50"/>
    <mergeCell ref="AC49:AC53"/>
    <mergeCell ref="AG49:AG50"/>
    <mergeCell ref="AH49:AJ50"/>
    <mergeCell ref="AL32:AL56"/>
    <mergeCell ref="C34:E35"/>
    <mergeCell ref="F34:F35"/>
    <mergeCell ref="AG34:AG35"/>
    <mergeCell ref="AH34:AJ35"/>
    <mergeCell ref="J35:J39"/>
    <mergeCell ref="C36:E37"/>
    <mergeCell ref="F36:F37"/>
    <mergeCell ref="AG36:AG37"/>
    <mergeCell ref="C42:E43"/>
    <mergeCell ref="F42:F43"/>
    <mergeCell ref="AG42:AG43"/>
    <mergeCell ref="AH42:AJ43"/>
    <mergeCell ref="C45:E46"/>
    <mergeCell ref="F45:F46"/>
    <mergeCell ref="AG45:AG46"/>
    <mergeCell ref="AH45:AJ46"/>
    <mergeCell ref="AH36:AJ37"/>
    <mergeCell ref="C38:E39"/>
    <mergeCell ref="F38:F39"/>
    <mergeCell ref="AG38:AG39"/>
    <mergeCell ref="AH38:AJ39"/>
    <mergeCell ref="C40:E41"/>
    <mergeCell ref="F40:F41"/>
    <mergeCell ref="A32:A56"/>
    <mergeCell ref="C32:E33"/>
    <mergeCell ref="F32:F33"/>
    <mergeCell ref="AG32:AG33"/>
    <mergeCell ref="AH32:AJ33"/>
    <mergeCell ref="AG40:AG41"/>
    <mergeCell ref="AH40:AJ41"/>
    <mergeCell ref="C55:E56"/>
    <mergeCell ref="F55:F56"/>
    <mergeCell ref="AG55:AG56"/>
    <mergeCell ref="AH55:AJ56"/>
    <mergeCell ref="J49:J52"/>
    <mergeCell ref="C51:E52"/>
    <mergeCell ref="F51:F52"/>
    <mergeCell ref="AG51:AG52"/>
    <mergeCell ref="AH51:AJ52"/>
    <mergeCell ref="C53:E54"/>
    <mergeCell ref="AH47:AJ48"/>
    <mergeCell ref="F53:F54"/>
    <mergeCell ref="AG53:AG54"/>
    <mergeCell ref="AH53:AJ54"/>
    <mergeCell ref="C47:E48"/>
    <mergeCell ref="F47:F48"/>
    <mergeCell ref="AG47:AG48"/>
    <mergeCell ref="AL5:AL29"/>
    <mergeCell ref="C7:E8"/>
    <mergeCell ref="F7:F8"/>
    <mergeCell ref="AG7:AG8"/>
    <mergeCell ref="AH7:AJ8"/>
    <mergeCell ref="J8:J12"/>
    <mergeCell ref="C9:E10"/>
    <mergeCell ref="F9:F10"/>
    <mergeCell ref="AG9:AG10"/>
    <mergeCell ref="C15:E16"/>
    <mergeCell ref="F15:F16"/>
    <mergeCell ref="AG15:AG16"/>
    <mergeCell ref="AH15:AJ16"/>
    <mergeCell ref="S17:T29"/>
    <mergeCell ref="C18:E19"/>
    <mergeCell ref="F18:F19"/>
    <mergeCell ref="AG18:AG19"/>
    <mergeCell ref="AH18:AJ19"/>
    <mergeCell ref="C26:E27"/>
    <mergeCell ref="F26:F27"/>
    <mergeCell ref="A5:A29"/>
    <mergeCell ref="C5:E6"/>
    <mergeCell ref="F5:F6"/>
    <mergeCell ref="AG5:AG6"/>
    <mergeCell ref="AH5:AJ6"/>
    <mergeCell ref="AH9:AJ10"/>
    <mergeCell ref="C11:E12"/>
    <mergeCell ref="F11:F12"/>
    <mergeCell ref="AG11:AG12"/>
    <mergeCell ref="AH11:AJ12"/>
    <mergeCell ref="C13:E14"/>
    <mergeCell ref="F13:F14"/>
    <mergeCell ref="AG13:AG14"/>
    <mergeCell ref="AH13:AJ14"/>
    <mergeCell ref="AC9:AC12"/>
    <mergeCell ref="AG26:AG27"/>
    <mergeCell ref="AH26:AJ27"/>
    <mergeCell ref="F20:F21"/>
    <mergeCell ref="AG20:AG21"/>
    <mergeCell ref="AH20:AJ21"/>
    <mergeCell ref="C22:E23"/>
    <mergeCell ref="F22:F23"/>
    <mergeCell ref="S32:T44"/>
    <mergeCell ref="AC22:AC26"/>
    <mergeCell ref="AG22:AG23"/>
    <mergeCell ref="J21:J25"/>
    <mergeCell ref="AC36:AC40"/>
    <mergeCell ref="C1:X1"/>
    <mergeCell ref="C2:X2"/>
    <mergeCell ref="C3:E3"/>
    <mergeCell ref="M3:O3"/>
    <mergeCell ref="R3:U3"/>
    <mergeCell ref="X3:Z3"/>
    <mergeCell ref="E4:K4"/>
    <mergeCell ref="O4:X4"/>
    <mergeCell ref="AC4:AH4"/>
    <mergeCell ref="AH22:AJ23"/>
    <mergeCell ref="C24:E25"/>
    <mergeCell ref="C28:E29"/>
    <mergeCell ref="F28:F29"/>
    <mergeCell ref="AG28:AG29"/>
    <mergeCell ref="AH28:AJ29"/>
    <mergeCell ref="C20:E21"/>
    <mergeCell ref="F24:F25"/>
    <mergeCell ref="AG24:AG25"/>
    <mergeCell ref="AH24:AJ25"/>
  </mergeCells>
  <phoneticPr fontId="3"/>
  <printOptions horizontalCentered="1" verticalCentered="1"/>
  <pageMargins left="0.59055118110236227" right="0.59055118110236227" top="0.78740157480314965" bottom="0.78740157480314965" header="0" footer="0.51181102362204722"/>
  <pageSetup paperSize="9" scale="53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176</v>
      </c>
      <c r="O1" s="518"/>
      <c r="P1" s="518"/>
      <c r="Q1" s="518"/>
      <c r="R1" s="518"/>
      <c r="T1" s="519" t="s">
        <v>0</v>
      </c>
      <c r="U1" s="519"/>
      <c r="V1" s="519"/>
      <c r="W1" s="519"/>
      <c r="X1" s="520" t="str">
        <f>U10組合せ①!B7</f>
        <v>別処山公園B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11"/>
      <c r="B2" s="111"/>
      <c r="C2" s="111"/>
      <c r="D2" s="111"/>
      <c r="E2" s="111"/>
      <c r="F2" s="111"/>
      <c r="G2" s="111"/>
      <c r="H2" s="58"/>
      <c r="I2" s="112"/>
      <c r="J2" s="112"/>
      <c r="K2" s="112"/>
      <c r="L2" s="112"/>
      <c r="N2" s="112"/>
      <c r="O2" s="112"/>
      <c r="P2" s="112"/>
      <c r="Q2" s="112"/>
      <c r="R2" s="112"/>
      <c r="T2" s="107"/>
      <c r="U2" s="107"/>
      <c r="V2" s="107"/>
      <c r="W2" s="107"/>
      <c r="X2" s="109"/>
      <c r="Y2" s="109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110"/>
      <c r="J3" s="521" t="s">
        <v>140</v>
      </c>
      <c r="K3" s="521"/>
      <c r="W3" s="521" t="s">
        <v>141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10"/>
      <c r="H4" s="10"/>
      <c r="I4" s="10"/>
      <c r="J4" s="10"/>
      <c r="K4" s="314"/>
      <c r="L4" s="95"/>
      <c r="M4" s="95"/>
      <c r="N4" s="95"/>
      <c r="T4" s="10"/>
      <c r="U4" s="10"/>
      <c r="V4" s="10"/>
      <c r="W4" s="10"/>
      <c r="X4" s="302"/>
      <c r="Y4" s="10"/>
      <c r="Z4" s="114"/>
      <c r="AA4" s="114"/>
      <c r="AB4" s="451"/>
      <c r="AC4" s="451"/>
      <c r="AD4" s="451"/>
      <c r="AE4" s="451"/>
      <c r="AF4" s="451"/>
      <c r="AG4" s="451"/>
    </row>
    <row r="5" spans="1:33" ht="19.95" customHeight="1" thickTop="1">
      <c r="B5" s="95"/>
      <c r="C5" s="95"/>
      <c r="D5" s="95"/>
      <c r="E5" s="95"/>
      <c r="F5" s="12"/>
      <c r="H5" s="13"/>
      <c r="J5" s="14"/>
      <c r="K5" s="317"/>
      <c r="L5" s="315"/>
      <c r="M5" s="315"/>
      <c r="N5" s="318"/>
      <c r="S5" s="12"/>
      <c r="V5" s="13"/>
      <c r="W5" s="13"/>
      <c r="X5" s="302"/>
      <c r="Y5" s="13"/>
      <c r="Z5" s="13"/>
      <c r="AA5" s="14"/>
      <c r="AB5" s="105"/>
      <c r="AC5" s="95"/>
      <c r="AD5" s="95"/>
      <c r="AE5" s="95"/>
    </row>
    <row r="6" spans="1:33" ht="19.95" customHeight="1">
      <c r="B6" s="493"/>
      <c r="C6" s="493"/>
      <c r="D6" s="15"/>
      <c r="E6" s="15"/>
      <c r="F6" s="509" t="s">
        <v>259</v>
      </c>
      <c r="G6" s="509"/>
      <c r="H6" s="26"/>
      <c r="I6" s="26"/>
      <c r="J6" s="509" t="s">
        <v>260</v>
      </c>
      <c r="K6" s="509"/>
      <c r="L6" s="26"/>
      <c r="M6" s="26"/>
      <c r="N6" s="509" t="s">
        <v>261</v>
      </c>
      <c r="O6" s="509"/>
      <c r="P6" s="175"/>
      <c r="Q6" s="26"/>
      <c r="R6" s="26"/>
      <c r="S6" s="509" t="s">
        <v>262</v>
      </c>
      <c r="T6" s="509"/>
      <c r="U6" s="26"/>
      <c r="V6" s="26"/>
      <c r="W6" s="509" t="s">
        <v>263</v>
      </c>
      <c r="X6" s="509"/>
      <c r="Y6" s="26"/>
      <c r="Z6" s="26"/>
      <c r="AA6" s="509" t="s">
        <v>265</v>
      </c>
      <c r="AB6" s="509"/>
      <c r="AC6" s="15"/>
      <c r="AD6" s="15"/>
      <c r="AE6" s="510"/>
      <c r="AF6" s="511"/>
    </row>
    <row r="7" spans="1:33" ht="19.95" customHeight="1">
      <c r="B7" s="512"/>
      <c r="C7" s="512"/>
      <c r="D7" s="16"/>
      <c r="E7" s="16"/>
      <c r="F7" s="531" t="str">
        <f>U10組合せ①!C11</f>
        <v>ＦＣアネーロ宇都宮・Ｕ－１２</v>
      </c>
      <c r="G7" s="531"/>
      <c r="H7" s="16"/>
      <c r="I7" s="16"/>
      <c r="J7" s="532" t="str">
        <f>U10組合せ①!E11</f>
        <v>間東ＦＣミラクルズ</v>
      </c>
      <c r="K7" s="532"/>
      <c r="L7" s="16"/>
      <c r="M7" s="16"/>
      <c r="N7" s="533" t="str">
        <f>U10組合せ①!G11</f>
        <v>ＫＯＨＡＲＵ　ＰＲＯＵＤ栃木フットボールクラブ</v>
      </c>
      <c r="O7" s="533"/>
      <c r="P7" s="17"/>
      <c r="Q7" s="16"/>
      <c r="R7" s="16"/>
      <c r="S7" s="513" t="str">
        <f>U10組合せ①!J11</f>
        <v>南河内サッカースポーツ少年団ジュニア</v>
      </c>
      <c r="T7" s="513"/>
      <c r="U7" s="16"/>
      <c r="V7" s="16"/>
      <c r="W7" s="533" t="str">
        <f>U10組合せ①!L11</f>
        <v>亀山サッカークラブ</v>
      </c>
      <c r="X7" s="533"/>
      <c r="Y7" s="16"/>
      <c r="Z7" s="16"/>
      <c r="AA7" s="513" t="str">
        <f>U10組合せ①!N11</f>
        <v>上松山クラブ</v>
      </c>
      <c r="AB7" s="513"/>
      <c r="AC7" s="16"/>
      <c r="AD7" s="16"/>
      <c r="AE7" s="516"/>
      <c r="AF7" s="517"/>
    </row>
    <row r="8" spans="1:33" ht="19.95" customHeight="1">
      <c r="B8" s="512"/>
      <c r="C8" s="512"/>
      <c r="D8" s="16"/>
      <c r="E8" s="16"/>
      <c r="F8" s="531"/>
      <c r="G8" s="531"/>
      <c r="H8" s="16"/>
      <c r="I8" s="16"/>
      <c r="J8" s="532"/>
      <c r="K8" s="532"/>
      <c r="L8" s="16"/>
      <c r="M8" s="16"/>
      <c r="N8" s="533"/>
      <c r="O8" s="533"/>
      <c r="P8" s="17"/>
      <c r="Q8" s="16"/>
      <c r="R8" s="16"/>
      <c r="S8" s="513"/>
      <c r="T8" s="513"/>
      <c r="U8" s="16"/>
      <c r="V8" s="16"/>
      <c r="W8" s="533"/>
      <c r="X8" s="533"/>
      <c r="Y8" s="16"/>
      <c r="Z8" s="16"/>
      <c r="AA8" s="513"/>
      <c r="AB8" s="513"/>
      <c r="AC8" s="16"/>
      <c r="AD8" s="16"/>
      <c r="AE8" s="516"/>
      <c r="AF8" s="517"/>
    </row>
    <row r="9" spans="1:33" ht="19.95" customHeight="1">
      <c r="B9" s="512"/>
      <c r="C9" s="512"/>
      <c r="D9" s="16"/>
      <c r="E9" s="16"/>
      <c r="F9" s="531"/>
      <c r="G9" s="531"/>
      <c r="H9" s="16"/>
      <c r="I9" s="16"/>
      <c r="J9" s="532"/>
      <c r="K9" s="532"/>
      <c r="L9" s="16"/>
      <c r="M9" s="16"/>
      <c r="N9" s="533"/>
      <c r="O9" s="533"/>
      <c r="P9" s="17"/>
      <c r="Q9" s="16"/>
      <c r="R9" s="16"/>
      <c r="S9" s="513"/>
      <c r="T9" s="513"/>
      <c r="U9" s="16"/>
      <c r="V9" s="16"/>
      <c r="W9" s="533"/>
      <c r="X9" s="533"/>
      <c r="Y9" s="16"/>
      <c r="Z9" s="16"/>
      <c r="AA9" s="513"/>
      <c r="AB9" s="513"/>
      <c r="AC9" s="16"/>
      <c r="AD9" s="16"/>
      <c r="AE9" s="516"/>
      <c r="AF9" s="517"/>
    </row>
    <row r="10" spans="1:33" ht="19.95" customHeight="1">
      <c r="B10" s="512"/>
      <c r="C10" s="512"/>
      <c r="D10" s="16"/>
      <c r="E10" s="16"/>
      <c r="F10" s="531"/>
      <c r="G10" s="531"/>
      <c r="H10" s="16"/>
      <c r="I10" s="16"/>
      <c r="J10" s="532"/>
      <c r="K10" s="532"/>
      <c r="L10" s="16"/>
      <c r="M10" s="16"/>
      <c r="N10" s="533"/>
      <c r="O10" s="533"/>
      <c r="P10" s="17"/>
      <c r="Q10" s="16"/>
      <c r="R10" s="16"/>
      <c r="S10" s="513"/>
      <c r="T10" s="513"/>
      <c r="U10" s="16"/>
      <c r="V10" s="16"/>
      <c r="W10" s="533"/>
      <c r="X10" s="533"/>
      <c r="Y10" s="16"/>
      <c r="Z10" s="16"/>
      <c r="AA10" s="513"/>
      <c r="AB10" s="513"/>
      <c r="AC10" s="16"/>
      <c r="AD10" s="16"/>
      <c r="AE10" s="516"/>
      <c r="AF10" s="517"/>
    </row>
    <row r="11" spans="1:33" ht="19.95" customHeight="1">
      <c r="B11" s="512"/>
      <c r="C11" s="512"/>
      <c r="D11" s="16"/>
      <c r="E11" s="16"/>
      <c r="F11" s="531"/>
      <c r="G11" s="531"/>
      <c r="H11" s="16"/>
      <c r="I11" s="16"/>
      <c r="J11" s="532"/>
      <c r="K11" s="532"/>
      <c r="L11" s="16"/>
      <c r="M11" s="16"/>
      <c r="N11" s="533"/>
      <c r="O11" s="533"/>
      <c r="P11" s="17"/>
      <c r="Q11" s="16"/>
      <c r="R11" s="16"/>
      <c r="S11" s="513"/>
      <c r="T11" s="513"/>
      <c r="U11" s="16"/>
      <c r="V11" s="16"/>
      <c r="W11" s="533"/>
      <c r="X11" s="533"/>
      <c r="Y11" s="16"/>
      <c r="Z11" s="16"/>
      <c r="AA11" s="513"/>
      <c r="AB11" s="513"/>
      <c r="AC11" s="16"/>
      <c r="AD11" s="16"/>
      <c r="AE11" s="516"/>
      <c r="AF11" s="517"/>
    </row>
    <row r="12" spans="1:33" ht="19.95" customHeight="1">
      <c r="B12" s="512"/>
      <c r="C12" s="512"/>
      <c r="D12" s="16"/>
      <c r="E12" s="16"/>
      <c r="F12" s="531"/>
      <c r="G12" s="531"/>
      <c r="H12" s="16"/>
      <c r="I12" s="16"/>
      <c r="J12" s="532"/>
      <c r="K12" s="532"/>
      <c r="L12" s="16"/>
      <c r="M12" s="16"/>
      <c r="N12" s="533"/>
      <c r="O12" s="533"/>
      <c r="P12" s="17"/>
      <c r="Q12" s="16"/>
      <c r="R12" s="16"/>
      <c r="S12" s="513"/>
      <c r="T12" s="513"/>
      <c r="U12" s="16"/>
      <c r="V12" s="16"/>
      <c r="W12" s="533"/>
      <c r="X12" s="533"/>
      <c r="Y12" s="16"/>
      <c r="Z12" s="16"/>
      <c r="AA12" s="513"/>
      <c r="AB12" s="513"/>
      <c r="AC12" s="16"/>
      <c r="AD12" s="16"/>
      <c r="AE12" s="516"/>
      <c r="AF12" s="517"/>
    </row>
    <row r="13" spans="1:33" ht="19.95" customHeight="1">
      <c r="B13" s="512"/>
      <c r="C13" s="512"/>
      <c r="D13" s="17"/>
      <c r="E13" s="17"/>
      <c r="F13" s="531"/>
      <c r="G13" s="531"/>
      <c r="H13" s="17"/>
      <c r="I13" s="17"/>
      <c r="J13" s="532"/>
      <c r="K13" s="532"/>
      <c r="L13" s="17"/>
      <c r="M13" s="17"/>
      <c r="N13" s="533"/>
      <c r="O13" s="533"/>
      <c r="P13" s="17"/>
      <c r="Q13" s="17"/>
      <c r="R13" s="17"/>
      <c r="S13" s="513"/>
      <c r="T13" s="513"/>
      <c r="U13" s="17"/>
      <c r="V13" s="17"/>
      <c r="W13" s="533"/>
      <c r="X13" s="533"/>
      <c r="Y13" s="17"/>
      <c r="Z13" s="17"/>
      <c r="AA13" s="513"/>
      <c r="AB13" s="513"/>
      <c r="AC13" s="17"/>
      <c r="AD13" s="17"/>
      <c r="AE13" s="516"/>
      <c r="AF13" s="517"/>
    </row>
    <row r="14" spans="1:33" ht="19.95" customHeight="1">
      <c r="B14" s="512"/>
      <c r="C14" s="512"/>
      <c r="D14" s="17"/>
      <c r="E14" s="17"/>
      <c r="F14" s="531"/>
      <c r="G14" s="531"/>
      <c r="H14" s="17"/>
      <c r="I14" s="17"/>
      <c r="J14" s="532"/>
      <c r="K14" s="532"/>
      <c r="L14" s="17"/>
      <c r="M14" s="17"/>
      <c r="N14" s="533"/>
      <c r="O14" s="533"/>
      <c r="P14" s="17"/>
      <c r="Q14" s="17"/>
      <c r="R14" s="17"/>
      <c r="S14" s="513"/>
      <c r="T14" s="513"/>
      <c r="U14" s="17"/>
      <c r="V14" s="17"/>
      <c r="W14" s="533"/>
      <c r="X14" s="533"/>
      <c r="Y14" s="17"/>
      <c r="Z14" s="17"/>
      <c r="AA14" s="513"/>
      <c r="AB14" s="513"/>
      <c r="AC14" s="17"/>
      <c r="AD14" s="17"/>
      <c r="AE14" s="516"/>
      <c r="AF14" s="517"/>
    </row>
    <row r="15" spans="1:33" ht="19.95" customHeight="1">
      <c r="A15" s="239"/>
      <c r="B15" s="239"/>
      <c r="C15" s="253"/>
      <c r="D15" s="253"/>
      <c r="E15" s="239"/>
      <c r="F15" s="239"/>
      <c r="G15" s="253"/>
      <c r="H15" s="253"/>
      <c r="I15" s="239"/>
      <c r="J15" s="239"/>
      <c r="K15" s="253"/>
      <c r="L15" s="253"/>
      <c r="M15" s="239"/>
      <c r="N15" s="239"/>
      <c r="O15" s="253"/>
      <c r="P15" s="253"/>
      <c r="Q15" s="239"/>
      <c r="R15" s="239"/>
      <c r="S15" s="239"/>
      <c r="T15" s="253"/>
      <c r="U15" s="253"/>
      <c r="V15" s="239"/>
      <c r="W15" s="239"/>
      <c r="X15" s="253"/>
      <c r="Y15" s="253"/>
      <c r="Z15" s="239"/>
      <c r="AA15" s="239"/>
      <c r="AB15" s="253"/>
      <c r="AC15" s="253"/>
      <c r="AD15" s="270" t="s">
        <v>94</v>
      </c>
      <c r="AE15" s="270" t="s">
        <v>95</v>
      </c>
      <c r="AF15" s="270" t="s">
        <v>95</v>
      </c>
      <c r="AG15" s="270" t="s">
        <v>93</v>
      </c>
    </row>
    <row r="16" spans="1:33" ht="19.95" customHeight="1">
      <c r="A16" s="499" t="s">
        <v>179</v>
      </c>
      <c r="B16" s="503" t="s">
        <v>8</v>
      </c>
      <c r="C16" s="504">
        <v>0.39583333333333331</v>
      </c>
      <c r="D16" s="504"/>
      <c r="E16" s="504"/>
      <c r="F16" s="239"/>
      <c r="G16" s="530" t="str">
        <f>F7</f>
        <v>ＦＣアネーロ宇都宮・Ｕ－１２</v>
      </c>
      <c r="H16" s="530"/>
      <c r="I16" s="530"/>
      <c r="J16" s="530"/>
      <c r="K16" s="530"/>
      <c r="L16" s="530"/>
      <c r="M16" s="530"/>
      <c r="N16" s="506">
        <f>P16+P17</f>
        <v>0</v>
      </c>
      <c r="O16" s="507" t="s">
        <v>13</v>
      </c>
      <c r="P16" s="255">
        <v>0</v>
      </c>
      <c r="Q16" s="261" t="s">
        <v>192</v>
      </c>
      <c r="R16" s="255">
        <v>1</v>
      </c>
      <c r="S16" s="507" t="s">
        <v>14</v>
      </c>
      <c r="T16" s="506">
        <f>R16+R17</f>
        <v>1</v>
      </c>
      <c r="U16" s="505" t="str">
        <f>J7</f>
        <v>間東ＦＣミラクルズ</v>
      </c>
      <c r="V16" s="505"/>
      <c r="W16" s="505"/>
      <c r="X16" s="505"/>
      <c r="Y16" s="505"/>
      <c r="Z16" s="505"/>
      <c r="AA16" s="505"/>
      <c r="AB16" s="253"/>
      <c r="AC16" s="253"/>
      <c r="AD16" s="491" t="s">
        <v>256</v>
      </c>
      <c r="AE16" s="491" t="s">
        <v>253</v>
      </c>
      <c r="AF16" s="491" t="s">
        <v>254</v>
      </c>
      <c r="AG16" s="491" t="s">
        <v>257</v>
      </c>
    </row>
    <row r="17" spans="1:33" ht="19.95" customHeight="1">
      <c r="A17" s="499"/>
      <c r="B17" s="503"/>
      <c r="C17" s="504"/>
      <c r="D17" s="504"/>
      <c r="E17" s="504"/>
      <c r="F17" s="239"/>
      <c r="G17" s="530"/>
      <c r="H17" s="530"/>
      <c r="I17" s="530"/>
      <c r="J17" s="530"/>
      <c r="K17" s="530"/>
      <c r="L17" s="530"/>
      <c r="M17" s="530"/>
      <c r="N17" s="506"/>
      <c r="O17" s="507"/>
      <c r="P17" s="255">
        <v>0</v>
      </c>
      <c r="Q17" s="261" t="s">
        <v>192</v>
      </c>
      <c r="R17" s="255">
        <v>0</v>
      </c>
      <c r="S17" s="507"/>
      <c r="T17" s="506"/>
      <c r="U17" s="505"/>
      <c r="V17" s="505"/>
      <c r="W17" s="505"/>
      <c r="X17" s="505"/>
      <c r="Y17" s="505"/>
      <c r="Z17" s="505"/>
      <c r="AA17" s="505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30" t="str">
        <f>F7</f>
        <v>ＦＣアネーロ宇都宮・Ｕ－１２</v>
      </c>
      <c r="H19" s="530"/>
      <c r="I19" s="530"/>
      <c r="J19" s="530"/>
      <c r="K19" s="530"/>
      <c r="L19" s="530"/>
      <c r="M19" s="530"/>
      <c r="N19" s="506">
        <f>P19+P20</f>
        <v>0</v>
      </c>
      <c r="O19" s="507" t="s">
        <v>13</v>
      </c>
      <c r="P19" s="255">
        <v>0</v>
      </c>
      <c r="Q19" s="261" t="s">
        <v>192</v>
      </c>
      <c r="R19" s="255">
        <v>2</v>
      </c>
      <c r="S19" s="507" t="s">
        <v>14</v>
      </c>
      <c r="T19" s="506">
        <f>R19+R20</f>
        <v>2</v>
      </c>
      <c r="U19" s="505" t="str">
        <f>N7</f>
        <v>ＫＯＨＡＲＵ　ＰＲＯＵＤ栃木フットボールクラブ</v>
      </c>
      <c r="V19" s="505"/>
      <c r="W19" s="505"/>
      <c r="X19" s="505"/>
      <c r="Y19" s="505"/>
      <c r="Z19" s="505"/>
      <c r="AA19" s="505"/>
      <c r="AB19" s="253"/>
      <c r="AC19" s="253"/>
      <c r="AD19" s="491" t="s">
        <v>254</v>
      </c>
      <c r="AE19" s="491" t="s">
        <v>256</v>
      </c>
      <c r="AF19" s="491" t="s">
        <v>251</v>
      </c>
      <c r="AG19" s="491" t="s">
        <v>255</v>
      </c>
    </row>
    <row r="20" spans="1:33" ht="19.95" customHeight="1">
      <c r="A20" s="499"/>
      <c r="B20" s="503"/>
      <c r="C20" s="504"/>
      <c r="D20" s="504"/>
      <c r="E20" s="504"/>
      <c r="F20" s="239"/>
      <c r="G20" s="530"/>
      <c r="H20" s="530"/>
      <c r="I20" s="530"/>
      <c r="J20" s="530"/>
      <c r="K20" s="530"/>
      <c r="L20" s="530"/>
      <c r="M20" s="530"/>
      <c r="N20" s="506"/>
      <c r="O20" s="507"/>
      <c r="P20" s="255">
        <v>0</v>
      </c>
      <c r="Q20" s="261" t="s">
        <v>192</v>
      </c>
      <c r="R20" s="255">
        <v>0</v>
      </c>
      <c r="S20" s="507"/>
      <c r="T20" s="506"/>
      <c r="U20" s="505"/>
      <c r="V20" s="505"/>
      <c r="W20" s="505"/>
      <c r="X20" s="505"/>
      <c r="Y20" s="505"/>
      <c r="Z20" s="505"/>
      <c r="AA20" s="505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8" t="str">
        <f>J7</f>
        <v>間東ＦＣミラクルズ</v>
      </c>
      <c r="H22" s="508"/>
      <c r="I22" s="508"/>
      <c r="J22" s="508"/>
      <c r="K22" s="508"/>
      <c r="L22" s="508"/>
      <c r="M22" s="508"/>
      <c r="N22" s="506">
        <f>P22+P23</f>
        <v>1</v>
      </c>
      <c r="O22" s="507" t="s">
        <v>13</v>
      </c>
      <c r="P22" s="255">
        <v>1</v>
      </c>
      <c r="Q22" s="261" t="s">
        <v>192</v>
      </c>
      <c r="R22" s="255">
        <v>1</v>
      </c>
      <c r="S22" s="507" t="s">
        <v>14</v>
      </c>
      <c r="T22" s="506">
        <f>R22+R23</f>
        <v>2</v>
      </c>
      <c r="U22" s="505" t="str">
        <f>N7</f>
        <v>ＫＯＨＡＲＵ　ＰＲＯＵＤ栃木フットボールクラブ</v>
      </c>
      <c r="V22" s="505"/>
      <c r="W22" s="505"/>
      <c r="X22" s="505"/>
      <c r="Y22" s="505"/>
      <c r="Z22" s="505"/>
      <c r="AA22" s="505"/>
      <c r="AB22" s="253"/>
      <c r="AC22" s="253"/>
      <c r="AD22" s="491" t="s">
        <v>251</v>
      </c>
      <c r="AE22" s="491" t="s">
        <v>254</v>
      </c>
      <c r="AF22" s="491" t="s">
        <v>256</v>
      </c>
      <c r="AG22" s="491" t="s">
        <v>252</v>
      </c>
    </row>
    <row r="23" spans="1:33" ht="19.95" customHeight="1">
      <c r="A23" s="499"/>
      <c r="B23" s="503"/>
      <c r="C23" s="504"/>
      <c r="D23" s="504"/>
      <c r="E23" s="504"/>
      <c r="F23" s="239"/>
      <c r="G23" s="508"/>
      <c r="H23" s="508"/>
      <c r="I23" s="508"/>
      <c r="J23" s="508"/>
      <c r="K23" s="508"/>
      <c r="L23" s="508"/>
      <c r="M23" s="508"/>
      <c r="N23" s="506"/>
      <c r="O23" s="507"/>
      <c r="P23" s="255">
        <v>0</v>
      </c>
      <c r="Q23" s="261" t="s">
        <v>192</v>
      </c>
      <c r="R23" s="255">
        <v>1</v>
      </c>
      <c r="S23" s="507"/>
      <c r="T23" s="506"/>
      <c r="U23" s="505"/>
      <c r="V23" s="505"/>
      <c r="W23" s="505"/>
      <c r="X23" s="505"/>
      <c r="Y23" s="505"/>
      <c r="Z23" s="505"/>
      <c r="AA23" s="505"/>
      <c r="AB23" s="253"/>
      <c r="AC23" s="253"/>
      <c r="AD23" s="491"/>
      <c r="AE23" s="491"/>
      <c r="AF23" s="491"/>
      <c r="AG23" s="491"/>
    </row>
    <row r="24" spans="1:33" ht="19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180</v>
      </c>
      <c r="B25" s="494" t="s">
        <v>11</v>
      </c>
      <c r="C25" s="495">
        <v>0.54166666666666663</v>
      </c>
      <c r="D25" s="495"/>
      <c r="E25" s="495"/>
      <c r="F25" s="298"/>
      <c r="G25" s="502" t="str">
        <f>S7</f>
        <v>南河内サッカースポーツ少年団ジュニア</v>
      </c>
      <c r="H25" s="502"/>
      <c r="I25" s="502"/>
      <c r="J25" s="502"/>
      <c r="K25" s="502"/>
      <c r="L25" s="502"/>
      <c r="M25" s="502"/>
      <c r="N25" s="498">
        <f>P25+P26</f>
        <v>0</v>
      </c>
      <c r="O25" s="501" t="s">
        <v>13</v>
      </c>
      <c r="P25" s="252">
        <v>0</v>
      </c>
      <c r="Q25" s="268" t="s">
        <v>192</v>
      </c>
      <c r="R25" s="252">
        <v>4</v>
      </c>
      <c r="S25" s="501" t="s">
        <v>14</v>
      </c>
      <c r="T25" s="498">
        <f>R25+R26</f>
        <v>6</v>
      </c>
      <c r="U25" s="496" t="str">
        <f>W7</f>
        <v>亀山サッカークラブ</v>
      </c>
      <c r="V25" s="496"/>
      <c r="W25" s="496"/>
      <c r="X25" s="496"/>
      <c r="Y25" s="496"/>
      <c r="Z25" s="496"/>
      <c r="AA25" s="496"/>
      <c r="AB25" s="250"/>
      <c r="AC25" s="250"/>
      <c r="AD25" s="489" t="s">
        <v>266</v>
      </c>
      <c r="AE25" s="489" t="s">
        <v>267</v>
      </c>
      <c r="AF25" s="489" t="s">
        <v>268</v>
      </c>
      <c r="AG25" s="489" t="s">
        <v>269</v>
      </c>
    </row>
    <row r="26" spans="1:33" ht="19.95" customHeight="1">
      <c r="A26" s="493"/>
      <c r="B26" s="436"/>
      <c r="C26" s="477"/>
      <c r="D26" s="477"/>
      <c r="E26" s="477"/>
      <c r="F26" s="275"/>
      <c r="G26" s="500"/>
      <c r="H26" s="500"/>
      <c r="I26" s="500"/>
      <c r="J26" s="500"/>
      <c r="K26" s="500"/>
      <c r="L26" s="500"/>
      <c r="M26" s="500"/>
      <c r="N26" s="479"/>
      <c r="O26" s="480"/>
      <c r="P26" s="248">
        <v>0</v>
      </c>
      <c r="Q26" s="264" t="s">
        <v>192</v>
      </c>
      <c r="R26" s="248">
        <v>2</v>
      </c>
      <c r="S26" s="480"/>
      <c r="T26" s="479"/>
      <c r="U26" s="497"/>
      <c r="V26" s="497"/>
      <c r="W26" s="497"/>
      <c r="X26" s="497"/>
      <c r="Y26" s="497"/>
      <c r="Z26" s="497"/>
      <c r="AA26" s="497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244"/>
      <c r="C27" s="263"/>
      <c r="D27" s="263"/>
      <c r="E27" s="263"/>
      <c r="F27" s="275"/>
      <c r="G27" s="248"/>
      <c r="H27" s="248"/>
      <c r="I27" s="248"/>
      <c r="J27" s="248"/>
      <c r="K27" s="248"/>
      <c r="L27" s="248"/>
      <c r="M27" s="248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275"/>
      <c r="G28" s="500" t="str">
        <f>S7</f>
        <v>南河内サッカースポーツ少年団ジュニア</v>
      </c>
      <c r="H28" s="500"/>
      <c r="I28" s="500"/>
      <c r="J28" s="500"/>
      <c r="K28" s="500"/>
      <c r="L28" s="500"/>
      <c r="M28" s="500"/>
      <c r="N28" s="479">
        <f>P28+P29</f>
        <v>0</v>
      </c>
      <c r="O28" s="480" t="s">
        <v>13</v>
      </c>
      <c r="P28" s="248">
        <v>0</v>
      </c>
      <c r="Q28" s="264" t="s">
        <v>192</v>
      </c>
      <c r="R28" s="248">
        <v>0</v>
      </c>
      <c r="S28" s="480" t="s">
        <v>14</v>
      </c>
      <c r="T28" s="479">
        <f>R28+R29</f>
        <v>1</v>
      </c>
      <c r="U28" s="497" t="str">
        <f>AA7</f>
        <v>上松山クラブ</v>
      </c>
      <c r="V28" s="497"/>
      <c r="W28" s="497"/>
      <c r="X28" s="497"/>
      <c r="Y28" s="497"/>
      <c r="Z28" s="497"/>
      <c r="AA28" s="497"/>
      <c r="AB28" s="251"/>
      <c r="AC28" s="251"/>
      <c r="AD28" s="490" t="s">
        <v>268</v>
      </c>
      <c r="AE28" s="490" t="s">
        <v>266</v>
      </c>
      <c r="AF28" s="490" t="s">
        <v>267</v>
      </c>
      <c r="AG28" s="490" t="s">
        <v>270</v>
      </c>
    </row>
    <row r="29" spans="1:33" ht="19.95" customHeight="1">
      <c r="A29" s="493"/>
      <c r="B29" s="436"/>
      <c r="C29" s="477"/>
      <c r="D29" s="477"/>
      <c r="E29" s="477"/>
      <c r="F29" s="275"/>
      <c r="G29" s="500"/>
      <c r="H29" s="500"/>
      <c r="I29" s="500"/>
      <c r="J29" s="500"/>
      <c r="K29" s="500"/>
      <c r="L29" s="500"/>
      <c r="M29" s="500"/>
      <c r="N29" s="479"/>
      <c r="O29" s="480"/>
      <c r="P29" s="248">
        <v>0</v>
      </c>
      <c r="Q29" s="264" t="s">
        <v>192</v>
      </c>
      <c r="R29" s="248">
        <v>1</v>
      </c>
      <c r="S29" s="480"/>
      <c r="T29" s="479"/>
      <c r="U29" s="497"/>
      <c r="V29" s="497"/>
      <c r="W29" s="497"/>
      <c r="X29" s="497"/>
      <c r="Y29" s="497"/>
      <c r="Z29" s="497"/>
      <c r="AA29" s="497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275"/>
      <c r="C30" s="100"/>
      <c r="D30" s="100"/>
      <c r="E30" s="131"/>
      <c r="F30" s="275"/>
      <c r="G30" s="248"/>
      <c r="H30" s="248"/>
      <c r="I30" s="274"/>
      <c r="J30" s="274"/>
      <c r="K30" s="248"/>
      <c r="L30" s="248"/>
      <c r="M30" s="274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275"/>
      <c r="G31" s="497" t="str">
        <f>W7</f>
        <v>亀山サッカークラブ</v>
      </c>
      <c r="H31" s="497"/>
      <c r="I31" s="497"/>
      <c r="J31" s="497"/>
      <c r="K31" s="497"/>
      <c r="L31" s="497"/>
      <c r="M31" s="497"/>
      <c r="N31" s="479">
        <f>P31+P32</f>
        <v>6</v>
      </c>
      <c r="O31" s="480" t="s">
        <v>13</v>
      </c>
      <c r="P31" s="248">
        <v>1</v>
      </c>
      <c r="Q31" s="264" t="s">
        <v>192</v>
      </c>
      <c r="R31" s="248">
        <v>0</v>
      </c>
      <c r="S31" s="480" t="s">
        <v>14</v>
      </c>
      <c r="T31" s="479">
        <f>R31+R32</f>
        <v>0</v>
      </c>
      <c r="U31" s="500" t="str">
        <f>AA7</f>
        <v>上松山クラブ</v>
      </c>
      <c r="V31" s="500"/>
      <c r="W31" s="500"/>
      <c r="X31" s="500"/>
      <c r="Y31" s="500"/>
      <c r="Z31" s="500"/>
      <c r="AA31" s="500"/>
      <c r="AB31" s="251"/>
      <c r="AC31" s="251"/>
      <c r="AD31" s="490" t="s">
        <v>267</v>
      </c>
      <c r="AE31" s="490" t="s">
        <v>268</v>
      </c>
      <c r="AF31" s="490" t="s">
        <v>266</v>
      </c>
      <c r="AG31" s="490" t="s">
        <v>271</v>
      </c>
    </row>
    <row r="32" spans="1:33" ht="19.95" customHeight="1">
      <c r="A32" s="493"/>
      <c r="B32" s="436"/>
      <c r="C32" s="477"/>
      <c r="D32" s="477"/>
      <c r="E32" s="477"/>
      <c r="F32" s="275"/>
      <c r="G32" s="497"/>
      <c r="H32" s="497"/>
      <c r="I32" s="497"/>
      <c r="J32" s="497"/>
      <c r="K32" s="497"/>
      <c r="L32" s="497"/>
      <c r="M32" s="497"/>
      <c r="N32" s="479"/>
      <c r="O32" s="480"/>
      <c r="P32" s="248">
        <v>5</v>
      </c>
      <c r="Q32" s="264" t="s">
        <v>192</v>
      </c>
      <c r="R32" s="248">
        <v>0</v>
      </c>
      <c r="S32" s="480"/>
      <c r="T32" s="479"/>
      <c r="U32" s="500"/>
      <c r="V32" s="500"/>
      <c r="W32" s="500"/>
      <c r="X32" s="500"/>
      <c r="Y32" s="500"/>
      <c r="Z32" s="500"/>
      <c r="AA32" s="500"/>
      <c r="AB32" s="251"/>
      <c r="AC32" s="251"/>
      <c r="AD32" s="490"/>
      <c r="AE32" s="490"/>
      <c r="AF32" s="490"/>
      <c r="AG32" s="490"/>
    </row>
    <row r="33" spans="1:33" ht="19.95" customHeight="1">
      <c r="A33" s="239"/>
      <c r="B33" s="254"/>
      <c r="C33" s="22"/>
      <c r="D33" s="22"/>
      <c r="E33" s="22"/>
      <c r="F33" s="239"/>
      <c r="G33" s="255"/>
      <c r="H33" s="255"/>
      <c r="I33" s="255"/>
      <c r="J33" s="255"/>
      <c r="K33" s="255"/>
      <c r="L33" s="255"/>
      <c r="M33" s="255"/>
      <c r="N33" s="272"/>
      <c r="O33" s="256"/>
      <c r="P33" s="255"/>
      <c r="Q33" s="261"/>
      <c r="R33" s="238"/>
      <c r="S33" s="256"/>
      <c r="T33" s="272"/>
      <c r="U33" s="255"/>
      <c r="V33" s="255"/>
      <c r="W33" s="255"/>
      <c r="X33" s="255"/>
      <c r="Y33" s="255"/>
      <c r="Z33" s="255"/>
      <c r="AA33" s="255"/>
      <c r="AB33" s="253"/>
      <c r="AC33" s="253"/>
      <c r="AD33" s="239"/>
      <c r="AE33" s="239"/>
      <c r="AF33" s="253"/>
      <c r="AG33" s="253"/>
    </row>
    <row r="34" spans="1:33" ht="19.95" customHeight="1">
      <c r="A34" s="239"/>
      <c r="B34" s="239"/>
      <c r="C34" s="465" t="s">
        <v>140</v>
      </c>
      <c r="D34" s="466"/>
      <c r="E34" s="466"/>
      <c r="F34" s="467"/>
      <c r="G34" s="460" t="str">
        <f>F7</f>
        <v>ＦＣアネーロ宇都宮・Ｕ－１２</v>
      </c>
      <c r="H34" s="461"/>
      <c r="I34" s="522" t="str">
        <f>C38</f>
        <v>間東ＦＣミラクルズ</v>
      </c>
      <c r="J34" s="523"/>
      <c r="K34" s="526" t="str">
        <f>C40</f>
        <v>ＫＯＨＡＲＵ　ＰＲＯＵＤ栃木フットボールクラブ</v>
      </c>
      <c r="L34" s="527"/>
      <c r="M34" s="458" t="s">
        <v>5</v>
      </c>
      <c r="N34" s="458" t="s">
        <v>6</v>
      </c>
      <c r="O34" s="458" t="s">
        <v>16</v>
      </c>
      <c r="P34" s="458" t="s">
        <v>7</v>
      </c>
      <c r="Q34" s="239"/>
      <c r="R34" s="471" t="s">
        <v>141</v>
      </c>
      <c r="S34" s="472"/>
      <c r="T34" s="472"/>
      <c r="U34" s="473"/>
      <c r="V34" s="522" t="str">
        <f>R36</f>
        <v>南河内サッカースポーツ少年団ジュニア</v>
      </c>
      <c r="W34" s="523"/>
      <c r="X34" s="522" t="str">
        <f>R38</f>
        <v>亀山サッカークラブ</v>
      </c>
      <c r="Y34" s="523"/>
      <c r="Z34" s="485" t="str">
        <f>R40</f>
        <v>上松山クラブ</v>
      </c>
      <c r="AA34" s="486"/>
      <c r="AB34" s="458" t="s">
        <v>5</v>
      </c>
      <c r="AC34" s="458" t="s">
        <v>6</v>
      </c>
      <c r="AD34" s="458" t="s">
        <v>16</v>
      </c>
      <c r="AE34" s="458" t="s">
        <v>7</v>
      </c>
      <c r="AF34" s="239"/>
      <c r="AG34" s="239"/>
    </row>
    <row r="35" spans="1:33" ht="19.95" customHeight="1">
      <c r="A35" s="239"/>
      <c r="B35" s="239"/>
      <c r="C35" s="468"/>
      <c r="D35" s="469"/>
      <c r="E35" s="469"/>
      <c r="F35" s="470"/>
      <c r="G35" s="462"/>
      <c r="H35" s="463"/>
      <c r="I35" s="524"/>
      <c r="J35" s="525"/>
      <c r="K35" s="528"/>
      <c r="L35" s="529"/>
      <c r="M35" s="459"/>
      <c r="N35" s="459"/>
      <c r="O35" s="459"/>
      <c r="P35" s="459"/>
      <c r="Q35" s="239"/>
      <c r="R35" s="474"/>
      <c r="S35" s="475"/>
      <c r="T35" s="475"/>
      <c r="U35" s="476"/>
      <c r="V35" s="524"/>
      <c r="W35" s="525"/>
      <c r="X35" s="524"/>
      <c r="Y35" s="525"/>
      <c r="Z35" s="487"/>
      <c r="AA35" s="488"/>
      <c r="AB35" s="459"/>
      <c r="AC35" s="459"/>
      <c r="AD35" s="459"/>
      <c r="AE35" s="459"/>
      <c r="AF35" s="239"/>
      <c r="AG35" s="239"/>
    </row>
    <row r="36" spans="1:33" ht="19.95" customHeight="1">
      <c r="A36" s="239"/>
      <c r="B36" s="239"/>
      <c r="C36" s="465" t="str">
        <f>F7</f>
        <v>ＦＣアネーロ宇都宮・Ｕ－１２</v>
      </c>
      <c r="D36" s="466"/>
      <c r="E36" s="466"/>
      <c r="F36" s="467"/>
      <c r="G36" s="447"/>
      <c r="H36" s="448"/>
      <c r="I36" s="284">
        <f>N16</f>
        <v>0</v>
      </c>
      <c r="J36" s="284">
        <f>T16</f>
        <v>1</v>
      </c>
      <c r="K36" s="284">
        <f>N19</f>
        <v>0</v>
      </c>
      <c r="L36" s="284">
        <f>T19</f>
        <v>2</v>
      </c>
      <c r="M36" s="452">
        <f>COUNTIF(G37:L37,"○")*3+COUNTIF(G37:L37,"△")</f>
        <v>0</v>
      </c>
      <c r="N36" s="454">
        <f>O36-J36-L36</f>
        <v>-3</v>
      </c>
      <c r="O36" s="454">
        <f>I36+K36</f>
        <v>0</v>
      </c>
      <c r="P36" s="454">
        <v>3</v>
      </c>
      <c r="Q36" s="239"/>
      <c r="R36" s="465" t="str">
        <f>S7</f>
        <v>南河内サッカースポーツ少年団ジュニア</v>
      </c>
      <c r="S36" s="466"/>
      <c r="T36" s="466"/>
      <c r="U36" s="467"/>
      <c r="V36" s="447"/>
      <c r="W36" s="448"/>
      <c r="X36" s="284">
        <f>N25</f>
        <v>0</v>
      </c>
      <c r="Y36" s="284">
        <f>T25</f>
        <v>6</v>
      </c>
      <c r="Z36" s="284">
        <f>N28</f>
        <v>0</v>
      </c>
      <c r="AA36" s="284">
        <f>T28</f>
        <v>1</v>
      </c>
      <c r="AB36" s="452">
        <f>COUNTIF(V37:AA37,"○")*3+COUNTIF(V37:AA37,"△")</f>
        <v>0</v>
      </c>
      <c r="AC36" s="454">
        <f>AD36-Y36-AA36</f>
        <v>-7</v>
      </c>
      <c r="AD36" s="454">
        <f>X36+Z36</f>
        <v>0</v>
      </c>
      <c r="AE36" s="454">
        <v>3</v>
      </c>
      <c r="AF36" s="239"/>
      <c r="AG36" s="239"/>
    </row>
    <row r="37" spans="1:33" ht="19.95" customHeight="1">
      <c r="A37" s="239"/>
      <c r="B37" s="239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×</v>
      </c>
      <c r="J37" s="457"/>
      <c r="K37" s="456" t="str">
        <f>IF(K36&gt;L36,"○",IF(K36&lt;L36,"×",IF(K36=L36,"△")))</f>
        <v>×</v>
      </c>
      <c r="L37" s="457"/>
      <c r="M37" s="453"/>
      <c r="N37" s="455"/>
      <c r="O37" s="455"/>
      <c r="P37" s="455"/>
      <c r="Q37" s="239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×</v>
      </c>
      <c r="Y37" s="457"/>
      <c r="Z37" s="456" t="str">
        <f t="shared" ref="Z37" si="0">IF(Z36&gt;AA36,"○",IF(Z36&lt;AA36,"×",IF(Z36=AA36,"△")))</f>
        <v>×</v>
      </c>
      <c r="AA37" s="457"/>
      <c r="AB37" s="453"/>
      <c r="AC37" s="455"/>
      <c r="AD37" s="455"/>
      <c r="AE37" s="455"/>
      <c r="AF37" s="239"/>
      <c r="AG37" s="239"/>
    </row>
    <row r="38" spans="1:33" ht="19.95" customHeight="1">
      <c r="A38" s="239"/>
      <c r="B38" s="239"/>
      <c r="C38" s="465" t="str">
        <f>J7</f>
        <v>間東ＦＣミラクルズ</v>
      </c>
      <c r="D38" s="466"/>
      <c r="E38" s="466"/>
      <c r="F38" s="467"/>
      <c r="G38" s="284">
        <f>J36</f>
        <v>1</v>
      </c>
      <c r="H38" s="284">
        <f>I36</f>
        <v>0</v>
      </c>
      <c r="I38" s="447"/>
      <c r="J38" s="448"/>
      <c r="K38" s="284">
        <f>N22</f>
        <v>1</v>
      </c>
      <c r="L38" s="284">
        <f>T22</f>
        <v>2</v>
      </c>
      <c r="M38" s="452">
        <f>COUNTIF(G39:L39,"○")*3+COUNTIF(G39:L39,"△")</f>
        <v>3</v>
      </c>
      <c r="N38" s="454">
        <f>O38-H38-L38</f>
        <v>0</v>
      </c>
      <c r="O38" s="454">
        <f>G38+K38</f>
        <v>2</v>
      </c>
      <c r="P38" s="454">
        <v>2</v>
      </c>
      <c r="Q38" s="239"/>
      <c r="R38" s="465" t="str">
        <f>W7</f>
        <v>亀山サッカークラブ</v>
      </c>
      <c r="S38" s="466"/>
      <c r="T38" s="466"/>
      <c r="U38" s="467"/>
      <c r="V38" s="284">
        <f>Y36</f>
        <v>6</v>
      </c>
      <c r="W38" s="284">
        <f>X36</f>
        <v>0</v>
      </c>
      <c r="X38" s="447"/>
      <c r="Y38" s="448"/>
      <c r="Z38" s="284">
        <f>N31</f>
        <v>6</v>
      </c>
      <c r="AA38" s="284">
        <f>T31</f>
        <v>0</v>
      </c>
      <c r="AB38" s="452">
        <f>COUNTIF(V39:AA39,"○")*3+COUNTIF(V39:AA39,"△")</f>
        <v>6</v>
      </c>
      <c r="AC38" s="454">
        <f>AD38-W38-AA38</f>
        <v>12</v>
      </c>
      <c r="AD38" s="454">
        <f>V38+Z38</f>
        <v>12</v>
      </c>
      <c r="AE38" s="454">
        <v>1</v>
      </c>
      <c r="AF38" s="239"/>
      <c r="AG38" s="239"/>
    </row>
    <row r="39" spans="1:33" ht="19.95" customHeight="1">
      <c r="A39" s="239"/>
      <c r="B39" s="239"/>
      <c r="C39" s="468"/>
      <c r="D39" s="469"/>
      <c r="E39" s="469"/>
      <c r="F39" s="470"/>
      <c r="G39" s="456" t="str">
        <f>IF(G38&gt;H38,"○",IF(G38&lt;H38,"×",IF(G38=H38,"△")))</f>
        <v>○</v>
      </c>
      <c r="H39" s="457"/>
      <c r="I39" s="449"/>
      <c r="J39" s="450"/>
      <c r="K39" s="456" t="str">
        <f>IF(K38&gt;L38,"○",IF(K38&lt;L38,"×",IF(K38=L38,"△")))</f>
        <v>×</v>
      </c>
      <c r="L39" s="457"/>
      <c r="M39" s="453"/>
      <c r="N39" s="455"/>
      <c r="O39" s="455"/>
      <c r="P39" s="455"/>
      <c r="Q39" s="239"/>
      <c r="R39" s="468"/>
      <c r="S39" s="469"/>
      <c r="T39" s="469"/>
      <c r="U39" s="470"/>
      <c r="V39" s="456" t="str">
        <f>IF(V38&gt;W38,"○",IF(V38&lt;W38,"×",IF(V38=W38,"△")))</f>
        <v>○</v>
      </c>
      <c r="W39" s="457"/>
      <c r="X39" s="449"/>
      <c r="Y39" s="450"/>
      <c r="Z39" s="456" t="str">
        <f t="shared" ref="Z39" si="1">IF(Z38&gt;AA38,"○",IF(Z38&lt;AA38,"×",IF(Z38=AA38,"△")))</f>
        <v>○</v>
      </c>
      <c r="AA39" s="457"/>
      <c r="AB39" s="453"/>
      <c r="AC39" s="455"/>
      <c r="AD39" s="455"/>
      <c r="AE39" s="455"/>
      <c r="AF39" s="239"/>
      <c r="AG39" s="239"/>
    </row>
    <row r="40" spans="1:33" ht="19.95" customHeight="1">
      <c r="A40" s="239"/>
      <c r="B40" s="239"/>
      <c r="C40" s="465" t="str">
        <f>N7</f>
        <v>ＫＯＨＡＲＵ　ＰＲＯＵＤ栃木フットボールクラブ</v>
      </c>
      <c r="D40" s="466"/>
      <c r="E40" s="466"/>
      <c r="F40" s="467"/>
      <c r="G40" s="284">
        <f>L36</f>
        <v>2</v>
      </c>
      <c r="H40" s="284">
        <f>K36</f>
        <v>0</v>
      </c>
      <c r="I40" s="284">
        <f>L38</f>
        <v>2</v>
      </c>
      <c r="J40" s="284">
        <f>K38</f>
        <v>1</v>
      </c>
      <c r="K40" s="447"/>
      <c r="L40" s="448"/>
      <c r="M40" s="452">
        <f>COUNTIF(G41:L41,"○")*3+COUNTIF(G41:L41,"△")</f>
        <v>6</v>
      </c>
      <c r="N40" s="454">
        <f>O40-H40-J40</f>
        <v>3</v>
      </c>
      <c r="O40" s="454">
        <f>G40+I40</f>
        <v>4</v>
      </c>
      <c r="P40" s="454">
        <v>1</v>
      </c>
      <c r="Q40" s="239"/>
      <c r="R40" s="465" t="str">
        <f>AA7</f>
        <v>上松山クラブ</v>
      </c>
      <c r="S40" s="466"/>
      <c r="T40" s="466"/>
      <c r="U40" s="467"/>
      <c r="V40" s="284">
        <f>AA36</f>
        <v>1</v>
      </c>
      <c r="W40" s="284">
        <f>Z36</f>
        <v>0</v>
      </c>
      <c r="X40" s="284">
        <f>AA38</f>
        <v>0</v>
      </c>
      <c r="Y40" s="284">
        <f>Z38</f>
        <v>6</v>
      </c>
      <c r="Z40" s="447"/>
      <c r="AA40" s="448"/>
      <c r="AB40" s="452">
        <f>COUNTIF(V41:AA41,"○")*3+COUNTIF(V41:AA41,"△")</f>
        <v>3</v>
      </c>
      <c r="AC40" s="454">
        <f>AD40-W40-Y40</f>
        <v>-5</v>
      </c>
      <c r="AD40" s="454">
        <f>V40+X40</f>
        <v>1</v>
      </c>
      <c r="AE40" s="454">
        <v>2</v>
      </c>
      <c r="AF40" s="239"/>
      <c r="AG40" s="239"/>
    </row>
    <row r="41" spans="1:33" ht="19.95" customHeight="1">
      <c r="A41" s="239"/>
      <c r="B41" s="239"/>
      <c r="C41" s="468"/>
      <c r="D41" s="469"/>
      <c r="E41" s="469"/>
      <c r="F41" s="470"/>
      <c r="G41" s="456" t="str">
        <f>IF(G40&gt;H40,"○",IF(G40&lt;H40,"×",IF(G40=H40,"△")))</f>
        <v>○</v>
      </c>
      <c r="H41" s="457"/>
      <c r="I41" s="456" t="str">
        <f>IF(I40&gt;J40,"○",IF(I40&lt;J40,"×",IF(I40=J40,"△")))</f>
        <v>○</v>
      </c>
      <c r="J41" s="457"/>
      <c r="K41" s="449"/>
      <c r="L41" s="450"/>
      <c r="M41" s="453"/>
      <c r="N41" s="455"/>
      <c r="O41" s="455"/>
      <c r="P41" s="455"/>
      <c r="Q41" s="239"/>
      <c r="R41" s="468"/>
      <c r="S41" s="469"/>
      <c r="T41" s="469"/>
      <c r="U41" s="470"/>
      <c r="V41" s="456" t="str">
        <f>IF(V40&gt;W40,"○",IF(V40&lt;W40,"×",IF(V40=W40,"△")))</f>
        <v>○</v>
      </c>
      <c r="W41" s="457"/>
      <c r="X41" s="456" t="str">
        <f>IF(X40&gt;Y40,"○",IF(X40&lt;Y40,"×",IF(X40=Y40,"△")))</f>
        <v>×</v>
      </c>
      <c r="Y41" s="457"/>
      <c r="Z41" s="449"/>
      <c r="AA41" s="450"/>
      <c r="AB41" s="453"/>
      <c r="AC41" s="455"/>
      <c r="AD41" s="455"/>
      <c r="AE41" s="455"/>
      <c r="AF41" s="239"/>
      <c r="AG41" s="239"/>
    </row>
    <row r="42" spans="1:33" ht="19.95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</row>
    <row r="43" spans="1:33" ht="19.95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</row>
    <row r="44" spans="1:33" ht="19.95" customHeight="1">
      <c r="A44" s="464" t="str">
        <f>A1</f>
        <v>■第1日  10月18日  一次リーグ</v>
      </c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239"/>
      <c r="N44" s="518" t="s">
        <v>181</v>
      </c>
      <c r="O44" s="518"/>
      <c r="P44" s="518"/>
      <c r="Q44" s="518"/>
      <c r="R44" s="518"/>
      <c r="S44" s="239"/>
      <c r="T44" s="519" t="s">
        <v>186</v>
      </c>
      <c r="U44" s="519"/>
      <c r="V44" s="519"/>
      <c r="W44" s="519"/>
      <c r="X44" s="520" t="str">
        <f>U10組合せ①!T7</f>
        <v>別処山公園A</v>
      </c>
      <c r="Y44" s="520"/>
      <c r="Z44" s="520"/>
      <c r="AA44" s="520"/>
      <c r="AB44" s="520"/>
      <c r="AC44" s="520"/>
      <c r="AD44" s="520"/>
      <c r="AE44" s="520"/>
      <c r="AF44" s="520"/>
      <c r="AG44" s="520"/>
    </row>
    <row r="45" spans="1:33" ht="10.050000000000001" customHeight="1">
      <c r="A45" s="245"/>
      <c r="B45" s="245"/>
      <c r="C45" s="245"/>
      <c r="D45" s="245"/>
      <c r="E45" s="245"/>
      <c r="F45" s="245"/>
      <c r="G45" s="245"/>
      <c r="H45" s="58"/>
      <c r="I45" s="257"/>
      <c r="J45" s="257"/>
      <c r="K45" s="257"/>
      <c r="L45" s="257"/>
      <c r="M45" s="239"/>
      <c r="N45" s="257"/>
      <c r="O45" s="257"/>
      <c r="P45" s="257"/>
      <c r="Q45" s="257"/>
      <c r="R45" s="257"/>
      <c r="S45" s="239"/>
      <c r="T45" s="258"/>
      <c r="U45" s="258"/>
      <c r="V45" s="258"/>
      <c r="W45" s="258"/>
      <c r="X45" s="259"/>
      <c r="Y45" s="259"/>
      <c r="Z45" s="259"/>
      <c r="AA45" s="259"/>
      <c r="AB45" s="451" t="s">
        <v>187</v>
      </c>
      <c r="AC45" s="451"/>
      <c r="AD45" s="451"/>
      <c r="AE45" s="451"/>
      <c r="AF45" s="451"/>
      <c r="AG45" s="451"/>
    </row>
    <row r="46" spans="1:33" ht="19.95" customHeight="1">
      <c r="A46" s="239"/>
      <c r="B46" s="239"/>
      <c r="C46" s="239"/>
      <c r="D46" s="239"/>
      <c r="E46" s="239"/>
      <c r="F46" s="260"/>
      <c r="G46" s="239"/>
      <c r="H46" s="239"/>
      <c r="I46" s="239"/>
      <c r="J46" s="521" t="s">
        <v>182</v>
      </c>
      <c r="K46" s="521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521" t="s">
        <v>183</v>
      </c>
      <c r="X46" s="521"/>
      <c r="Y46" s="239"/>
      <c r="Z46" s="239"/>
      <c r="AA46" s="239"/>
      <c r="AB46" s="451"/>
      <c r="AC46" s="451"/>
      <c r="AD46" s="451"/>
      <c r="AE46" s="451"/>
      <c r="AF46" s="451"/>
      <c r="AG46" s="451"/>
    </row>
    <row r="47" spans="1:33" ht="19.95" customHeight="1" thickBot="1">
      <c r="A47" s="239"/>
      <c r="B47" s="239"/>
      <c r="C47" s="275"/>
      <c r="D47" s="275"/>
      <c r="E47" s="275"/>
      <c r="F47" s="275"/>
      <c r="G47" s="276"/>
      <c r="H47" s="276"/>
      <c r="I47" s="276"/>
      <c r="J47" s="276"/>
      <c r="K47" s="305"/>
      <c r="L47" s="276"/>
      <c r="M47" s="276"/>
      <c r="N47" s="276"/>
      <c r="O47" s="239"/>
      <c r="P47" s="239"/>
      <c r="Q47" s="239"/>
      <c r="R47" s="239"/>
      <c r="S47" s="239"/>
      <c r="T47" s="275"/>
      <c r="U47" s="275"/>
      <c r="V47" s="275"/>
      <c r="W47" s="275"/>
      <c r="X47" s="305"/>
      <c r="Y47" s="276"/>
      <c r="Z47" s="276"/>
      <c r="AA47" s="276"/>
      <c r="AB47" s="451"/>
      <c r="AC47" s="451"/>
      <c r="AD47" s="451"/>
      <c r="AE47" s="451"/>
      <c r="AF47" s="451"/>
      <c r="AG47" s="451"/>
    </row>
    <row r="48" spans="1:33" ht="19.95" customHeight="1" thickTop="1">
      <c r="A48" s="239"/>
      <c r="B48" s="275"/>
      <c r="C48" s="275"/>
      <c r="D48" s="275"/>
      <c r="E48" s="275"/>
      <c r="F48" s="277"/>
      <c r="G48" s="239"/>
      <c r="H48" s="278"/>
      <c r="I48" s="239"/>
      <c r="J48" s="278"/>
      <c r="K48" s="303"/>
      <c r="L48" s="239"/>
      <c r="M48" s="239"/>
      <c r="N48" s="277"/>
      <c r="O48" s="239"/>
      <c r="P48" s="239"/>
      <c r="Q48" s="239"/>
      <c r="R48" s="239"/>
      <c r="S48" s="275"/>
      <c r="T48" s="309"/>
      <c r="U48" s="310"/>
      <c r="V48" s="310"/>
      <c r="W48" s="311"/>
      <c r="X48" s="239"/>
      <c r="Y48" s="278"/>
      <c r="Z48" s="239"/>
      <c r="AA48" s="279"/>
      <c r="AB48" s="280"/>
      <c r="AC48" s="275"/>
      <c r="AD48" s="275"/>
      <c r="AE48" s="275"/>
      <c r="AF48" s="239"/>
      <c r="AG48" s="239"/>
    </row>
    <row r="49" spans="1:33" ht="19.95" customHeight="1">
      <c r="A49" s="239"/>
      <c r="B49" s="493"/>
      <c r="C49" s="493"/>
      <c r="D49" s="15"/>
      <c r="E49" s="15"/>
      <c r="F49" s="509" t="s">
        <v>252</v>
      </c>
      <c r="G49" s="509"/>
      <c r="H49" s="26"/>
      <c r="I49" s="26"/>
      <c r="J49" s="509" t="s">
        <v>281</v>
      </c>
      <c r="K49" s="509"/>
      <c r="L49" s="26"/>
      <c r="M49" s="26"/>
      <c r="N49" s="509" t="s">
        <v>282</v>
      </c>
      <c r="O49" s="509"/>
      <c r="P49" s="281"/>
      <c r="Q49" s="26"/>
      <c r="R49" s="26"/>
      <c r="S49" s="509" t="s">
        <v>283</v>
      </c>
      <c r="T49" s="509"/>
      <c r="U49" s="26"/>
      <c r="V49" s="26"/>
      <c r="W49" s="509" t="s">
        <v>284</v>
      </c>
      <c r="X49" s="509"/>
      <c r="Y49" s="26"/>
      <c r="Z49" s="26"/>
      <c r="AA49" s="509" t="s">
        <v>269</v>
      </c>
      <c r="AB49" s="509"/>
      <c r="AC49" s="15"/>
      <c r="AD49" s="15"/>
      <c r="AE49" s="510"/>
      <c r="AF49" s="511"/>
      <c r="AG49" s="239"/>
    </row>
    <row r="50" spans="1:33" ht="19.95" customHeight="1">
      <c r="A50" s="239"/>
      <c r="B50" s="512"/>
      <c r="C50" s="512"/>
      <c r="D50" s="16"/>
      <c r="E50" s="16"/>
      <c r="F50" s="513" t="str">
        <f>U10組合せ①!U11</f>
        <v>エスペランサＭＯＫＡ</v>
      </c>
      <c r="G50" s="513"/>
      <c r="H50" s="16"/>
      <c r="I50" s="16"/>
      <c r="J50" s="514" t="str">
        <f>U10組合せ①!W11</f>
        <v>雀宮フットボールクラブ</v>
      </c>
      <c r="K50" s="514"/>
      <c r="L50" s="16"/>
      <c r="M50" s="16"/>
      <c r="N50" s="513" t="str">
        <f>U10組合せ①!Y11</f>
        <v>鹿沼西ＦＣ</v>
      </c>
      <c r="O50" s="513"/>
      <c r="P50" s="297"/>
      <c r="Q50" s="16"/>
      <c r="R50" s="16"/>
      <c r="S50" s="514" t="str">
        <f>U10組合せ①!AB11</f>
        <v>南河内サッカースポーツ少年団</v>
      </c>
      <c r="T50" s="514"/>
      <c r="U50" s="16"/>
      <c r="V50" s="16"/>
      <c r="W50" s="513" t="str">
        <f>U10組合せ①!AD11</f>
        <v>ＦＣグランディール宇都宮</v>
      </c>
      <c r="X50" s="513"/>
      <c r="Y50" s="16"/>
      <c r="Z50" s="16"/>
      <c r="AA50" s="515" t="str">
        <f>U10組合せ①!AF11</f>
        <v>坂西ジュニオール</v>
      </c>
      <c r="AB50" s="515"/>
      <c r="AC50" s="16"/>
      <c r="AD50" s="16"/>
      <c r="AE50" s="516"/>
      <c r="AF50" s="517"/>
      <c r="AG50" s="239"/>
    </row>
    <row r="51" spans="1:33" ht="19.95" customHeight="1">
      <c r="A51" s="239"/>
      <c r="B51" s="512"/>
      <c r="C51" s="512"/>
      <c r="D51" s="16"/>
      <c r="E51" s="16"/>
      <c r="F51" s="513"/>
      <c r="G51" s="513"/>
      <c r="H51" s="16"/>
      <c r="I51" s="16"/>
      <c r="J51" s="514"/>
      <c r="K51" s="514"/>
      <c r="L51" s="16"/>
      <c r="M51" s="16"/>
      <c r="N51" s="513"/>
      <c r="O51" s="513"/>
      <c r="P51" s="297"/>
      <c r="Q51" s="16"/>
      <c r="R51" s="16"/>
      <c r="S51" s="514"/>
      <c r="T51" s="514"/>
      <c r="U51" s="16"/>
      <c r="V51" s="16"/>
      <c r="W51" s="513"/>
      <c r="X51" s="513"/>
      <c r="Y51" s="16"/>
      <c r="Z51" s="16"/>
      <c r="AA51" s="515"/>
      <c r="AB51" s="515"/>
      <c r="AC51" s="16"/>
      <c r="AD51" s="16"/>
      <c r="AE51" s="516"/>
      <c r="AF51" s="517"/>
      <c r="AG51" s="239"/>
    </row>
    <row r="52" spans="1:33" ht="19.95" customHeight="1">
      <c r="A52" s="239"/>
      <c r="B52" s="512"/>
      <c r="C52" s="512"/>
      <c r="D52" s="16"/>
      <c r="E52" s="16"/>
      <c r="F52" s="513"/>
      <c r="G52" s="513"/>
      <c r="H52" s="16"/>
      <c r="I52" s="16"/>
      <c r="J52" s="514"/>
      <c r="K52" s="514"/>
      <c r="L52" s="16"/>
      <c r="M52" s="16"/>
      <c r="N52" s="513"/>
      <c r="O52" s="513"/>
      <c r="P52" s="297"/>
      <c r="Q52" s="16"/>
      <c r="R52" s="16"/>
      <c r="S52" s="514"/>
      <c r="T52" s="514"/>
      <c r="U52" s="16"/>
      <c r="V52" s="16"/>
      <c r="W52" s="513"/>
      <c r="X52" s="513"/>
      <c r="Y52" s="16"/>
      <c r="Z52" s="16"/>
      <c r="AA52" s="515"/>
      <c r="AB52" s="515"/>
      <c r="AC52" s="16"/>
      <c r="AD52" s="16"/>
      <c r="AE52" s="516"/>
      <c r="AF52" s="517"/>
      <c r="AG52" s="239"/>
    </row>
    <row r="53" spans="1:33" ht="19.95" customHeight="1">
      <c r="A53" s="239"/>
      <c r="B53" s="512"/>
      <c r="C53" s="512"/>
      <c r="D53" s="16"/>
      <c r="E53" s="16"/>
      <c r="F53" s="513"/>
      <c r="G53" s="513"/>
      <c r="H53" s="16"/>
      <c r="I53" s="16"/>
      <c r="J53" s="514"/>
      <c r="K53" s="514"/>
      <c r="L53" s="16"/>
      <c r="M53" s="16"/>
      <c r="N53" s="513"/>
      <c r="O53" s="513"/>
      <c r="P53" s="297"/>
      <c r="Q53" s="16"/>
      <c r="R53" s="16"/>
      <c r="S53" s="514"/>
      <c r="T53" s="514"/>
      <c r="U53" s="16"/>
      <c r="V53" s="16"/>
      <c r="W53" s="513"/>
      <c r="X53" s="513"/>
      <c r="Y53" s="16"/>
      <c r="Z53" s="16"/>
      <c r="AA53" s="515"/>
      <c r="AB53" s="515"/>
      <c r="AC53" s="16"/>
      <c r="AD53" s="16"/>
      <c r="AE53" s="516"/>
      <c r="AF53" s="517"/>
      <c r="AG53" s="239"/>
    </row>
    <row r="54" spans="1:33" ht="19.95" customHeight="1">
      <c r="A54" s="239"/>
      <c r="B54" s="512"/>
      <c r="C54" s="512"/>
      <c r="D54" s="16"/>
      <c r="E54" s="16"/>
      <c r="F54" s="513"/>
      <c r="G54" s="513"/>
      <c r="H54" s="16"/>
      <c r="I54" s="16"/>
      <c r="J54" s="514"/>
      <c r="K54" s="514"/>
      <c r="L54" s="16"/>
      <c r="M54" s="16"/>
      <c r="N54" s="513"/>
      <c r="O54" s="513"/>
      <c r="P54" s="297"/>
      <c r="Q54" s="16"/>
      <c r="R54" s="16"/>
      <c r="S54" s="514"/>
      <c r="T54" s="514"/>
      <c r="U54" s="16"/>
      <c r="V54" s="16"/>
      <c r="W54" s="513"/>
      <c r="X54" s="513"/>
      <c r="Y54" s="16"/>
      <c r="Z54" s="16"/>
      <c r="AA54" s="515"/>
      <c r="AB54" s="515"/>
      <c r="AC54" s="16"/>
      <c r="AD54" s="16"/>
      <c r="AE54" s="516"/>
      <c r="AF54" s="517"/>
      <c r="AG54" s="239"/>
    </row>
    <row r="55" spans="1:33" ht="19.95" customHeight="1">
      <c r="A55" s="239"/>
      <c r="B55" s="512"/>
      <c r="C55" s="512"/>
      <c r="D55" s="16"/>
      <c r="E55" s="16"/>
      <c r="F55" s="513"/>
      <c r="G55" s="513"/>
      <c r="H55" s="16"/>
      <c r="I55" s="16"/>
      <c r="J55" s="514"/>
      <c r="K55" s="514"/>
      <c r="L55" s="16"/>
      <c r="M55" s="16"/>
      <c r="N55" s="513"/>
      <c r="O55" s="513"/>
      <c r="P55" s="297"/>
      <c r="Q55" s="16"/>
      <c r="R55" s="16"/>
      <c r="S55" s="514"/>
      <c r="T55" s="514"/>
      <c r="U55" s="16"/>
      <c r="V55" s="16"/>
      <c r="W55" s="513"/>
      <c r="X55" s="513"/>
      <c r="Y55" s="16"/>
      <c r="Z55" s="16"/>
      <c r="AA55" s="515"/>
      <c r="AB55" s="515"/>
      <c r="AC55" s="16"/>
      <c r="AD55" s="16"/>
      <c r="AE55" s="516"/>
      <c r="AF55" s="517"/>
      <c r="AG55" s="239"/>
    </row>
    <row r="56" spans="1:33" ht="19.95" customHeight="1">
      <c r="A56" s="239"/>
      <c r="B56" s="512"/>
      <c r="C56" s="512"/>
      <c r="D56" s="297"/>
      <c r="E56" s="297"/>
      <c r="F56" s="513"/>
      <c r="G56" s="513"/>
      <c r="H56" s="297"/>
      <c r="I56" s="297"/>
      <c r="J56" s="514"/>
      <c r="K56" s="514"/>
      <c r="L56" s="297"/>
      <c r="M56" s="297"/>
      <c r="N56" s="513"/>
      <c r="O56" s="513"/>
      <c r="P56" s="297"/>
      <c r="Q56" s="297"/>
      <c r="R56" s="297"/>
      <c r="S56" s="514"/>
      <c r="T56" s="514"/>
      <c r="U56" s="297"/>
      <c r="V56" s="297"/>
      <c r="W56" s="513"/>
      <c r="X56" s="513"/>
      <c r="Y56" s="297"/>
      <c r="Z56" s="297"/>
      <c r="AA56" s="515"/>
      <c r="AB56" s="515"/>
      <c r="AC56" s="297"/>
      <c r="AD56" s="297"/>
      <c r="AE56" s="516"/>
      <c r="AF56" s="517"/>
      <c r="AG56" s="239"/>
    </row>
    <row r="57" spans="1:33" ht="19.95" customHeight="1">
      <c r="A57" s="239"/>
      <c r="B57" s="512"/>
      <c r="C57" s="512"/>
      <c r="D57" s="297"/>
      <c r="E57" s="297"/>
      <c r="F57" s="513"/>
      <c r="G57" s="513"/>
      <c r="H57" s="297"/>
      <c r="I57" s="297"/>
      <c r="J57" s="514"/>
      <c r="K57" s="514"/>
      <c r="L57" s="297"/>
      <c r="M57" s="297"/>
      <c r="N57" s="513"/>
      <c r="O57" s="513"/>
      <c r="P57" s="297"/>
      <c r="Q57" s="297"/>
      <c r="R57" s="297"/>
      <c r="S57" s="514"/>
      <c r="T57" s="514"/>
      <c r="U57" s="297"/>
      <c r="V57" s="297"/>
      <c r="W57" s="513"/>
      <c r="X57" s="513"/>
      <c r="Y57" s="297"/>
      <c r="Z57" s="297"/>
      <c r="AA57" s="515"/>
      <c r="AB57" s="515"/>
      <c r="AC57" s="297"/>
      <c r="AD57" s="297"/>
      <c r="AE57" s="516"/>
      <c r="AF57" s="517"/>
      <c r="AG57" s="239"/>
    </row>
    <row r="58" spans="1:33" ht="19.95" customHeight="1">
      <c r="A58" s="239"/>
      <c r="B58" s="239"/>
      <c r="C58" s="253"/>
      <c r="D58" s="253"/>
      <c r="E58" s="239"/>
      <c r="F58" s="239"/>
      <c r="G58" s="253"/>
      <c r="H58" s="253"/>
      <c r="I58" s="239"/>
      <c r="J58" s="239"/>
      <c r="K58" s="253"/>
      <c r="L58" s="253"/>
      <c r="M58" s="239"/>
      <c r="N58" s="239"/>
      <c r="O58" s="253"/>
      <c r="P58" s="253"/>
      <c r="Q58" s="239"/>
      <c r="R58" s="239"/>
      <c r="S58" s="239"/>
      <c r="T58" s="253"/>
      <c r="U58" s="253"/>
      <c r="V58" s="239"/>
      <c r="W58" s="239"/>
      <c r="X58" s="253"/>
      <c r="Y58" s="253"/>
      <c r="Z58" s="239"/>
      <c r="AA58" s="239"/>
      <c r="AB58" s="253"/>
      <c r="AC58" s="253"/>
      <c r="AD58" s="270" t="s">
        <v>94</v>
      </c>
      <c r="AE58" s="270" t="s">
        <v>95</v>
      </c>
      <c r="AF58" s="270" t="s">
        <v>95</v>
      </c>
      <c r="AG58" s="270" t="s">
        <v>93</v>
      </c>
    </row>
    <row r="59" spans="1:33" ht="19.95" customHeight="1">
      <c r="A59" s="499" t="s">
        <v>184</v>
      </c>
      <c r="B59" s="503" t="s">
        <v>8</v>
      </c>
      <c r="C59" s="504">
        <v>0.39583333333333331</v>
      </c>
      <c r="D59" s="504"/>
      <c r="E59" s="504"/>
      <c r="F59" s="239"/>
      <c r="G59" s="508" t="str">
        <f>F50</f>
        <v>エスペランサＭＯＫＡ</v>
      </c>
      <c r="H59" s="508"/>
      <c r="I59" s="508"/>
      <c r="J59" s="508"/>
      <c r="K59" s="508"/>
      <c r="L59" s="508"/>
      <c r="M59" s="508"/>
      <c r="N59" s="506">
        <f>P59+P60</f>
        <v>0</v>
      </c>
      <c r="O59" s="507" t="s">
        <v>13</v>
      </c>
      <c r="P59" s="255">
        <v>0</v>
      </c>
      <c r="Q59" s="261" t="s">
        <v>192</v>
      </c>
      <c r="R59" s="255">
        <v>1</v>
      </c>
      <c r="S59" s="507" t="s">
        <v>14</v>
      </c>
      <c r="T59" s="506">
        <f>R59+R60</f>
        <v>2</v>
      </c>
      <c r="U59" s="505" t="str">
        <f>J50</f>
        <v>雀宮フットボールクラブ</v>
      </c>
      <c r="V59" s="505"/>
      <c r="W59" s="505"/>
      <c r="X59" s="505"/>
      <c r="Y59" s="505"/>
      <c r="Z59" s="505"/>
      <c r="AA59" s="505"/>
      <c r="AB59" s="253"/>
      <c r="AC59" s="253"/>
      <c r="AD59" s="491" t="s">
        <v>272</v>
      </c>
      <c r="AE59" s="491" t="s">
        <v>250</v>
      </c>
      <c r="AF59" s="491" t="s">
        <v>273</v>
      </c>
      <c r="AG59" s="491" t="s">
        <v>274</v>
      </c>
    </row>
    <row r="60" spans="1:33" ht="19.95" customHeight="1">
      <c r="A60" s="499"/>
      <c r="B60" s="503"/>
      <c r="C60" s="504"/>
      <c r="D60" s="504"/>
      <c r="E60" s="504"/>
      <c r="F60" s="239"/>
      <c r="G60" s="508"/>
      <c r="H60" s="508"/>
      <c r="I60" s="508"/>
      <c r="J60" s="508"/>
      <c r="K60" s="508"/>
      <c r="L60" s="508"/>
      <c r="M60" s="508"/>
      <c r="N60" s="506"/>
      <c r="O60" s="507"/>
      <c r="P60" s="255">
        <v>0</v>
      </c>
      <c r="Q60" s="261" t="s">
        <v>192</v>
      </c>
      <c r="R60" s="255">
        <v>1</v>
      </c>
      <c r="S60" s="507"/>
      <c r="T60" s="506"/>
      <c r="U60" s="505"/>
      <c r="V60" s="505"/>
      <c r="W60" s="505"/>
      <c r="X60" s="505"/>
      <c r="Y60" s="505"/>
      <c r="Z60" s="505"/>
      <c r="AA60" s="505"/>
      <c r="AB60" s="253"/>
      <c r="AC60" s="253"/>
      <c r="AD60" s="491"/>
      <c r="AE60" s="491"/>
      <c r="AF60" s="491"/>
      <c r="AG60" s="491"/>
    </row>
    <row r="61" spans="1:33" ht="19.95" customHeight="1">
      <c r="A61" s="499"/>
      <c r="B61" s="239"/>
      <c r="C61" s="273"/>
      <c r="D61" s="273"/>
      <c r="E61" s="59"/>
      <c r="F61" s="239"/>
      <c r="G61" s="255"/>
      <c r="H61" s="255"/>
      <c r="I61" s="238"/>
      <c r="J61" s="238"/>
      <c r="K61" s="255"/>
      <c r="L61" s="255"/>
      <c r="M61" s="238"/>
      <c r="N61" s="238"/>
      <c r="O61" s="255"/>
      <c r="P61" s="255"/>
      <c r="Q61" s="238"/>
      <c r="R61" s="238"/>
      <c r="S61" s="238"/>
      <c r="T61" s="255"/>
      <c r="U61" s="255"/>
      <c r="V61" s="238"/>
      <c r="W61" s="238"/>
      <c r="X61" s="255"/>
      <c r="Y61" s="255"/>
      <c r="Z61" s="238"/>
      <c r="AA61" s="238"/>
      <c r="AB61" s="253"/>
      <c r="AC61" s="253"/>
      <c r="AD61" s="172"/>
      <c r="AE61" s="172"/>
      <c r="AF61" s="271"/>
      <c r="AG61" s="271"/>
    </row>
    <row r="62" spans="1:33" ht="19.95" customHeight="1">
      <c r="A62" s="499"/>
      <c r="B62" s="503" t="s">
        <v>9</v>
      </c>
      <c r="C62" s="504">
        <v>0.42708333333333331</v>
      </c>
      <c r="D62" s="504"/>
      <c r="E62" s="504"/>
      <c r="F62" s="239"/>
      <c r="G62" s="508" t="str">
        <f>F50</f>
        <v>エスペランサＭＯＫＡ</v>
      </c>
      <c r="H62" s="508"/>
      <c r="I62" s="508"/>
      <c r="J62" s="508"/>
      <c r="K62" s="508"/>
      <c r="L62" s="508"/>
      <c r="M62" s="508"/>
      <c r="N62" s="506">
        <f>P62+P63</f>
        <v>0</v>
      </c>
      <c r="O62" s="507" t="s">
        <v>13</v>
      </c>
      <c r="P62" s="255">
        <v>0</v>
      </c>
      <c r="Q62" s="261" t="s">
        <v>192</v>
      </c>
      <c r="R62" s="255">
        <v>0</v>
      </c>
      <c r="S62" s="507" t="s">
        <v>14</v>
      </c>
      <c r="T62" s="506">
        <f>R62+R63</f>
        <v>1</v>
      </c>
      <c r="U62" s="505" t="str">
        <f>N50</f>
        <v>鹿沼西ＦＣ</v>
      </c>
      <c r="V62" s="505"/>
      <c r="W62" s="505"/>
      <c r="X62" s="505"/>
      <c r="Y62" s="505"/>
      <c r="Z62" s="505"/>
      <c r="AA62" s="505"/>
      <c r="AB62" s="253"/>
      <c r="AC62" s="253"/>
      <c r="AD62" s="491" t="s">
        <v>273</v>
      </c>
      <c r="AE62" s="491" t="s">
        <v>272</v>
      </c>
      <c r="AF62" s="491" t="s">
        <v>250</v>
      </c>
      <c r="AG62" s="491" t="s">
        <v>275</v>
      </c>
    </row>
    <row r="63" spans="1:33" ht="19.95" customHeight="1">
      <c r="A63" s="499"/>
      <c r="B63" s="503"/>
      <c r="C63" s="504"/>
      <c r="D63" s="504"/>
      <c r="E63" s="504"/>
      <c r="F63" s="239"/>
      <c r="G63" s="508"/>
      <c r="H63" s="508"/>
      <c r="I63" s="508"/>
      <c r="J63" s="508"/>
      <c r="K63" s="508"/>
      <c r="L63" s="508"/>
      <c r="M63" s="508"/>
      <c r="N63" s="506"/>
      <c r="O63" s="507"/>
      <c r="P63" s="255">
        <v>0</v>
      </c>
      <c r="Q63" s="261" t="s">
        <v>192</v>
      </c>
      <c r="R63" s="255">
        <v>1</v>
      </c>
      <c r="S63" s="507"/>
      <c r="T63" s="506"/>
      <c r="U63" s="505"/>
      <c r="V63" s="505"/>
      <c r="W63" s="505"/>
      <c r="X63" s="505"/>
      <c r="Y63" s="505"/>
      <c r="Z63" s="505"/>
      <c r="AA63" s="505"/>
      <c r="AB63" s="253"/>
      <c r="AC63" s="253"/>
      <c r="AD63" s="491"/>
      <c r="AE63" s="491"/>
      <c r="AF63" s="491"/>
      <c r="AG63" s="491"/>
    </row>
    <row r="64" spans="1:33" ht="19.95" customHeight="1">
      <c r="A64" s="499"/>
      <c r="B64" s="239"/>
      <c r="C64" s="273"/>
      <c r="D64" s="273"/>
      <c r="E64" s="59"/>
      <c r="F64" s="239"/>
      <c r="G64" s="255"/>
      <c r="H64" s="255"/>
      <c r="I64" s="238"/>
      <c r="J64" s="238"/>
      <c r="K64" s="255"/>
      <c r="L64" s="255"/>
      <c r="M64" s="238"/>
      <c r="N64" s="238"/>
      <c r="O64" s="255"/>
      <c r="P64" s="255"/>
      <c r="Q64" s="238"/>
      <c r="R64" s="238"/>
      <c r="S64" s="238"/>
      <c r="T64" s="255"/>
      <c r="U64" s="255"/>
      <c r="V64" s="238"/>
      <c r="W64" s="238"/>
      <c r="X64" s="255"/>
      <c r="Y64" s="255"/>
      <c r="Z64" s="238"/>
      <c r="AA64" s="238"/>
      <c r="AB64" s="253"/>
      <c r="AC64" s="253"/>
      <c r="AD64" s="172"/>
      <c r="AE64" s="172"/>
      <c r="AF64" s="271"/>
      <c r="AG64" s="271"/>
    </row>
    <row r="65" spans="1:33" ht="19.95" customHeight="1">
      <c r="A65" s="499"/>
      <c r="B65" s="503" t="s">
        <v>10</v>
      </c>
      <c r="C65" s="504">
        <v>0.45833333333333331</v>
      </c>
      <c r="D65" s="504"/>
      <c r="E65" s="504"/>
      <c r="F65" s="239"/>
      <c r="G65" s="505" t="str">
        <f>J50</f>
        <v>雀宮フットボールクラブ</v>
      </c>
      <c r="H65" s="505"/>
      <c r="I65" s="505"/>
      <c r="J65" s="505"/>
      <c r="K65" s="505"/>
      <c r="L65" s="505"/>
      <c r="M65" s="505"/>
      <c r="N65" s="506">
        <f>P65+P66</f>
        <v>1</v>
      </c>
      <c r="O65" s="507" t="s">
        <v>13</v>
      </c>
      <c r="P65" s="255">
        <v>0</v>
      </c>
      <c r="Q65" s="261" t="s">
        <v>192</v>
      </c>
      <c r="R65" s="255">
        <v>0</v>
      </c>
      <c r="S65" s="507" t="s">
        <v>14</v>
      </c>
      <c r="T65" s="506">
        <f>R65+R66</f>
        <v>0</v>
      </c>
      <c r="U65" s="508" t="str">
        <f>N50</f>
        <v>鹿沼西ＦＣ</v>
      </c>
      <c r="V65" s="508"/>
      <c r="W65" s="508"/>
      <c r="X65" s="508"/>
      <c r="Y65" s="508"/>
      <c r="Z65" s="508"/>
      <c r="AA65" s="508"/>
      <c r="AB65" s="253"/>
      <c r="AC65" s="253"/>
      <c r="AD65" s="491" t="s">
        <v>250</v>
      </c>
      <c r="AE65" s="491" t="s">
        <v>273</v>
      </c>
      <c r="AF65" s="491" t="s">
        <v>272</v>
      </c>
      <c r="AG65" s="491" t="s">
        <v>258</v>
      </c>
    </row>
    <row r="66" spans="1:33" ht="19.95" customHeight="1">
      <c r="A66" s="499"/>
      <c r="B66" s="503"/>
      <c r="C66" s="504"/>
      <c r="D66" s="504"/>
      <c r="E66" s="504"/>
      <c r="F66" s="239"/>
      <c r="G66" s="505"/>
      <c r="H66" s="505"/>
      <c r="I66" s="505"/>
      <c r="J66" s="505"/>
      <c r="K66" s="505"/>
      <c r="L66" s="505"/>
      <c r="M66" s="505"/>
      <c r="N66" s="506"/>
      <c r="O66" s="507"/>
      <c r="P66" s="255">
        <v>1</v>
      </c>
      <c r="Q66" s="261" t="s">
        <v>192</v>
      </c>
      <c r="R66" s="255">
        <v>0</v>
      </c>
      <c r="S66" s="507"/>
      <c r="T66" s="506"/>
      <c r="U66" s="508"/>
      <c r="V66" s="508"/>
      <c r="W66" s="508"/>
      <c r="X66" s="508"/>
      <c r="Y66" s="508"/>
      <c r="Z66" s="508"/>
      <c r="AA66" s="508"/>
      <c r="AB66" s="253"/>
      <c r="AC66" s="253"/>
      <c r="AD66" s="491"/>
      <c r="AE66" s="491"/>
      <c r="AF66" s="491"/>
      <c r="AG66" s="491"/>
    </row>
    <row r="67" spans="1:33" ht="19.95" customHeight="1">
      <c r="A67" s="239"/>
      <c r="B67" s="239"/>
      <c r="C67" s="273"/>
      <c r="D67" s="273"/>
      <c r="E67" s="59"/>
      <c r="F67" s="239"/>
      <c r="G67" s="255"/>
      <c r="H67" s="255"/>
      <c r="I67" s="238"/>
      <c r="J67" s="238"/>
      <c r="K67" s="255"/>
      <c r="L67" s="255"/>
      <c r="M67" s="238"/>
      <c r="N67" s="238"/>
      <c r="O67" s="255"/>
      <c r="P67" s="255"/>
      <c r="Q67" s="238"/>
      <c r="R67" s="238"/>
      <c r="S67" s="238"/>
      <c r="T67" s="255"/>
      <c r="U67" s="255"/>
      <c r="V67" s="238"/>
      <c r="W67" s="238"/>
      <c r="X67" s="255"/>
      <c r="Y67" s="255"/>
      <c r="Z67" s="238"/>
      <c r="AA67" s="238"/>
      <c r="AB67" s="253"/>
      <c r="AC67" s="253"/>
      <c r="AD67" s="172"/>
      <c r="AE67" s="172"/>
      <c r="AF67" s="271"/>
      <c r="AG67" s="271"/>
    </row>
    <row r="68" spans="1:33" ht="19.95" customHeight="1">
      <c r="A68" s="492" t="s">
        <v>185</v>
      </c>
      <c r="B68" s="494" t="s">
        <v>11</v>
      </c>
      <c r="C68" s="495">
        <v>0.54166666666666663</v>
      </c>
      <c r="D68" s="495"/>
      <c r="E68" s="495"/>
      <c r="F68" s="298"/>
      <c r="G68" s="496" t="str">
        <f>S50</f>
        <v>南河内サッカースポーツ少年団</v>
      </c>
      <c r="H68" s="496"/>
      <c r="I68" s="496"/>
      <c r="J68" s="496"/>
      <c r="K68" s="496"/>
      <c r="L68" s="496"/>
      <c r="M68" s="496"/>
      <c r="N68" s="498">
        <f>P68+P69</f>
        <v>1</v>
      </c>
      <c r="O68" s="501" t="s">
        <v>13</v>
      </c>
      <c r="P68" s="252">
        <v>1</v>
      </c>
      <c r="Q68" s="268" t="s">
        <v>192</v>
      </c>
      <c r="R68" s="252">
        <v>0</v>
      </c>
      <c r="S68" s="501" t="s">
        <v>14</v>
      </c>
      <c r="T68" s="498">
        <f>R68+R69</f>
        <v>0</v>
      </c>
      <c r="U68" s="502" t="str">
        <f>W50</f>
        <v>ＦＣグランディール宇都宮</v>
      </c>
      <c r="V68" s="502"/>
      <c r="W68" s="502"/>
      <c r="X68" s="502"/>
      <c r="Y68" s="502"/>
      <c r="Z68" s="502"/>
      <c r="AA68" s="502"/>
      <c r="AB68" s="250"/>
      <c r="AC68" s="250"/>
      <c r="AD68" s="489" t="s">
        <v>276</v>
      </c>
      <c r="AE68" s="489" t="s">
        <v>277</v>
      </c>
      <c r="AF68" s="489" t="s">
        <v>278</v>
      </c>
      <c r="AG68" s="489" t="s">
        <v>264</v>
      </c>
    </row>
    <row r="69" spans="1:33" ht="19.95" customHeight="1">
      <c r="A69" s="493"/>
      <c r="B69" s="436"/>
      <c r="C69" s="477"/>
      <c r="D69" s="477"/>
      <c r="E69" s="477"/>
      <c r="F69" s="275"/>
      <c r="G69" s="497"/>
      <c r="H69" s="497"/>
      <c r="I69" s="497"/>
      <c r="J69" s="497"/>
      <c r="K69" s="497"/>
      <c r="L69" s="497"/>
      <c r="M69" s="497"/>
      <c r="N69" s="479"/>
      <c r="O69" s="480"/>
      <c r="P69" s="248">
        <v>0</v>
      </c>
      <c r="Q69" s="264" t="s">
        <v>192</v>
      </c>
      <c r="R69" s="248">
        <v>0</v>
      </c>
      <c r="S69" s="480"/>
      <c r="T69" s="479"/>
      <c r="U69" s="500"/>
      <c r="V69" s="500"/>
      <c r="W69" s="500"/>
      <c r="X69" s="500"/>
      <c r="Y69" s="500"/>
      <c r="Z69" s="500"/>
      <c r="AA69" s="500"/>
      <c r="AB69" s="251"/>
      <c r="AC69" s="251"/>
      <c r="AD69" s="490"/>
      <c r="AE69" s="490"/>
      <c r="AF69" s="490"/>
      <c r="AG69" s="490"/>
    </row>
    <row r="70" spans="1:33" ht="19.95" customHeight="1">
      <c r="A70" s="493"/>
      <c r="B70" s="244"/>
      <c r="C70" s="263"/>
      <c r="D70" s="263"/>
      <c r="E70" s="263"/>
      <c r="F70" s="275"/>
      <c r="G70" s="248"/>
      <c r="H70" s="248"/>
      <c r="I70" s="248"/>
      <c r="J70" s="248"/>
      <c r="K70" s="248"/>
      <c r="L70" s="248"/>
      <c r="M70" s="248"/>
      <c r="N70" s="115"/>
      <c r="O70" s="249"/>
      <c r="P70" s="248"/>
      <c r="Q70" s="274"/>
      <c r="R70" s="274"/>
      <c r="S70" s="249"/>
      <c r="T70" s="115"/>
      <c r="U70" s="248"/>
      <c r="V70" s="248"/>
      <c r="W70" s="248"/>
      <c r="X70" s="248"/>
      <c r="Y70" s="248"/>
      <c r="Z70" s="248"/>
      <c r="AA70" s="248"/>
      <c r="AB70" s="251"/>
      <c r="AC70" s="251"/>
      <c r="AD70" s="173"/>
      <c r="AE70" s="173"/>
      <c r="AF70" s="174"/>
      <c r="AG70" s="174"/>
    </row>
    <row r="71" spans="1:33" ht="19.95" customHeight="1">
      <c r="A71" s="493"/>
      <c r="B71" s="436" t="s">
        <v>12</v>
      </c>
      <c r="C71" s="477">
        <v>0.57291666666666663</v>
      </c>
      <c r="D71" s="477"/>
      <c r="E71" s="477"/>
      <c r="F71" s="275"/>
      <c r="G71" s="497" t="str">
        <f>S50</f>
        <v>南河内サッカースポーツ少年団</v>
      </c>
      <c r="H71" s="497"/>
      <c r="I71" s="497"/>
      <c r="J71" s="497"/>
      <c r="K71" s="497"/>
      <c r="L71" s="497"/>
      <c r="M71" s="497"/>
      <c r="N71" s="479">
        <f>P71+P72</f>
        <v>3</v>
      </c>
      <c r="O71" s="480" t="s">
        <v>13</v>
      </c>
      <c r="P71" s="248">
        <v>1</v>
      </c>
      <c r="Q71" s="264" t="s">
        <v>192</v>
      </c>
      <c r="R71" s="248">
        <v>0</v>
      </c>
      <c r="S71" s="480" t="s">
        <v>14</v>
      </c>
      <c r="T71" s="479">
        <f>R71+R72</f>
        <v>0</v>
      </c>
      <c r="U71" s="500" t="str">
        <f>AA50</f>
        <v>坂西ジュニオール</v>
      </c>
      <c r="V71" s="500"/>
      <c r="W71" s="500"/>
      <c r="X71" s="500"/>
      <c r="Y71" s="500"/>
      <c r="Z71" s="500"/>
      <c r="AA71" s="500"/>
      <c r="AB71" s="251"/>
      <c r="AC71" s="251"/>
      <c r="AD71" s="490" t="s">
        <v>278</v>
      </c>
      <c r="AE71" s="490" t="s">
        <v>276</v>
      </c>
      <c r="AF71" s="490" t="s">
        <v>277</v>
      </c>
      <c r="AG71" s="490" t="s">
        <v>279</v>
      </c>
    </row>
    <row r="72" spans="1:33" ht="19.95" customHeight="1">
      <c r="A72" s="493"/>
      <c r="B72" s="436"/>
      <c r="C72" s="477"/>
      <c r="D72" s="477"/>
      <c r="E72" s="477"/>
      <c r="F72" s="275"/>
      <c r="G72" s="497"/>
      <c r="H72" s="497"/>
      <c r="I72" s="497"/>
      <c r="J72" s="497"/>
      <c r="K72" s="497"/>
      <c r="L72" s="497"/>
      <c r="M72" s="497"/>
      <c r="N72" s="479"/>
      <c r="O72" s="480"/>
      <c r="P72" s="248">
        <v>2</v>
      </c>
      <c r="Q72" s="264" t="s">
        <v>192</v>
      </c>
      <c r="R72" s="248">
        <v>0</v>
      </c>
      <c r="S72" s="480"/>
      <c r="T72" s="479"/>
      <c r="U72" s="500"/>
      <c r="V72" s="500"/>
      <c r="W72" s="500"/>
      <c r="X72" s="500"/>
      <c r="Y72" s="500"/>
      <c r="Z72" s="500"/>
      <c r="AA72" s="500"/>
      <c r="AB72" s="251"/>
      <c r="AC72" s="251"/>
      <c r="AD72" s="490"/>
      <c r="AE72" s="490"/>
      <c r="AF72" s="490"/>
      <c r="AG72" s="490"/>
    </row>
    <row r="73" spans="1:33" ht="19.95" customHeight="1">
      <c r="A73" s="493"/>
      <c r="B73" s="275"/>
      <c r="C73" s="100"/>
      <c r="D73" s="100"/>
      <c r="E73" s="131"/>
      <c r="F73" s="275"/>
      <c r="G73" s="248"/>
      <c r="H73" s="248"/>
      <c r="I73" s="274"/>
      <c r="J73" s="274"/>
      <c r="K73" s="248"/>
      <c r="L73" s="248"/>
      <c r="M73" s="274"/>
      <c r="N73" s="274"/>
      <c r="O73" s="248"/>
      <c r="P73" s="248"/>
      <c r="Q73" s="274"/>
      <c r="R73" s="274"/>
      <c r="S73" s="274"/>
      <c r="T73" s="248"/>
      <c r="U73" s="248"/>
      <c r="V73" s="274"/>
      <c r="W73" s="274"/>
      <c r="X73" s="248"/>
      <c r="Y73" s="248"/>
      <c r="Z73" s="274"/>
      <c r="AA73" s="274"/>
      <c r="AB73" s="251"/>
      <c r="AC73" s="251"/>
      <c r="AD73" s="173"/>
      <c r="AE73" s="173"/>
      <c r="AF73" s="174"/>
      <c r="AG73" s="174"/>
    </row>
    <row r="74" spans="1:33" ht="19.95" customHeight="1">
      <c r="A74" s="493"/>
      <c r="B74" s="436" t="s">
        <v>1</v>
      </c>
      <c r="C74" s="477">
        <v>0.60416666666666663</v>
      </c>
      <c r="D74" s="477"/>
      <c r="E74" s="477"/>
      <c r="F74" s="275"/>
      <c r="G74" s="478" t="str">
        <f>W50</f>
        <v>ＦＣグランディール宇都宮</v>
      </c>
      <c r="H74" s="478"/>
      <c r="I74" s="478"/>
      <c r="J74" s="478"/>
      <c r="K74" s="478"/>
      <c r="L74" s="478"/>
      <c r="M74" s="478"/>
      <c r="N74" s="479">
        <f>P74+P75</f>
        <v>0</v>
      </c>
      <c r="O74" s="480" t="s">
        <v>13</v>
      </c>
      <c r="P74" s="248">
        <v>0</v>
      </c>
      <c r="Q74" s="264" t="s">
        <v>192</v>
      </c>
      <c r="R74" s="248">
        <v>0</v>
      </c>
      <c r="S74" s="480" t="s">
        <v>14</v>
      </c>
      <c r="T74" s="479">
        <f>R74+R75</f>
        <v>0</v>
      </c>
      <c r="U74" s="478" t="str">
        <f>AA50</f>
        <v>坂西ジュニオール</v>
      </c>
      <c r="V74" s="478"/>
      <c r="W74" s="478"/>
      <c r="X74" s="478"/>
      <c r="Y74" s="478"/>
      <c r="Z74" s="478"/>
      <c r="AA74" s="478"/>
      <c r="AB74" s="251"/>
      <c r="AC74" s="251"/>
      <c r="AD74" s="490" t="s">
        <v>277</v>
      </c>
      <c r="AE74" s="490" t="s">
        <v>278</v>
      </c>
      <c r="AF74" s="490" t="s">
        <v>276</v>
      </c>
      <c r="AG74" s="490" t="s">
        <v>280</v>
      </c>
    </row>
    <row r="75" spans="1:33" ht="19.95" customHeight="1">
      <c r="A75" s="493"/>
      <c r="B75" s="436"/>
      <c r="C75" s="477"/>
      <c r="D75" s="477"/>
      <c r="E75" s="477"/>
      <c r="F75" s="275"/>
      <c r="G75" s="478"/>
      <c r="H75" s="478"/>
      <c r="I75" s="478"/>
      <c r="J75" s="478"/>
      <c r="K75" s="478"/>
      <c r="L75" s="478"/>
      <c r="M75" s="478"/>
      <c r="N75" s="479"/>
      <c r="O75" s="480"/>
      <c r="P75" s="248">
        <v>0</v>
      </c>
      <c r="Q75" s="264" t="s">
        <v>192</v>
      </c>
      <c r="R75" s="248">
        <v>0</v>
      </c>
      <c r="S75" s="480"/>
      <c r="T75" s="479"/>
      <c r="U75" s="478"/>
      <c r="V75" s="478"/>
      <c r="W75" s="478"/>
      <c r="X75" s="478"/>
      <c r="Y75" s="478"/>
      <c r="Z75" s="478"/>
      <c r="AA75" s="478"/>
      <c r="AB75" s="251"/>
      <c r="AC75" s="251"/>
      <c r="AD75" s="490"/>
      <c r="AE75" s="490"/>
      <c r="AF75" s="490"/>
      <c r="AG75" s="490"/>
    </row>
    <row r="76" spans="1:33" ht="19.95" customHeight="1">
      <c r="A76" s="239"/>
      <c r="B76" s="254"/>
      <c r="C76" s="22"/>
      <c r="D76" s="22"/>
      <c r="E76" s="22"/>
      <c r="F76" s="239"/>
      <c r="G76" s="255"/>
      <c r="H76" s="255"/>
      <c r="I76" s="255"/>
      <c r="J76" s="255"/>
      <c r="K76" s="255"/>
      <c r="L76" s="255"/>
      <c r="M76" s="255"/>
      <c r="N76" s="272"/>
      <c r="O76" s="256"/>
      <c r="P76" s="255"/>
      <c r="Q76" s="238"/>
      <c r="R76" s="238"/>
      <c r="S76" s="256"/>
      <c r="T76" s="272"/>
      <c r="U76" s="255"/>
      <c r="V76" s="255"/>
      <c r="W76" s="255"/>
      <c r="X76" s="255"/>
      <c r="Y76" s="255"/>
      <c r="Z76" s="255"/>
      <c r="AA76" s="255"/>
      <c r="AB76" s="253"/>
      <c r="AC76" s="253"/>
      <c r="AD76" s="239"/>
      <c r="AE76" s="239"/>
      <c r="AF76" s="253"/>
      <c r="AG76" s="253"/>
    </row>
    <row r="77" spans="1:33" ht="19.95" customHeight="1">
      <c r="A77" s="239"/>
      <c r="B77" s="239"/>
      <c r="C77" s="465" t="s">
        <v>182</v>
      </c>
      <c r="D77" s="466"/>
      <c r="E77" s="466"/>
      <c r="F77" s="467"/>
      <c r="G77" s="481" t="str">
        <f>C79</f>
        <v>エスペランサＭＯＫＡ</v>
      </c>
      <c r="H77" s="482"/>
      <c r="I77" s="481" t="str">
        <f>C81</f>
        <v>雀宮フットボールクラブ</v>
      </c>
      <c r="J77" s="482"/>
      <c r="K77" s="485" t="str">
        <f>C83</f>
        <v>鹿沼西ＦＣ</v>
      </c>
      <c r="L77" s="486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183</v>
      </c>
      <c r="S77" s="472"/>
      <c r="T77" s="472"/>
      <c r="U77" s="473"/>
      <c r="V77" s="460" t="str">
        <f>R79</f>
        <v>南河内サッカースポーツ少年団</v>
      </c>
      <c r="W77" s="461"/>
      <c r="X77" s="460" t="str">
        <f>R81</f>
        <v>ＦＣグランディール宇都宮</v>
      </c>
      <c r="Y77" s="461"/>
      <c r="Z77" s="460" t="str">
        <f>R83</f>
        <v>坂西ジュニオール</v>
      </c>
      <c r="AA77" s="461"/>
      <c r="AB77" s="458" t="s">
        <v>5</v>
      </c>
      <c r="AC77" s="458" t="s">
        <v>6</v>
      </c>
      <c r="AD77" s="458" t="s">
        <v>16</v>
      </c>
      <c r="AE77" s="458" t="s">
        <v>7</v>
      </c>
      <c r="AF77" s="239"/>
      <c r="AG77" s="239"/>
    </row>
    <row r="78" spans="1:33" ht="19.95" customHeight="1">
      <c r="A78" s="239"/>
      <c r="B78" s="239"/>
      <c r="C78" s="468"/>
      <c r="D78" s="469"/>
      <c r="E78" s="469"/>
      <c r="F78" s="470"/>
      <c r="G78" s="483"/>
      <c r="H78" s="484"/>
      <c r="I78" s="483"/>
      <c r="J78" s="484"/>
      <c r="K78" s="487"/>
      <c r="L78" s="488"/>
      <c r="M78" s="459"/>
      <c r="N78" s="459"/>
      <c r="O78" s="459"/>
      <c r="P78" s="459"/>
      <c r="Q78" s="239"/>
      <c r="R78" s="474"/>
      <c r="S78" s="475"/>
      <c r="T78" s="475"/>
      <c r="U78" s="476"/>
      <c r="V78" s="462"/>
      <c r="W78" s="463"/>
      <c r="X78" s="462"/>
      <c r="Y78" s="463"/>
      <c r="Z78" s="462"/>
      <c r="AA78" s="463"/>
      <c r="AB78" s="459"/>
      <c r="AC78" s="459"/>
      <c r="AD78" s="459"/>
      <c r="AE78" s="459"/>
      <c r="AF78" s="239"/>
      <c r="AG78" s="239"/>
    </row>
    <row r="79" spans="1:33" ht="19.95" customHeight="1">
      <c r="A79" s="239"/>
      <c r="B79" s="239"/>
      <c r="C79" s="465" t="str">
        <f>F50</f>
        <v>エスペランサＭＯＫＡ</v>
      </c>
      <c r="D79" s="466"/>
      <c r="E79" s="466"/>
      <c r="F79" s="467"/>
      <c r="G79" s="447"/>
      <c r="H79" s="448"/>
      <c r="I79" s="284">
        <f>N59</f>
        <v>0</v>
      </c>
      <c r="J79" s="284">
        <f>T59</f>
        <v>2</v>
      </c>
      <c r="K79" s="284">
        <f>N62</f>
        <v>0</v>
      </c>
      <c r="L79" s="284">
        <f>T62</f>
        <v>1</v>
      </c>
      <c r="M79" s="452">
        <f>COUNTIF(G80:L80,"○")*3+COUNTIF(G80:L80,"△")</f>
        <v>0</v>
      </c>
      <c r="N79" s="454">
        <f>O79-J79-L79</f>
        <v>-3</v>
      </c>
      <c r="O79" s="454">
        <f>I79+K79</f>
        <v>0</v>
      </c>
      <c r="P79" s="454">
        <v>3</v>
      </c>
      <c r="Q79" s="239"/>
      <c r="R79" s="465" t="str">
        <f>S50</f>
        <v>南河内サッカースポーツ少年団</v>
      </c>
      <c r="S79" s="466"/>
      <c r="T79" s="466"/>
      <c r="U79" s="467"/>
      <c r="V79" s="447"/>
      <c r="W79" s="448"/>
      <c r="X79" s="284">
        <f>N68</f>
        <v>1</v>
      </c>
      <c r="Y79" s="284">
        <f>T68</f>
        <v>0</v>
      </c>
      <c r="Z79" s="284">
        <f>N71</f>
        <v>3</v>
      </c>
      <c r="AA79" s="284">
        <f>T71</f>
        <v>0</v>
      </c>
      <c r="AB79" s="452">
        <f>COUNTIF(V80:AA80,"○")*3+COUNTIF(V80:AA80,"△")</f>
        <v>6</v>
      </c>
      <c r="AC79" s="454">
        <f>AD79-Y79-AA79</f>
        <v>4</v>
      </c>
      <c r="AD79" s="454">
        <f>X79+Z79</f>
        <v>4</v>
      </c>
      <c r="AE79" s="454">
        <v>1</v>
      </c>
      <c r="AF79" s="239"/>
      <c r="AG79" s="239"/>
    </row>
    <row r="80" spans="1:33" ht="19.95" customHeight="1">
      <c r="A80" s="239"/>
      <c r="B80" s="239"/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×</v>
      </c>
      <c r="J80" s="457"/>
      <c r="K80" s="456" t="str">
        <f>IF(K79&gt;L79,"○",IF(K79&lt;L79,"×",IF(K79=L79,"△")))</f>
        <v>×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○</v>
      </c>
      <c r="Y80" s="457"/>
      <c r="Z80" s="456" t="str">
        <f t="shared" ref="Z80" si="2">IF(Z79&gt;AA79,"○",IF(Z79&lt;AA79,"×",IF(Z79=AA79,"△")))</f>
        <v>○</v>
      </c>
      <c r="AA80" s="457"/>
      <c r="AB80" s="453"/>
      <c r="AC80" s="455"/>
      <c r="AD80" s="455"/>
      <c r="AE80" s="455"/>
      <c r="AF80" s="239"/>
      <c r="AG80" s="239"/>
    </row>
    <row r="81" spans="1:33" ht="19.95" customHeight="1">
      <c r="A81" s="239"/>
      <c r="B81" s="239"/>
      <c r="C81" s="465" t="str">
        <f>J50</f>
        <v>雀宮フットボールクラブ</v>
      </c>
      <c r="D81" s="466"/>
      <c r="E81" s="466"/>
      <c r="F81" s="467"/>
      <c r="G81" s="284">
        <f>J79</f>
        <v>2</v>
      </c>
      <c r="H81" s="284">
        <f>I79</f>
        <v>0</v>
      </c>
      <c r="I81" s="447"/>
      <c r="J81" s="448"/>
      <c r="K81" s="284">
        <f>N65</f>
        <v>1</v>
      </c>
      <c r="L81" s="284">
        <f>T65</f>
        <v>0</v>
      </c>
      <c r="M81" s="452">
        <f>COUNTIF(G82:L82,"○")*3+COUNTIF(G82:L82,"△")</f>
        <v>6</v>
      </c>
      <c r="N81" s="454">
        <f>O81-H81-L81</f>
        <v>3</v>
      </c>
      <c r="O81" s="454">
        <f>G81+K81</f>
        <v>3</v>
      </c>
      <c r="P81" s="454">
        <v>1</v>
      </c>
      <c r="Q81" s="239"/>
      <c r="R81" s="465" t="str">
        <f>W50</f>
        <v>ＦＣグランディール宇都宮</v>
      </c>
      <c r="S81" s="466"/>
      <c r="T81" s="466"/>
      <c r="U81" s="467"/>
      <c r="V81" s="284">
        <f>Y79</f>
        <v>0</v>
      </c>
      <c r="W81" s="284">
        <f>X79</f>
        <v>1</v>
      </c>
      <c r="X81" s="447"/>
      <c r="Y81" s="448"/>
      <c r="Z81" s="284">
        <f>N74</f>
        <v>0</v>
      </c>
      <c r="AA81" s="284">
        <f>T74</f>
        <v>0</v>
      </c>
      <c r="AB81" s="452">
        <f>COUNTIF(V82:AA82,"○")*3+COUNTIF(V82:AA82,"△")</f>
        <v>1</v>
      </c>
      <c r="AC81" s="454">
        <f>AD81-W81-AA81</f>
        <v>-1</v>
      </c>
      <c r="AD81" s="454">
        <f>U81+Z81</f>
        <v>0</v>
      </c>
      <c r="AE81" s="454">
        <v>2</v>
      </c>
      <c r="AF81" s="239"/>
      <c r="AG81" s="239"/>
    </row>
    <row r="82" spans="1:33" ht="19.95" customHeight="1">
      <c r="A82" s="239"/>
      <c r="B82" s="239"/>
      <c r="C82" s="468"/>
      <c r="D82" s="469"/>
      <c r="E82" s="469"/>
      <c r="F82" s="470"/>
      <c r="G82" s="456" t="str">
        <f>IF(G81&gt;H81,"○",IF(G81&lt;H81,"×",IF(G81=H81,"△")))</f>
        <v>○</v>
      </c>
      <c r="H82" s="457"/>
      <c r="I82" s="449"/>
      <c r="J82" s="450"/>
      <c r="K82" s="456" t="str">
        <f>IF(K81&gt;L81,"○",IF(K81&lt;L81,"×",IF(K81=L81,"△")))</f>
        <v>○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×</v>
      </c>
      <c r="W82" s="457"/>
      <c r="X82" s="449"/>
      <c r="Y82" s="450"/>
      <c r="Z82" s="456" t="str">
        <f t="shared" ref="Z82" si="3">IF(Z81&gt;AA81,"○",IF(Z81&lt;AA81,"×",IF(Z81=AA81,"△")))</f>
        <v>△</v>
      </c>
      <c r="AA82" s="457"/>
      <c r="AB82" s="453"/>
      <c r="AC82" s="455"/>
      <c r="AD82" s="455"/>
      <c r="AE82" s="455"/>
      <c r="AF82" s="239"/>
      <c r="AG82" s="239"/>
    </row>
    <row r="83" spans="1:33" ht="19.95" customHeight="1">
      <c r="A83" s="239"/>
      <c r="B83" s="239"/>
      <c r="C83" s="465" t="str">
        <f>N50</f>
        <v>鹿沼西ＦＣ</v>
      </c>
      <c r="D83" s="466"/>
      <c r="E83" s="466"/>
      <c r="F83" s="467"/>
      <c r="G83" s="284">
        <f>L79</f>
        <v>1</v>
      </c>
      <c r="H83" s="284">
        <f>K79</f>
        <v>0</v>
      </c>
      <c r="I83" s="284">
        <f>L81</f>
        <v>0</v>
      </c>
      <c r="J83" s="284">
        <f>K81</f>
        <v>1</v>
      </c>
      <c r="K83" s="447"/>
      <c r="L83" s="448"/>
      <c r="M83" s="452">
        <f>COUNTIF(G84:L84,"○")*3+COUNTIF(G84:L84,"△")</f>
        <v>3</v>
      </c>
      <c r="N83" s="454">
        <f>O83-H83-J83</f>
        <v>0</v>
      </c>
      <c r="O83" s="454">
        <f>G83+I83</f>
        <v>1</v>
      </c>
      <c r="P83" s="454">
        <v>2</v>
      </c>
      <c r="Q83" s="239"/>
      <c r="R83" s="465" t="str">
        <f>AA50</f>
        <v>坂西ジュニオール</v>
      </c>
      <c r="S83" s="466"/>
      <c r="T83" s="466"/>
      <c r="U83" s="467"/>
      <c r="V83" s="284">
        <f>AA79</f>
        <v>0</v>
      </c>
      <c r="W83" s="284">
        <f>Z79</f>
        <v>3</v>
      </c>
      <c r="X83" s="284">
        <f>AA81</f>
        <v>0</v>
      </c>
      <c r="Y83" s="284">
        <f>Z81</f>
        <v>0</v>
      </c>
      <c r="Z83" s="447"/>
      <c r="AA83" s="448"/>
      <c r="AB83" s="452">
        <f>COUNTIF(V84:AA84,"○")*3+COUNTIF(V84:AA84,"△")</f>
        <v>1</v>
      </c>
      <c r="AC83" s="454">
        <f>AD83-W83-Y83</f>
        <v>-3</v>
      </c>
      <c r="AD83" s="454">
        <f>U83+X83</f>
        <v>0</v>
      </c>
      <c r="AE83" s="454">
        <v>3</v>
      </c>
      <c r="AF83" s="239"/>
      <c r="AG83" s="239"/>
    </row>
    <row r="84" spans="1:33" ht="19.95" customHeight="1">
      <c r="A84" s="239"/>
      <c r="B84" s="239"/>
      <c r="C84" s="468"/>
      <c r="D84" s="469"/>
      <c r="E84" s="469"/>
      <c r="F84" s="470"/>
      <c r="G84" s="456" t="str">
        <f>IF(G83&gt;H83,"○",IF(G83&lt;H83,"×",IF(G83=H83,"△")))</f>
        <v>○</v>
      </c>
      <c r="H84" s="457"/>
      <c r="I84" s="456" t="str">
        <f>IF(I83&gt;J83,"○",IF(I83&lt;J83,"×",IF(I83=J83,"△")))</f>
        <v>×</v>
      </c>
      <c r="J84" s="457"/>
      <c r="K84" s="449"/>
      <c r="L84" s="450"/>
      <c r="M84" s="453"/>
      <c r="N84" s="455"/>
      <c r="O84" s="455"/>
      <c r="P84" s="455"/>
      <c r="Q84" s="239"/>
      <c r="R84" s="468"/>
      <c r="S84" s="469"/>
      <c r="T84" s="469"/>
      <c r="U84" s="470"/>
      <c r="V84" s="456" t="str">
        <f>IF(V83&gt;W83,"○",IF(V83&lt;W83,"×",IF(V83=W83,"△")))</f>
        <v>×</v>
      </c>
      <c r="W84" s="457"/>
      <c r="X84" s="456" t="str">
        <f>IF(X83&gt;Y83,"○",IF(X83&lt;Y83,"×",IF(X83=Y83,"△")))</f>
        <v>△</v>
      </c>
      <c r="Y84" s="457"/>
      <c r="Z84" s="449"/>
      <c r="AA84" s="450"/>
      <c r="AB84" s="453"/>
      <c r="AC84" s="455"/>
      <c r="AD84" s="455"/>
      <c r="AE84" s="455"/>
      <c r="AF84" s="239"/>
      <c r="AG84" s="239"/>
    </row>
    <row r="85" spans="1:33" ht="19.95" customHeight="1"/>
  </sheetData>
  <mergeCells count="322">
    <mergeCell ref="N1:R1"/>
    <mergeCell ref="T1:W1"/>
    <mergeCell ref="X1:AG1"/>
    <mergeCell ref="J3:K3"/>
    <mergeCell ref="W3:X3"/>
    <mergeCell ref="AA6:AB6"/>
    <mergeCell ref="AE6:AF6"/>
    <mergeCell ref="A1:L1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C36:F37"/>
    <mergeCell ref="M36:M37"/>
    <mergeCell ref="N36:N37"/>
    <mergeCell ref="O36:O37"/>
    <mergeCell ref="P36:P37"/>
    <mergeCell ref="R36:U37"/>
    <mergeCell ref="O34:O35"/>
    <mergeCell ref="P34:P35"/>
    <mergeCell ref="R34:U35"/>
    <mergeCell ref="C34:F35"/>
    <mergeCell ref="G34:H35"/>
    <mergeCell ref="I34:J35"/>
    <mergeCell ref="K34:L35"/>
    <mergeCell ref="M34:M35"/>
    <mergeCell ref="N34:N35"/>
    <mergeCell ref="AB36:AB37"/>
    <mergeCell ref="AC36:AC37"/>
    <mergeCell ref="AD36:AD37"/>
    <mergeCell ref="AE36:AE37"/>
    <mergeCell ref="I37:J37"/>
    <mergeCell ref="K37:L37"/>
    <mergeCell ref="X37:Y37"/>
    <mergeCell ref="Z37:AA37"/>
    <mergeCell ref="AB34:AB35"/>
    <mergeCell ref="AC34:AC35"/>
    <mergeCell ref="AD34:AD35"/>
    <mergeCell ref="AE34:AE35"/>
    <mergeCell ref="V34:W35"/>
    <mergeCell ref="X34:Y35"/>
    <mergeCell ref="Z34:AA35"/>
    <mergeCell ref="V36:W37"/>
    <mergeCell ref="AB38:AB39"/>
    <mergeCell ref="AC38:AC39"/>
    <mergeCell ref="AD38:AD39"/>
    <mergeCell ref="AE38:AE39"/>
    <mergeCell ref="G39:H39"/>
    <mergeCell ref="K39:L39"/>
    <mergeCell ref="V39:W39"/>
    <mergeCell ref="Z39:AA39"/>
    <mergeCell ref="C38:F39"/>
    <mergeCell ref="M38:M39"/>
    <mergeCell ref="N38:N39"/>
    <mergeCell ref="O38:O39"/>
    <mergeCell ref="P38:P39"/>
    <mergeCell ref="R38:U39"/>
    <mergeCell ref="X38:Y39"/>
    <mergeCell ref="I38:J39"/>
    <mergeCell ref="G41:H41"/>
    <mergeCell ref="I41:J41"/>
    <mergeCell ref="V41:W41"/>
    <mergeCell ref="X41:Y41"/>
    <mergeCell ref="C40:F41"/>
    <mergeCell ref="M40:M41"/>
    <mergeCell ref="N40:N41"/>
    <mergeCell ref="O40:O41"/>
    <mergeCell ref="P40:P41"/>
    <mergeCell ref="R40:U41"/>
    <mergeCell ref="K40:L41"/>
    <mergeCell ref="N44:R44"/>
    <mergeCell ref="T44:W44"/>
    <mergeCell ref="X44:AG44"/>
    <mergeCell ref="J46:K46"/>
    <mergeCell ref="W46:X46"/>
    <mergeCell ref="AB40:AB41"/>
    <mergeCell ref="AC40:AC41"/>
    <mergeCell ref="AD40:AD41"/>
    <mergeCell ref="AE40:AE41"/>
    <mergeCell ref="Z40:AA41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C74:E75"/>
    <mergeCell ref="G74:M75"/>
    <mergeCell ref="N74:N75"/>
    <mergeCell ref="O74:O75"/>
    <mergeCell ref="S74:S75"/>
    <mergeCell ref="Z77:AA78"/>
    <mergeCell ref="C77:F78"/>
    <mergeCell ref="G77:H78"/>
    <mergeCell ref="I77:J78"/>
    <mergeCell ref="K77:L78"/>
    <mergeCell ref="M77:M78"/>
    <mergeCell ref="N77:N78"/>
    <mergeCell ref="T74:T75"/>
    <mergeCell ref="U74:AA75"/>
    <mergeCell ref="C83:F84"/>
    <mergeCell ref="M83:M84"/>
    <mergeCell ref="N83:N84"/>
    <mergeCell ref="O83:O84"/>
    <mergeCell ref="P83:P84"/>
    <mergeCell ref="R83:U84"/>
    <mergeCell ref="AB81:AB82"/>
    <mergeCell ref="AC81:AC82"/>
    <mergeCell ref="AD81:AD82"/>
    <mergeCell ref="G82:H82"/>
    <mergeCell ref="K82:L82"/>
    <mergeCell ref="V82:W82"/>
    <mergeCell ref="Z82:AA82"/>
    <mergeCell ref="I81:J82"/>
    <mergeCell ref="C81:F82"/>
    <mergeCell ref="M81:M82"/>
    <mergeCell ref="N81:N82"/>
    <mergeCell ref="O81:O82"/>
    <mergeCell ref="P81:P82"/>
    <mergeCell ref="R81:U82"/>
    <mergeCell ref="Z83:AA84"/>
    <mergeCell ref="X81:Y82"/>
    <mergeCell ref="AB83:AB84"/>
    <mergeCell ref="AC83:AC84"/>
    <mergeCell ref="AD83:AD84"/>
    <mergeCell ref="AE83:AE84"/>
    <mergeCell ref="G84:H84"/>
    <mergeCell ref="I84:J84"/>
    <mergeCell ref="V84:W84"/>
    <mergeCell ref="X84:Y84"/>
    <mergeCell ref="K83:L84"/>
    <mergeCell ref="AE81:AE82"/>
    <mergeCell ref="G79:H80"/>
    <mergeCell ref="M79:M80"/>
    <mergeCell ref="N79:N80"/>
    <mergeCell ref="O79:O80"/>
    <mergeCell ref="P79:P80"/>
    <mergeCell ref="R79:U80"/>
    <mergeCell ref="G36:H37"/>
    <mergeCell ref="AB2:AG4"/>
    <mergeCell ref="AB45:AG47"/>
    <mergeCell ref="AB79:AB80"/>
    <mergeCell ref="AC79:AC80"/>
    <mergeCell ref="AD79:AD80"/>
    <mergeCell ref="AE79:AE80"/>
    <mergeCell ref="I80:J80"/>
    <mergeCell ref="K80:L80"/>
    <mergeCell ref="X80:Y80"/>
    <mergeCell ref="Z80:AA80"/>
    <mergeCell ref="V79:W80"/>
    <mergeCell ref="AB77:AB78"/>
    <mergeCell ref="AC77:AC78"/>
    <mergeCell ref="AD77:AD78"/>
    <mergeCell ref="AE77:AE78"/>
    <mergeCell ref="V77:W78"/>
    <mergeCell ref="X77:Y78"/>
    <mergeCell ref="A44:L44"/>
    <mergeCell ref="C79:F80"/>
    <mergeCell ref="O77:O78"/>
    <mergeCell ref="P77:P78"/>
    <mergeCell ref="R77:U78"/>
    <mergeCell ref="B74:B75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208</v>
      </c>
      <c r="O1" s="518"/>
      <c r="P1" s="518"/>
      <c r="Q1" s="518"/>
      <c r="R1" s="518"/>
      <c r="T1" s="519" t="s">
        <v>221</v>
      </c>
      <c r="U1" s="519"/>
      <c r="V1" s="519"/>
      <c r="W1" s="519"/>
      <c r="X1" s="520" t="str">
        <f>U10組合せ①!AL7</f>
        <v>青木サッカー場BB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25"/>
      <c r="B2" s="125"/>
      <c r="C2" s="125"/>
      <c r="D2" s="125"/>
      <c r="E2" s="125"/>
      <c r="F2" s="125"/>
      <c r="G2" s="125"/>
      <c r="H2" s="58"/>
      <c r="I2" s="126"/>
      <c r="J2" s="126"/>
      <c r="K2" s="126"/>
      <c r="L2" s="126"/>
      <c r="N2" s="126"/>
      <c r="O2" s="126"/>
      <c r="P2" s="126"/>
      <c r="Q2" s="126"/>
      <c r="R2" s="126"/>
      <c r="T2" s="127"/>
      <c r="U2" s="127"/>
      <c r="V2" s="127"/>
      <c r="W2" s="127"/>
      <c r="X2" s="128"/>
      <c r="Y2" s="128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129"/>
      <c r="J3" s="521" t="s">
        <v>206</v>
      </c>
      <c r="K3" s="521"/>
      <c r="W3" s="521" t="s">
        <v>207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10"/>
      <c r="H4" s="10"/>
      <c r="I4" s="10"/>
      <c r="J4" s="10"/>
      <c r="K4" s="285"/>
      <c r="L4" s="286"/>
      <c r="M4" s="286"/>
      <c r="N4" s="286"/>
      <c r="T4" s="10"/>
      <c r="U4" s="10"/>
      <c r="V4" s="10"/>
      <c r="W4" s="276"/>
      <c r="X4" s="285"/>
      <c r="Y4" s="286"/>
      <c r="Z4" s="286"/>
      <c r="AA4" s="286"/>
      <c r="AB4" s="451"/>
      <c r="AC4" s="451"/>
      <c r="AD4" s="451"/>
      <c r="AE4" s="451"/>
      <c r="AF4" s="451"/>
      <c r="AG4" s="451"/>
    </row>
    <row r="5" spans="1:33" ht="19.95" customHeight="1" thickTop="1">
      <c r="B5" s="95"/>
      <c r="C5" s="95"/>
      <c r="D5" s="95"/>
      <c r="E5" s="95"/>
      <c r="F5" s="12"/>
      <c r="H5" s="13"/>
      <c r="J5" s="14"/>
      <c r="K5" s="95"/>
      <c r="N5" s="287"/>
      <c r="S5" s="12"/>
      <c r="V5" s="13"/>
      <c r="W5" s="14"/>
      <c r="X5" s="95"/>
      <c r="AA5" s="287"/>
      <c r="AB5" s="105"/>
      <c r="AC5" s="95"/>
      <c r="AD5" s="95"/>
      <c r="AE5" s="95"/>
    </row>
    <row r="6" spans="1:33" ht="19.95" customHeight="1">
      <c r="B6" s="493"/>
      <c r="C6" s="493"/>
      <c r="D6" s="15"/>
      <c r="E6" s="15"/>
      <c r="F6" s="509" t="s">
        <v>285</v>
      </c>
      <c r="G6" s="509"/>
      <c r="H6" s="26"/>
      <c r="I6" s="26"/>
      <c r="J6" s="509" t="s">
        <v>286</v>
      </c>
      <c r="K6" s="509"/>
      <c r="L6" s="26"/>
      <c r="M6" s="26"/>
      <c r="N6" s="509" t="s">
        <v>287</v>
      </c>
      <c r="O6" s="509"/>
      <c r="P6" s="175"/>
      <c r="Q6" s="26"/>
      <c r="R6" s="26"/>
      <c r="S6" s="509" t="s">
        <v>288</v>
      </c>
      <c r="T6" s="509"/>
      <c r="U6" s="26"/>
      <c r="V6" s="26"/>
      <c r="W6" s="509" t="s">
        <v>289</v>
      </c>
      <c r="X6" s="509"/>
      <c r="Y6" s="26"/>
      <c r="Z6" s="26"/>
      <c r="AA6" s="509" t="s">
        <v>290</v>
      </c>
      <c r="AB6" s="509"/>
      <c r="AC6" s="15"/>
      <c r="AD6" s="15"/>
      <c r="AE6" s="510"/>
      <c r="AF6" s="511"/>
    </row>
    <row r="7" spans="1:33" ht="19.95" customHeight="1">
      <c r="B7" s="512"/>
      <c r="C7" s="512"/>
      <c r="D7" s="16"/>
      <c r="E7" s="16"/>
      <c r="F7" s="513" t="str">
        <f>U10組合せ①!AM11</f>
        <v>壬生ＦＣユナイテッド</v>
      </c>
      <c r="G7" s="513"/>
      <c r="H7" s="16"/>
      <c r="I7" s="16"/>
      <c r="J7" s="513" t="str">
        <f>U10組合せ①!AO11</f>
        <v>佐野ＳＳＳ</v>
      </c>
      <c r="K7" s="513"/>
      <c r="L7" s="16"/>
      <c r="M7" s="16"/>
      <c r="N7" s="514" t="str">
        <f>U10組合せ①!AQ11</f>
        <v>ＳＵＧＡＯサッカークラブ</v>
      </c>
      <c r="O7" s="514"/>
      <c r="P7" s="17"/>
      <c r="Q7" s="16"/>
      <c r="R7" s="16"/>
      <c r="S7" s="513" t="str">
        <f>U10組合せ①!AT11</f>
        <v>東那須野ＦＣ　Ｕ－１０</v>
      </c>
      <c r="T7" s="513"/>
      <c r="U7" s="16"/>
      <c r="V7" s="16"/>
      <c r="W7" s="513" t="str">
        <f>U10組合せ①!AV11</f>
        <v>国分寺サッカークラブ</v>
      </c>
      <c r="X7" s="513"/>
      <c r="Y7" s="16"/>
      <c r="Z7" s="16"/>
      <c r="AA7" s="552" t="str">
        <f>U10組合せ①!AX11</f>
        <v>フットボールクラブ氏家オレンジ</v>
      </c>
      <c r="AB7" s="552"/>
      <c r="AC7" s="16"/>
      <c r="AD7" s="16"/>
      <c r="AE7" s="516"/>
      <c r="AF7" s="517"/>
    </row>
    <row r="8" spans="1:33" ht="19.95" customHeight="1">
      <c r="B8" s="512"/>
      <c r="C8" s="512"/>
      <c r="D8" s="16"/>
      <c r="E8" s="16"/>
      <c r="F8" s="513"/>
      <c r="G8" s="513"/>
      <c r="H8" s="16"/>
      <c r="I8" s="16"/>
      <c r="J8" s="513"/>
      <c r="K8" s="513"/>
      <c r="L8" s="16"/>
      <c r="M8" s="16"/>
      <c r="N8" s="514"/>
      <c r="O8" s="514"/>
      <c r="P8" s="17"/>
      <c r="Q8" s="16"/>
      <c r="R8" s="16"/>
      <c r="S8" s="513"/>
      <c r="T8" s="513"/>
      <c r="U8" s="16"/>
      <c r="V8" s="16"/>
      <c r="W8" s="513"/>
      <c r="X8" s="513"/>
      <c r="Y8" s="16"/>
      <c r="Z8" s="16"/>
      <c r="AA8" s="552"/>
      <c r="AB8" s="552"/>
      <c r="AC8" s="16"/>
      <c r="AD8" s="16"/>
      <c r="AE8" s="516"/>
      <c r="AF8" s="517"/>
    </row>
    <row r="9" spans="1:33" ht="19.95" customHeight="1">
      <c r="B9" s="512"/>
      <c r="C9" s="512"/>
      <c r="D9" s="16"/>
      <c r="E9" s="16"/>
      <c r="F9" s="513"/>
      <c r="G9" s="513"/>
      <c r="H9" s="16"/>
      <c r="I9" s="16"/>
      <c r="J9" s="513"/>
      <c r="K9" s="513"/>
      <c r="L9" s="16"/>
      <c r="M9" s="16"/>
      <c r="N9" s="514"/>
      <c r="O9" s="514"/>
      <c r="P9" s="17"/>
      <c r="Q9" s="16"/>
      <c r="R9" s="16"/>
      <c r="S9" s="513"/>
      <c r="T9" s="513"/>
      <c r="U9" s="16"/>
      <c r="V9" s="16"/>
      <c r="W9" s="513"/>
      <c r="X9" s="513"/>
      <c r="Y9" s="16"/>
      <c r="Z9" s="16"/>
      <c r="AA9" s="552"/>
      <c r="AB9" s="552"/>
      <c r="AC9" s="16"/>
      <c r="AD9" s="16"/>
      <c r="AE9" s="516"/>
      <c r="AF9" s="517"/>
    </row>
    <row r="10" spans="1:33" ht="19.95" customHeight="1">
      <c r="B10" s="512"/>
      <c r="C10" s="512"/>
      <c r="D10" s="16"/>
      <c r="E10" s="16"/>
      <c r="F10" s="513"/>
      <c r="G10" s="513"/>
      <c r="H10" s="16"/>
      <c r="I10" s="16"/>
      <c r="J10" s="513"/>
      <c r="K10" s="513"/>
      <c r="L10" s="16"/>
      <c r="M10" s="16"/>
      <c r="N10" s="514"/>
      <c r="O10" s="514"/>
      <c r="P10" s="17"/>
      <c r="Q10" s="16"/>
      <c r="R10" s="16"/>
      <c r="S10" s="513"/>
      <c r="T10" s="513"/>
      <c r="U10" s="16"/>
      <c r="V10" s="16"/>
      <c r="W10" s="513"/>
      <c r="X10" s="513"/>
      <c r="Y10" s="16"/>
      <c r="Z10" s="16"/>
      <c r="AA10" s="552"/>
      <c r="AB10" s="552"/>
      <c r="AC10" s="16"/>
      <c r="AD10" s="16"/>
      <c r="AE10" s="516"/>
      <c r="AF10" s="517"/>
    </row>
    <row r="11" spans="1:33" ht="19.95" customHeight="1">
      <c r="B11" s="512"/>
      <c r="C11" s="512"/>
      <c r="D11" s="16"/>
      <c r="E11" s="16"/>
      <c r="F11" s="513"/>
      <c r="G11" s="513"/>
      <c r="H11" s="16"/>
      <c r="I11" s="16"/>
      <c r="J11" s="513"/>
      <c r="K11" s="513"/>
      <c r="L11" s="16"/>
      <c r="M11" s="16"/>
      <c r="N11" s="514"/>
      <c r="O11" s="514"/>
      <c r="P11" s="17"/>
      <c r="Q11" s="16"/>
      <c r="R11" s="16"/>
      <c r="S11" s="513"/>
      <c r="T11" s="513"/>
      <c r="U11" s="16"/>
      <c r="V11" s="16"/>
      <c r="W11" s="513"/>
      <c r="X11" s="513"/>
      <c r="Y11" s="16"/>
      <c r="Z11" s="16"/>
      <c r="AA11" s="552"/>
      <c r="AB11" s="552"/>
      <c r="AC11" s="16"/>
      <c r="AD11" s="16"/>
      <c r="AE11" s="516"/>
      <c r="AF11" s="517"/>
    </row>
    <row r="12" spans="1:33" ht="19.95" customHeight="1">
      <c r="B12" s="512"/>
      <c r="C12" s="512"/>
      <c r="D12" s="16"/>
      <c r="E12" s="16"/>
      <c r="F12" s="513"/>
      <c r="G12" s="513"/>
      <c r="H12" s="16"/>
      <c r="I12" s="16"/>
      <c r="J12" s="513"/>
      <c r="K12" s="513"/>
      <c r="L12" s="16"/>
      <c r="M12" s="16"/>
      <c r="N12" s="514"/>
      <c r="O12" s="514"/>
      <c r="P12" s="17"/>
      <c r="Q12" s="16"/>
      <c r="R12" s="16"/>
      <c r="S12" s="513"/>
      <c r="T12" s="513"/>
      <c r="U12" s="16"/>
      <c r="V12" s="16"/>
      <c r="W12" s="513"/>
      <c r="X12" s="513"/>
      <c r="Y12" s="16"/>
      <c r="Z12" s="16"/>
      <c r="AA12" s="552"/>
      <c r="AB12" s="552"/>
      <c r="AC12" s="16"/>
      <c r="AD12" s="16"/>
      <c r="AE12" s="516"/>
      <c r="AF12" s="517"/>
    </row>
    <row r="13" spans="1:33" ht="19.95" customHeight="1">
      <c r="B13" s="512"/>
      <c r="C13" s="512"/>
      <c r="D13" s="17"/>
      <c r="E13" s="17"/>
      <c r="F13" s="513"/>
      <c r="G13" s="513"/>
      <c r="H13" s="17"/>
      <c r="I13" s="17"/>
      <c r="J13" s="513"/>
      <c r="K13" s="513"/>
      <c r="L13" s="17"/>
      <c r="M13" s="17"/>
      <c r="N13" s="514"/>
      <c r="O13" s="514"/>
      <c r="P13" s="17"/>
      <c r="Q13" s="17"/>
      <c r="R13" s="17"/>
      <c r="S13" s="513"/>
      <c r="T13" s="513"/>
      <c r="U13" s="17"/>
      <c r="V13" s="17"/>
      <c r="W13" s="513"/>
      <c r="X13" s="513"/>
      <c r="Y13" s="17"/>
      <c r="Z13" s="17"/>
      <c r="AA13" s="552"/>
      <c r="AB13" s="552"/>
      <c r="AC13" s="17"/>
      <c r="AD13" s="17"/>
      <c r="AE13" s="516"/>
      <c r="AF13" s="517"/>
    </row>
    <row r="14" spans="1:33" ht="19.95" customHeight="1">
      <c r="B14" s="512"/>
      <c r="C14" s="512"/>
      <c r="D14" s="17"/>
      <c r="E14" s="17"/>
      <c r="F14" s="513"/>
      <c r="G14" s="513"/>
      <c r="H14" s="17"/>
      <c r="I14" s="17"/>
      <c r="J14" s="513"/>
      <c r="K14" s="513"/>
      <c r="L14" s="17"/>
      <c r="M14" s="17"/>
      <c r="N14" s="514"/>
      <c r="O14" s="514"/>
      <c r="P14" s="17"/>
      <c r="Q14" s="17"/>
      <c r="R14" s="17"/>
      <c r="S14" s="513"/>
      <c r="T14" s="513"/>
      <c r="U14" s="17"/>
      <c r="V14" s="17"/>
      <c r="W14" s="513"/>
      <c r="X14" s="513"/>
      <c r="Y14" s="17"/>
      <c r="Z14" s="17"/>
      <c r="AA14" s="552"/>
      <c r="AB14" s="552"/>
      <c r="AC14" s="17"/>
      <c r="AD14" s="17"/>
      <c r="AE14" s="516"/>
      <c r="AF14" s="517"/>
    </row>
    <row r="15" spans="1:33" ht="19.95" customHeight="1">
      <c r="C15" s="123"/>
      <c r="D15" s="123"/>
      <c r="G15" s="123"/>
      <c r="H15" s="123"/>
      <c r="K15" s="123"/>
      <c r="L15" s="123"/>
      <c r="O15" s="123"/>
      <c r="P15" s="123"/>
      <c r="T15" s="123"/>
      <c r="U15" s="123"/>
      <c r="X15" s="123"/>
      <c r="Y15" s="123"/>
      <c r="AB15" s="123"/>
      <c r="AC15" s="123"/>
      <c r="AD15" s="120" t="s">
        <v>94</v>
      </c>
      <c r="AE15" s="120" t="s">
        <v>95</v>
      </c>
      <c r="AF15" s="120" t="s">
        <v>95</v>
      </c>
      <c r="AG15" s="120" t="s">
        <v>93</v>
      </c>
    </row>
    <row r="16" spans="1:33" ht="19.95" customHeight="1">
      <c r="A16" s="499" t="s">
        <v>214</v>
      </c>
      <c r="B16" s="503" t="s">
        <v>8</v>
      </c>
      <c r="C16" s="504">
        <v>0.39583333333333331</v>
      </c>
      <c r="D16" s="504"/>
      <c r="E16" s="504"/>
      <c r="G16" s="508" t="str">
        <f>F7</f>
        <v>壬生ＦＣユナイテッド</v>
      </c>
      <c r="H16" s="508"/>
      <c r="I16" s="508"/>
      <c r="J16" s="508"/>
      <c r="K16" s="508"/>
      <c r="L16" s="508"/>
      <c r="M16" s="508"/>
      <c r="N16" s="506">
        <f>P16+P17</f>
        <v>0</v>
      </c>
      <c r="O16" s="507" t="s">
        <v>13</v>
      </c>
      <c r="P16" s="255">
        <v>0</v>
      </c>
      <c r="Q16" s="261" t="s">
        <v>192</v>
      </c>
      <c r="R16" s="255">
        <v>3</v>
      </c>
      <c r="S16" s="507" t="s">
        <v>14</v>
      </c>
      <c r="T16" s="506">
        <f>R16+R17</f>
        <v>3</v>
      </c>
      <c r="U16" s="505" t="str">
        <f>J7</f>
        <v>佐野ＳＳＳ</v>
      </c>
      <c r="V16" s="505"/>
      <c r="W16" s="505"/>
      <c r="X16" s="505"/>
      <c r="Y16" s="505"/>
      <c r="Z16" s="505"/>
      <c r="AA16" s="505"/>
      <c r="AB16" s="253"/>
      <c r="AC16" s="253"/>
      <c r="AD16" s="491" t="s">
        <v>297</v>
      </c>
      <c r="AE16" s="491" t="s">
        <v>298</v>
      </c>
      <c r="AF16" s="491" t="s">
        <v>299</v>
      </c>
      <c r="AG16" s="491" t="s">
        <v>300</v>
      </c>
    </row>
    <row r="17" spans="1:33" ht="19.95" customHeight="1">
      <c r="A17" s="499"/>
      <c r="B17" s="503"/>
      <c r="C17" s="504"/>
      <c r="D17" s="504"/>
      <c r="E17" s="504"/>
      <c r="G17" s="508"/>
      <c r="H17" s="508"/>
      <c r="I17" s="508"/>
      <c r="J17" s="508"/>
      <c r="K17" s="508"/>
      <c r="L17" s="508"/>
      <c r="M17" s="508"/>
      <c r="N17" s="506"/>
      <c r="O17" s="507"/>
      <c r="P17" s="255">
        <v>0</v>
      </c>
      <c r="Q17" s="261" t="s">
        <v>192</v>
      </c>
      <c r="R17" s="255">
        <v>0</v>
      </c>
      <c r="S17" s="507"/>
      <c r="T17" s="506"/>
      <c r="U17" s="505"/>
      <c r="V17" s="505"/>
      <c r="W17" s="505"/>
      <c r="X17" s="505"/>
      <c r="Y17" s="505"/>
      <c r="Z17" s="505"/>
      <c r="AA17" s="505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C18" s="130"/>
      <c r="D18" s="130"/>
      <c r="E18" s="59"/>
      <c r="G18" s="119"/>
      <c r="H18" s="119"/>
      <c r="I18" s="20"/>
      <c r="J18" s="20"/>
      <c r="K18" s="119"/>
      <c r="L18" s="119"/>
      <c r="M18" s="20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G19" s="508" t="str">
        <f>F7</f>
        <v>壬生ＦＣユナイテッド</v>
      </c>
      <c r="H19" s="508"/>
      <c r="I19" s="508"/>
      <c r="J19" s="508"/>
      <c r="K19" s="508"/>
      <c r="L19" s="508"/>
      <c r="M19" s="508"/>
      <c r="N19" s="506">
        <f>P19+P20</f>
        <v>0</v>
      </c>
      <c r="O19" s="507" t="s">
        <v>13</v>
      </c>
      <c r="P19" s="255">
        <v>0</v>
      </c>
      <c r="Q19" s="261" t="s">
        <v>192</v>
      </c>
      <c r="R19" s="255">
        <v>3</v>
      </c>
      <c r="S19" s="507" t="s">
        <v>14</v>
      </c>
      <c r="T19" s="506">
        <f>R19+R20</f>
        <v>3</v>
      </c>
      <c r="U19" s="505" t="str">
        <f>N7</f>
        <v>ＳＵＧＡＯサッカークラブ</v>
      </c>
      <c r="V19" s="505"/>
      <c r="W19" s="505"/>
      <c r="X19" s="505"/>
      <c r="Y19" s="505"/>
      <c r="Z19" s="505"/>
      <c r="AA19" s="505"/>
      <c r="AB19" s="253"/>
      <c r="AC19" s="253"/>
      <c r="AD19" s="491" t="s">
        <v>299</v>
      </c>
      <c r="AE19" s="491" t="s">
        <v>297</v>
      </c>
      <c r="AF19" s="491" t="s">
        <v>298</v>
      </c>
      <c r="AG19" s="491" t="s">
        <v>301</v>
      </c>
    </row>
    <row r="20" spans="1:33" ht="19.95" customHeight="1">
      <c r="A20" s="499"/>
      <c r="B20" s="503"/>
      <c r="C20" s="504"/>
      <c r="D20" s="504"/>
      <c r="E20" s="504"/>
      <c r="G20" s="508"/>
      <c r="H20" s="508"/>
      <c r="I20" s="508"/>
      <c r="J20" s="508"/>
      <c r="K20" s="508"/>
      <c r="L20" s="508"/>
      <c r="M20" s="508"/>
      <c r="N20" s="506"/>
      <c r="O20" s="507"/>
      <c r="P20" s="255">
        <v>0</v>
      </c>
      <c r="Q20" s="261" t="s">
        <v>192</v>
      </c>
      <c r="R20" s="255">
        <v>0</v>
      </c>
      <c r="S20" s="507"/>
      <c r="T20" s="506"/>
      <c r="U20" s="505"/>
      <c r="V20" s="505"/>
      <c r="W20" s="505"/>
      <c r="X20" s="505"/>
      <c r="Y20" s="505"/>
      <c r="Z20" s="505"/>
      <c r="AA20" s="505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C21" s="130"/>
      <c r="D21" s="130"/>
      <c r="E21" s="59"/>
      <c r="G21" s="119"/>
      <c r="H21" s="119"/>
      <c r="I21" s="20"/>
      <c r="J21" s="20"/>
      <c r="K21" s="119"/>
      <c r="L21" s="119"/>
      <c r="M21" s="20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G22" s="508" t="str">
        <f>J7</f>
        <v>佐野ＳＳＳ</v>
      </c>
      <c r="H22" s="508"/>
      <c r="I22" s="508"/>
      <c r="J22" s="508"/>
      <c r="K22" s="508"/>
      <c r="L22" s="508"/>
      <c r="M22" s="508"/>
      <c r="N22" s="506">
        <f>P22+P23</f>
        <v>0</v>
      </c>
      <c r="O22" s="507" t="s">
        <v>13</v>
      </c>
      <c r="P22" s="255">
        <v>0</v>
      </c>
      <c r="Q22" s="261" t="s">
        <v>192</v>
      </c>
      <c r="R22" s="255">
        <v>1</v>
      </c>
      <c r="S22" s="507" t="s">
        <v>14</v>
      </c>
      <c r="T22" s="506">
        <f>R22+R23</f>
        <v>1</v>
      </c>
      <c r="U22" s="505" t="str">
        <f>N7</f>
        <v>ＳＵＧＡＯサッカークラブ</v>
      </c>
      <c r="V22" s="505"/>
      <c r="W22" s="505"/>
      <c r="X22" s="505"/>
      <c r="Y22" s="505"/>
      <c r="Z22" s="505"/>
      <c r="AA22" s="505"/>
      <c r="AB22" s="253"/>
      <c r="AC22" s="253"/>
      <c r="AD22" s="491" t="s">
        <v>298</v>
      </c>
      <c r="AE22" s="491" t="s">
        <v>299</v>
      </c>
      <c r="AF22" s="491" t="s">
        <v>297</v>
      </c>
      <c r="AG22" s="491" t="s">
        <v>291</v>
      </c>
    </row>
    <row r="23" spans="1:33" ht="19.95" customHeight="1">
      <c r="A23" s="499"/>
      <c r="B23" s="503"/>
      <c r="C23" s="504"/>
      <c r="D23" s="504"/>
      <c r="E23" s="504"/>
      <c r="G23" s="508"/>
      <c r="H23" s="508"/>
      <c r="I23" s="508"/>
      <c r="J23" s="508"/>
      <c r="K23" s="508"/>
      <c r="L23" s="508"/>
      <c r="M23" s="508"/>
      <c r="N23" s="506"/>
      <c r="O23" s="507"/>
      <c r="P23" s="255">
        <v>0</v>
      </c>
      <c r="Q23" s="261" t="s">
        <v>192</v>
      </c>
      <c r="R23" s="255">
        <v>0</v>
      </c>
      <c r="S23" s="507"/>
      <c r="T23" s="506"/>
      <c r="U23" s="505"/>
      <c r="V23" s="505"/>
      <c r="W23" s="505"/>
      <c r="X23" s="505"/>
      <c r="Y23" s="505"/>
      <c r="Z23" s="505"/>
      <c r="AA23" s="505"/>
      <c r="AB23" s="253"/>
      <c r="AC23" s="253"/>
      <c r="AD23" s="491"/>
      <c r="AE23" s="491"/>
      <c r="AF23" s="491"/>
      <c r="AG23" s="491"/>
    </row>
    <row r="24" spans="1:33" ht="19.95" customHeight="1">
      <c r="C24" s="130"/>
      <c r="D24" s="130"/>
      <c r="E24" s="59"/>
      <c r="G24" s="119"/>
      <c r="H24" s="119"/>
      <c r="I24" s="20"/>
      <c r="J24" s="20"/>
      <c r="K24" s="119"/>
      <c r="L24" s="119"/>
      <c r="M24" s="20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215</v>
      </c>
      <c r="B25" s="494" t="s">
        <v>11</v>
      </c>
      <c r="C25" s="495">
        <v>0.54166666666666663</v>
      </c>
      <c r="D25" s="495"/>
      <c r="E25" s="495"/>
      <c r="F25" s="133"/>
      <c r="G25" s="502" t="str">
        <f>S7</f>
        <v>東那須野ＦＣ　Ｕ－１０</v>
      </c>
      <c r="H25" s="502"/>
      <c r="I25" s="502"/>
      <c r="J25" s="502"/>
      <c r="K25" s="502"/>
      <c r="L25" s="502"/>
      <c r="M25" s="502"/>
      <c r="N25" s="498">
        <f>P25+P26</f>
        <v>0</v>
      </c>
      <c r="O25" s="501" t="s">
        <v>13</v>
      </c>
      <c r="P25" s="252">
        <v>0</v>
      </c>
      <c r="Q25" s="268" t="s">
        <v>192</v>
      </c>
      <c r="R25" s="252">
        <v>1</v>
      </c>
      <c r="S25" s="501" t="s">
        <v>14</v>
      </c>
      <c r="T25" s="498">
        <f>R25+R26</f>
        <v>1</v>
      </c>
      <c r="U25" s="496" t="str">
        <f>W7</f>
        <v>国分寺サッカークラブ</v>
      </c>
      <c r="V25" s="496"/>
      <c r="W25" s="496"/>
      <c r="X25" s="496"/>
      <c r="Y25" s="496"/>
      <c r="Z25" s="496"/>
      <c r="AA25" s="496"/>
      <c r="AB25" s="250"/>
      <c r="AC25" s="250"/>
      <c r="AD25" s="489" t="s">
        <v>302</v>
      </c>
      <c r="AE25" s="489" t="s">
        <v>303</v>
      </c>
      <c r="AF25" s="489" t="s">
        <v>304</v>
      </c>
      <c r="AG25" s="489" t="s">
        <v>296</v>
      </c>
    </row>
    <row r="26" spans="1:33" ht="19.95" customHeight="1">
      <c r="A26" s="493"/>
      <c r="B26" s="436"/>
      <c r="C26" s="477"/>
      <c r="D26" s="477"/>
      <c r="E26" s="477"/>
      <c r="F26" s="95"/>
      <c r="G26" s="500"/>
      <c r="H26" s="500"/>
      <c r="I26" s="500"/>
      <c r="J26" s="500"/>
      <c r="K26" s="500"/>
      <c r="L26" s="500"/>
      <c r="M26" s="500"/>
      <c r="N26" s="479"/>
      <c r="O26" s="480"/>
      <c r="P26" s="248">
        <v>0</v>
      </c>
      <c r="Q26" s="264" t="s">
        <v>192</v>
      </c>
      <c r="R26" s="248">
        <v>0</v>
      </c>
      <c r="S26" s="480"/>
      <c r="T26" s="479"/>
      <c r="U26" s="497"/>
      <c r="V26" s="497"/>
      <c r="W26" s="497"/>
      <c r="X26" s="497"/>
      <c r="Y26" s="497"/>
      <c r="Z26" s="497"/>
      <c r="AA26" s="497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134"/>
      <c r="C27" s="135"/>
      <c r="D27" s="135"/>
      <c r="E27" s="135"/>
      <c r="F27" s="95"/>
      <c r="G27" s="90"/>
      <c r="H27" s="90"/>
      <c r="I27" s="90"/>
      <c r="J27" s="90"/>
      <c r="K27" s="90"/>
      <c r="L27" s="90"/>
      <c r="M27" s="90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95"/>
      <c r="G28" s="500" t="str">
        <f>S7</f>
        <v>東那須野ＦＣ　Ｕ－１０</v>
      </c>
      <c r="H28" s="500"/>
      <c r="I28" s="500"/>
      <c r="J28" s="500"/>
      <c r="K28" s="500"/>
      <c r="L28" s="500"/>
      <c r="M28" s="500"/>
      <c r="N28" s="479">
        <f>P28+P29</f>
        <v>0</v>
      </c>
      <c r="O28" s="480" t="s">
        <v>13</v>
      </c>
      <c r="P28" s="248">
        <v>0</v>
      </c>
      <c r="Q28" s="264" t="s">
        <v>192</v>
      </c>
      <c r="R28" s="248">
        <v>1</v>
      </c>
      <c r="S28" s="480" t="s">
        <v>14</v>
      </c>
      <c r="T28" s="479">
        <f>R28+R29</f>
        <v>2</v>
      </c>
      <c r="U28" s="550" t="str">
        <f>AA7</f>
        <v>フットボールクラブ氏家オレンジ</v>
      </c>
      <c r="V28" s="550"/>
      <c r="W28" s="550"/>
      <c r="X28" s="550"/>
      <c r="Y28" s="550"/>
      <c r="Z28" s="550"/>
      <c r="AA28" s="550"/>
      <c r="AB28" s="251"/>
      <c r="AC28" s="251"/>
      <c r="AD28" s="490" t="s">
        <v>304</v>
      </c>
      <c r="AE28" s="490" t="s">
        <v>302</v>
      </c>
      <c r="AF28" s="490" t="s">
        <v>303</v>
      </c>
      <c r="AG28" s="490" t="s">
        <v>305</v>
      </c>
    </row>
    <row r="29" spans="1:33" ht="19.95" customHeight="1">
      <c r="A29" s="493"/>
      <c r="B29" s="436"/>
      <c r="C29" s="477"/>
      <c r="D29" s="477"/>
      <c r="E29" s="477"/>
      <c r="F29" s="95"/>
      <c r="G29" s="500"/>
      <c r="H29" s="500"/>
      <c r="I29" s="500"/>
      <c r="J29" s="500"/>
      <c r="K29" s="500"/>
      <c r="L29" s="500"/>
      <c r="M29" s="500"/>
      <c r="N29" s="479"/>
      <c r="O29" s="480"/>
      <c r="P29" s="248">
        <v>0</v>
      </c>
      <c r="Q29" s="264" t="s">
        <v>192</v>
      </c>
      <c r="R29" s="248">
        <v>1</v>
      </c>
      <c r="S29" s="480"/>
      <c r="T29" s="479"/>
      <c r="U29" s="550"/>
      <c r="V29" s="550"/>
      <c r="W29" s="550"/>
      <c r="X29" s="550"/>
      <c r="Y29" s="550"/>
      <c r="Z29" s="550"/>
      <c r="AA29" s="550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95"/>
      <c r="C30" s="100"/>
      <c r="D30" s="100"/>
      <c r="E30" s="131"/>
      <c r="F30" s="95"/>
      <c r="G30" s="90"/>
      <c r="H30" s="90"/>
      <c r="I30" s="132"/>
      <c r="J30" s="132"/>
      <c r="K30" s="90"/>
      <c r="L30" s="90"/>
      <c r="M30" s="132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95"/>
      <c r="G31" s="478" t="str">
        <f>W7</f>
        <v>国分寺サッカークラブ</v>
      </c>
      <c r="H31" s="478"/>
      <c r="I31" s="478"/>
      <c r="J31" s="478"/>
      <c r="K31" s="478"/>
      <c r="L31" s="478"/>
      <c r="M31" s="478"/>
      <c r="N31" s="479">
        <f>P31+P32</f>
        <v>1</v>
      </c>
      <c r="O31" s="480" t="s">
        <v>13</v>
      </c>
      <c r="P31" s="248">
        <v>0</v>
      </c>
      <c r="Q31" s="264" t="s">
        <v>192</v>
      </c>
      <c r="R31" s="248">
        <v>1</v>
      </c>
      <c r="S31" s="480" t="s">
        <v>14</v>
      </c>
      <c r="T31" s="479">
        <f>R31+R32</f>
        <v>1</v>
      </c>
      <c r="U31" s="551" t="str">
        <f>AA7</f>
        <v>フットボールクラブ氏家オレンジ</v>
      </c>
      <c r="V31" s="551"/>
      <c r="W31" s="551"/>
      <c r="X31" s="551"/>
      <c r="Y31" s="551"/>
      <c r="Z31" s="551"/>
      <c r="AA31" s="551"/>
      <c r="AB31" s="251"/>
      <c r="AC31" s="251"/>
      <c r="AD31" s="490" t="s">
        <v>303</v>
      </c>
      <c r="AE31" s="490" t="s">
        <v>304</v>
      </c>
      <c r="AF31" s="490" t="s">
        <v>302</v>
      </c>
      <c r="AG31" s="490" t="s">
        <v>306</v>
      </c>
    </row>
    <row r="32" spans="1:33" ht="19.95" customHeight="1">
      <c r="A32" s="493"/>
      <c r="B32" s="436"/>
      <c r="C32" s="477"/>
      <c r="D32" s="477"/>
      <c r="E32" s="477"/>
      <c r="F32" s="95"/>
      <c r="G32" s="478"/>
      <c r="H32" s="478"/>
      <c r="I32" s="478"/>
      <c r="J32" s="478"/>
      <c r="K32" s="478"/>
      <c r="L32" s="478"/>
      <c r="M32" s="478"/>
      <c r="N32" s="479"/>
      <c r="O32" s="480"/>
      <c r="P32" s="248">
        <v>1</v>
      </c>
      <c r="Q32" s="264" t="s">
        <v>192</v>
      </c>
      <c r="R32" s="248">
        <v>0</v>
      </c>
      <c r="S32" s="480"/>
      <c r="T32" s="479"/>
      <c r="U32" s="551"/>
      <c r="V32" s="551"/>
      <c r="W32" s="551"/>
      <c r="X32" s="551"/>
      <c r="Y32" s="551"/>
      <c r="Z32" s="551"/>
      <c r="AA32" s="551"/>
      <c r="AB32" s="251"/>
      <c r="AC32" s="251"/>
      <c r="AD32" s="490"/>
      <c r="AE32" s="490"/>
      <c r="AF32" s="490"/>
      <c r="AG32" s="490"/>
    </row>
    <row r="33" spans="1:33" ht="19.95" customHeight="1">
      <c r="A33" s="95"/>
      <c r="B33" s="134"/>
      <c r="C33" s="136"/>
      <c r="D33" s="136"/>
      <c r="E33" s="136"/>
      <c r="F33" s="95"/>
      <c r="G33" s="90"/>
      <c r="H33" s="90"/>
      <c r="I33" s="90"/>
      <c r="J33" s="90"/>
      <c r="K33" s="90"/>
      <c r="L33" s="90"/>
      <c r="M33" s="90"/>
      <c r="N33" s="115"/>
      <c r="O33" s="249"/>
      <c r="P33" s="248"/>
      <c r="Q33" s="264"/>
      <c r="R33" s="274"/>
      <c r="S33" s="249"/>
      <c r="T33" s="115"/>
      <c r="U33" s="248"/>
      <c r="V33" s="248"/>
      <c r="W33" s="248"/>
      <c r="X33" s="248"/>
      <c r="Y33" s="248"/>
      <c r="Z33" s="248"/>
      <c r="AA33" s="248"/>
      <c r="AB33" s="251"/>
      <c r="AC33" s="251"/>
      <c r="AD33" s="275"/>
      <c r="AE33" s="275"/>
      <c r="AF33" s="251"/>
      <c r="AG33" s="251"/>
    </row>
    <row r="34" spans="1:33" ht="19.95" customHeight="1">
      <c r="A34" s="95"/>
      <c r="B34" s="95"/>
      <c r="C34" s="465" t="s">
        <v>206</v>
      </c>
      <c r="D34" s="466"/>
      <c r="E34" s="466"/>
      <c r="F34" s="467"/>
      <c r="G34" s="522" t="str">
        <f>C36</f>
        <v>壬生ＦＣユナイテッド</v>
      </c>
      <c r="H34" s="523"/>
      <c r="I34" s="546" t="str">
        <f>C38</f>
        <v>佐野ＳＳＳ</v>
      </c>
      <c r="J34" s="547"/>
      <c r="K34" s="481" t="str">
        <f>C40</f>
        <v>ＳＵＧＡＯサッカークラブ</v>
      </c>
      <c r="L34" s="482"/>
      <c r="M34" s="458" t="s">
        <v>5</v>
      </c>
      <c r="N34" s="458" t="s">
        <v>6</v>
      </c>
      <c r="O34" s="458" t="s">
        <v>16</v>
      </c>
      <c r="P34" s="458" t="s">
        <v>7</v>
      </c>
      <c r="Q34" s="275"/>
      <c r="R34" s="471" t="s">
        <v>207</v>
      </c>
      <c r="S34" s="472"/>
      <c r="T34" s="472"/>
      <c r="U34" s="473"/>
      <c r="V34" s="460" t="str">
        <f>R36</f>
        <v>東那須野ＦＣ　Ｕ－１０</v>
      </c>
      <c r="W34" s="461"/>
      <c r="X34" s="460" t="str">
        <f>R38</f>
        <v>国分寺サッカークラブ</v>
      </c>
      <c r="Y34" s="461"/>
      <c r="Z34" s="460" t="str">
        <f>R40</f>
        <v>フットボールクラブ氏家オレンジ</v>
      </c>
      <c r="AA34" s="461"/>
      <c r="AB34" s="458" t="s">
        <v>5</v>
      </c>
      <c r="AC34" s="458" t="s">
        <v>6</v>
      </c>
      <c r="AD34" s="458" t="s">
        <v>16</v>
      </c>
      <c r="AE34" s="458" t="s">
        <v>7</v>
      </c>
      <c r="AF34" s="275"/>
      <c r="AG34" s="275"/>
    </row>
    <row r="35" spans="1:33" ht="19.95" customHeight="1">
      <c r="A35" s="95"/>
      <c r="B35" s="95"/>
      <c r="C35" s="468"/>
      <c r="D35" s="469"/>
      <c r="E35" s="469"/>
      <c r="F35" s="470"/>
      <c r="G35" s="524"/>
      <c r="H35" s="525"/>
      <c r="I35" s="548"/>
      <c r="J35" s="549"/>
      <c r="K35" s="483"/>
      <c r="L35" s="484"/>
      <c r="M35" s="459"/>
      <c r="N35" s="459"/>
      <c r="O35" s="459"/>
      <c r="P35" s="459"/>
      <c r="Q35" s="275"/>
      <c r="R35" s="474"/>
      <c r="S35" s="475"/>
      <c r="T35" s="475"/>
      <c r="U35" s="476"/>
      <c r="V35" s="462"/>
      <c r="W35" s="463"/>
      <c r="X35" s="462"/>
      <c r="Y35" s="463"/>
      <c r="Z35" s="462"/>
      <c r="AA35" s="463"/>
      <c r="AB35" s="459"/>
      <c r="AC35" s="459"/>
      <c r="AD35" s="459"/>
      <c r="AE35" s="459"/>
      <c r="AF35" s="275"/>
      <c r="AG35" s="275"/>
    </row>
    <row r="36" spans="1:33" ht="19.95" customHeight="1">
      <c r="A36" s="95"/>
      <c r="B36" s="95"/>
      <c r="C36" s="465" t="str">
        <f>F7</f>
        <v>壬生ＦＣユナイテッド</v>
      </c>
      <c r="D36" s="466"/>
      <c r="E36" s="466"/>
      <c r="F36" s="467"/>
      <c r="G36" s="447"/>
      <c r="H36" s="448"/>
      <c r="I36" s="284">
        <f>N16</f>
        <v>0</v>
      </c>
      <c r="J36" s="284">
        <f>T16</f>
        <v>3</v>
      </c>
      <c r="K36" s="284">
        <f>N19</f>
        <v>0</v>
      </c>
      <c r="L36" s="284">
        <f>T19</f>
        <v>3</v>
      </c>
      <c r="M36" s="452">
        <f>COUNTIF(G37:L37,"○")*3+COUNTIF(G37:L37,"△")</f>
        <v>0</v>
      </c>
      <c r="N36" s="454">
        <f>O36-J36-L36</f>
        <v>-6</v>
      </c>
      <c r="O36" s="454">
        <f>I36+K36</f>
        <v>0</v>
      </c>
      <c r="P36" s="454">
        <v>3</v>
      </c>
      <c r="Q36" s="275"/>
      <c r="R36" s="465" t="str">
        <f>S7</f>
        <v>東那須野ＦＣ　Ｕ－１０</v>
      </c>
      <c r="S36" s="466"/>
      <c r="T36" s="466"/>
      <c r="U36" s="467"/>
      <c r="V36" s="447"/>
      <c r="W36" s="448"/>
      <c r="X36" s="284">
        <f>N25</f>
        <v>0</v>
      </c>
      <c r="Y36" s="284">
        <f>T25</f>
        <v>1</v>
      </c>
      <c r="Z36" s="284">
        <f>N28</f>
        <v>0</v>
      </c>
      <c r="AA36" s="284">
        <f>T28</f>
        <v>2</v>
      </c>
      <c r="AB36" s="452">
        <f>COUNTIF(V37:AA37,"○")*3+COUNTIF(V37:AA37,"△")</f>
        <v>0</v>
      </c>
      <c r="AC36" s="454">
        <f>AD36-Y36-AA36</f>
        <v>-3</v>
      </c>
      <c r="AD36" s="454">
        <f>X36+Z36</f>
        <v>0</v>
      </c>
      <c r="AE36" s="454">
        <v>3</v>
      </c>
      <c r="AF36" s="275"/>
      <c r="AG36" s="275"/>
    </row>
    <row r="37" spans="1:33" ht="19.95" customHeight="1">
      <c r="A37" s="95"/>
      <c r="B37" s="95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×</v>
      </c>
      <c r="J37" s="457"/>
      <c r="K37" s="456" t="str">
        <f>IF(K36&gt;L36,"○",IF(K36&lt;L36,"×",IF(K36=L36,"△")))</f>
        <v>×</v>
      </c>
      <c r="L37" s="457"/>
      <c r="M37" s="453"/>
      <c r="N37" s="455"/>
      <c r="O37" s="455"/>
      <c r="P37" s="455"/>
      <c r="Q37" s="275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×</v>
      </c>
      <c r="Y37" s="457"/>
      <c r="Z37" s="456" t="str">
        <f t="shared" ref="Z37" si="0">IF(Z36&gt;AA36,"○",IF(Z36&lt;AA36,"×",IF(Z36=AA36,"△")))</f>
        <v>×</v>
      </c>
      <c r="AA37" s="457"/>
      <c r="AB37" s="453"/>
      <c r="AC37" s="455"/>
      <c r="AD37" s="455"/>
      <c r="AE37" s="455"/>
      <c r="AF37" s="275"/>
      <c r="AG37" s="275"/>
    </row>
    <row r="38" spans="1:33" ht="19.95" customHeight="1">
      <c r="A38" s="95"/>
      <c r="B38" s="95"/>
      <c r="C38" s="465" t="str">
        <f>J7</f>
        <v>佐野ＳＳＳ</v>
      </c>
      <c r="D38" s="466"/>
      <c r="E38" s="466"/>
      <c r="F38" s="467"/>
      <c r="G38" s="284">
        <f>J36</f>
        <v>3</v>
      </c>
      <c r="H38" s="284">
        <f>I36</f>
        <v>0</v>
      </c>
      <c r="I38" s="447"/>
      <c r="J38" s="448"/>
      <c r="K38" s="284">
        <f>N22</f>
        <v>0</v>
      </c>
      <c r="L38" s="284">
        <f>T22</f>
        <v>1</v>
      </c>
      <c r="M38" s="452">
        <f>COUNTIF(G39:L39,"○")*3+COUNTIF(G39:L39,"△")</f>
        <v>3</v>
      </c>
      <c r="N38" s="454">
        <f>O38-H38-L38</f>
        <v>2</v>
      </c>
      <c r="O38" s="454">
        <f>G38+K38</f>
        <v>3</v>
      </c>
      <c r="P38" s="454">
        <v>2</v>
      </c>
      <c r="Q38" s="275"/>
      <c r="R38" s="465" t="str">
        <f>W7</f>
        <v>国分寺サッカークラブ</v>
      </c>
      <c r="S38" s="466"/>
      <c r="T38" s="466"/>
      <c r="U38" s="467"/>
      <c r="V38" s="284">
        <f>Y36</f>
        <v>1</v>
      </c>
      <c r="W38" s="284">
        <f>X36</f>
        <v>0</v>
      </c>
      <c r="X38" s="447"/>
      <c r="Y38" s="448"/>
      <c r="Z38" s="284">
        <f>N31</f>
        <v>1</v>
      </c>
      <c r="AA38" s="284">
        <f>T31</f>
        <v>1</v>
      </c>
      <c r="AB38" s="452">
        <f>COUNTIF(V39:AA39,"○")*3+COUNTIF(V39:AA39,"△")</f>
        <v>4</v>
      </c>
      <c r="AC38" s="454">
        <f>AD38-W38-AA38</f>
        <v>1</v>
      </c>
      <c r="AD38" s="454">
        <f>V38+Z38</f>
        <v>2</v>
      </c>
      <c r="AE38" s="454">
        <v>2</v>
      </c>
      <c r="AF38" s="275"/>
      <c r="AG38" s="275"/>
    </row>
    <row r="39" spans="1:33" ht="19.95" customHeight="1">
      <c r="A39" s="95"/>
      <c r="B39" s="95"/>
      <c r="C39" s="468"/>
      <c r="D39" s="469"/>
      <c r="E39" s="469"/>
      <c r="F39" s="470"/>
      <c r="G39" s="456" t="str">
        <f>IF(G38&gt;H38,"○",IF(G38&lt;H38,"×",IF(G38=H38,"△")))</f>
        <v>○</v>
      </c>
      <c r="H39" s="457"/>
      <c r="I39" s="449"/>
      <c r="J39" s="450"/>
      <c r="K39" s="456" t="str">
        <f>IF(K38&gt;L38,"○",IF(K38&lt;L38,"×",IF(K38=L38,"△")))</f>
        <v>×</v>
      </c>
      <c r="L39" s="457"/>
      <c r="M39" s="453"/>
      <c r="N39" s="455"/>
      <c r="O39" s="455"/>
      <c r="P39" s="455"/>
      <c r="Q39" s="275"/>
      <c r="R39" s="468"/>
      <c r="S39" s="469"/>
      <c r="T39" s="469"/>
      <c r="U39" s="470"/>
      <c r="V39" s="456" t="str">
        <f>IF(V38&gt;W38,"○",IF(V38&lt;W38,"×",IF(V38=W38,"△")))</f>
        <v>○</v>
      </c>
      <c r="W39" s="457"/>
      <c r="X39" s="449"/>
      <c r="Y39" s="450"/>
      <c r="Z39" s="456" t="str">
        <f t="shared" ref="Z39" si="1">IF(Z38&gt;AA38,"○",IF(Z38&lt;AA38,"×",IF(Z38=AA38,"△")))</f>
        <v>△</v>
      </c>
      <c r="AA39" s="457"/>
      <c r="AB39" s="453"/>
      <c r="AC39" s="455"/>
      <c r="AD39" s="455"/>
      <c r="AE39" s="455"/>
      <c r="AF39" s="275"/>
      <c r="AG39" s="275"/>
    </row>
    <row r="40" spans="1:33" ht="19.95" customHeight="1">
      <c r="A40" s="95"/>
      <c r="B40" s="95"/>
      <c r="C40" s="465" t="str">
        <f>N7</f>
        <v>ＳＵＧＡＯサッカークラブ</v>
      </c>
      <c r="D40" s="466"/>
      <c r="E40" s="466"/>
      <c r="F40" s="467"/>
      <c r="G40" s="284">
        <f>L36</f>
        <v>3</v>
      </c>
      <c r="H40" s="284">
        <f>K36</f>
        <v>0</v>
      </c>
      <c r="I40" s="284">
        <f>L38</f>
        <v>1</v>
      </c>
      <c r="J40" s="284">
        <f>K38</f>
        <v>0</v>
      </c>
      <c r="K40" s="447"/>
      <c r="L40" s="448"/>
      <c r="M40" s="452">
        <f>COUNTIF(G41:L41,"○")*3+COUNTIF(G41:L41,"△")</f>
        <v>6</v>
      </c>
      <c r="N40" s="454">
        <f>O40-H40-J40</f>
        <v>4</v>
      </c>
      <c r="O40" s="454">
        <f>G40+I40</f>
        <v>4</v>
      </c>
      <c r="P40" s="454">
        <v>1</v>
      </c>
      <c r="Q40" s="275"/>
      <c r="R40" s="465" t="str">
        <f>AA7</f>
        <v>フットボールクラブ氏家オレンジ</v>
      </c>
      <c r="S40" s="466"/>
      <c r="T40" s="466"/>
      <c r="U40" s="467"/>
      <c r="V40" s="284">
        <f>AA36</f>
        <v>2</v>
      </c>
      <c r="W40" s="284">
        <f>Z36</f>
        <v>0</v>
      </c>
      <c r="X40" s="284">
        <f>AA38</f>
        <v>1</v>
      </c>
      <c r="Y40" s="284">
        <f>Z38</f>
        <v>1</v>
      </c>
      <c r="Z40" s="447"/>
      <c r="AA40" s="448"/>
      <c r="AB40" s="452">
        <f>COUNTIF(V41:AA41,"○")*3+COUNTIF(V41:AA41,"△")</f>
        <v>4</v>
      </c>
      <c r="AC40" s="454">
        <f>AD40-W40-Y40</f>
        <v>2</v>
      </c>
      <c r="AD40" s="454">
        <f>V40+X40</f>
        <v>3</v>
      </c>
      <c r="AE40" s="454">
        <v>1</v>
      </c>
      <c r="AF40" s="275"/>
      <c r="AG40" s="275"/>
    </row>
    <row r="41" spans="1:33" ht="19.95" customHeight="1">
      <c r="A41" s="95"/>
      <c r="B41" s="95"/>
      <c r="C41" s="468"/>
      <c r="D41" s="469"/>
      <c r="E41" s="469"/>
      <c r="F41" s="470"/>
      <c r="G41" s="456" t="str">
        <f>IF(G40&gt;H40,"○",IF(G40&lt;H40,"×",IF(G40=H40,"△")))</f>
        <v>○</v>
      </c>
      <c r="H41" s="457"/>
      <c r="I41" s="456" t="str">
        <f>IF(I40&gt;J40,"○",IF(I40&lt;J40,"×",IF(I40=J40,"△")))</f>
        <v>○</v>
      </c>
      <c r="J41" s="457"/>
      <c r="K41" s="449"/>
      <c r="L41" s="450"/>
      <c r="M41" s="453"/>
      <c r="N41" s="455"/>
      <c r="O41" s="455"/>
      <c r="P41" s="455"/>
      <c r="Q41" s="275"/>
      <c r="R41" s="468"/>
      <c r="S41" s="469"/>
      <c r="T41" s="469"/>
      <c r="U41" s="470"/>
      <c r="V41" s="456" t="str">
        <f>IF(V40&gt;W40,"○",IF(V40&lt;W40,"×",IF(V40=W40,"△")))</f>
        <v>○</v>
      </c>
      <c r="W41" s="457"/>
      <c r="X41" s="456" t="str">
        <f>IF(X40&gt;Y40,"○",IF(X40&lt;Y40,"×",IF(X40=Y40,"△")))</f>
        <v>△</v>
      </c>
      <c r="Y41" s="457"/>
      <c r="Z41" s="449"/>
      <c r="AA41" s="450"/>
      <c r="AB41" s="453"/>
      <c r="AC41" s="455"/>
      <c r="AD41" s="455"/>
      <c r="AE41" s="455"/>
      <c r="AF41" s="275"/>
      <c r="AG41" s="275"/>
    </row>
    <row r="42" spans="1:33" ht="19.95" customHeight="1">
      <c r="A42" s="95"/>
      <c r="B42" s="95"/>
      <c r="C42" s="95"/>
      <c r="D42" s="95"/>
      <c r="E42" s="95"/>
      <c r="F42" s="9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ht="19.95" customHeight="1">
      <c r="A43" s="95"/>
      <c r="B43" s="95"/>
      <c r="C43" s="95"/>
      <c r="D43" s="95"/>
      <c r="E43" s="95"/>
      <c r="F43" s="9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9.95" customHeight="1">
      <c r="A44" s="534" t="str">
        <f>A1</f>
        <v>■第1日  10月18日  一次リーグ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95"/>
      <c r="N44" s="543" t="s">
        <v>209</v>
      </c>
      <c r="O44" s="543"/>
      <c r="P44" s="543"/>
      <c r="Q44" s="543"/>
      <c r="R44" s="543"/>
      <c r="S44" s="275"/>
      <c r="T44" s="544" t="s">
        <v>222</v>
      </c>
      <c r="U44" s="544"/>
      <c r="V44" s="544"/>
      <c r="W44" s="544"/>
      <c r="X44" s="545" t="str">
        <f>U10組合せ①!BD7</f>
        <v>青木サッカー場BA</v>
      </c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ht="10.050000000000001" customHeight="1">
      <c r="A45" s="137"/>
      <c r="B45" s="137"/>
      <c r="C45" s="137"/>
      <c r="D45" s="137"/>
      <c r="E45" s="137"/>
      <c r="F45" s="137"/>
      <c r="G45" s="137"/>
      <c r="H45" s="138"/>
      <c r="I45" s="139"/>
      <c r="J45" s="139"/>
      <c r="K45" s="139"/>
      <c r="L45" s="139"/>
      <c r="M45" s="95"/>
      <c r="N45" s="265"/>
      <c r="O45" s="265"/>
      <c r="P45" s="265"/>
      <c r="Q45" s="265"/>
      <c r="R45" s="265"/>
      <c r="S45" s="275"/>
      <c r="T45" s="266"/>
      <c r="U45" s="266"/>
      <c r="V45" s="266"/>
      <c r="W45" s="266"/>
      <c r="X45" s="267"/>
      <c r="Y45" s="267"/>
      <c r="Z45" s="267"/>
      <c r="AA45" s="267"/>
      <c r="AB45" s="535" t="s">
        <v>187</v>
      </c>
      <c r="AC45" s="535"/>
      <c r="AD45" s="535"/>
      <c r="AE45" s="535"/>
      <c r="AF45" s="535"/>
      <c r="AG45" s="535"/>
    </row>
    <row r="46" spans="1:33" ht="19.95" customHeight="1">
      <c r="A46" s="95"/>
      <c r="B46" s="95"/>
      <c r="C46" s="95"/>
      <c r="D46" s="95"/>
      <c r="E46" s="95"/>
      <c r="F46" s="135"/>
      <c r="G46" s="95"/>
      <c r="H46" s="95"/>
      <c r="I46" s="95"/>
      <c r="J46" s="536" t="s">
        <v>210</v>
      </c>
      <c r="K46" s="536"/>
      <c r="L46" s="95"/>
      <c r="M46" s="95"/>
      <c r="N46" s="275"/>
      <c r="O46" s="275"/>
      <c r="P46" s="275"/>
      <c r="Q46" s="275"/>
      <c r="R46" s="275"/>
      <c r="S46" s="275"/>
      <c r="T46" s="275"/>
      <c r="U46" s="275"/>
      <c r="V46" s="275"/>
      <c r="W46" s="536" t="s">
        <v>211</v>
      </c>
      <c r="X46" s="536"/>
      <c r="Y46" s="275"/>
      <c r="Z46" s="275"/>
      <c r="AA46" s="275"/>
      <c r="AB46" s="535"/>
      <c r="AC46" s="535"/>
      <c r="AD46" s="535"/>
      <c r="AE46" s="535"/>
      <c r="AF46" s="535"/>
      <c r="AG46" s="535"/>
    </row>
    <row r="47" spans="1:33" ht="19.95" customHeight="1" thickBot="1">
      <c r="A47" s="95"/>
      <c r="B47" s="95"/>
      <c r="C47" s="95"/>
      <c r="D47" s="95"/>
      <c r="E47" s="95"/>
      <c r="F47" s="95"/>
      <c r="G47" s="10"/>
      <c r="H47" s="10"/>
      <c r="I47" s="10"/>
      <c r="J47" s="10"/>
      <c r="K47" s="285"/>
      <c r="L47" s="286"/>
      <c r="M47" s="286"/>
      <c r="N47" s="288"/>
      <c r="O47" s="275"/>
      <c r="P47" s="275"/>
      <c r="Q47" s="275"/>
      <c r="R47" s="275"/>
      <c r="S47" s="275"/>
      <c r="T47" s="288"/>
      <c r="U47" s="288"/>
      <c r="V47" s="288"/>
      <c r="W47" s="307"/>
      <c r="X47" s="305"/>
      <c r="Y47" s="276"/>
      <c r="Z47" s="276"/>
      <c r="AA47" s="276"/>
      <c r="AB47" s="535"/>
      <c r="AC47" s="535"/>
      <c r="AD47" s="535"/>
      <c r="AE47" s="535"/>
      <c r="AF47" s="535"/>
      <c r="AG47" s="535"/>
    </row>
    <row r="48" spans="1:33" ht="19.95" customHeight="1" thickTop="1">
      <c r="A48" s="95"/>
      <c r="B48" s="95"/>
      <c r="C48" s="95"/>
      <c r="D48" s="95"/>
      <c r="E48" s="95"/>
      <c r="F48" s="12"/>
      <c r="G48" s="95"/>
      <c r="H48" s="13"/>
      <c r="I48" s="95"/>
      <c r="J48" s="14"/>
      <c r="K48" s="95"/>
      <c r="L48" s="95"/>
      <c r="M48" s="95"/>
      <c r="N48" s="289"/>
      <c r="O48" s="275"/>
      <c r="P48" s="275"/>
      <c r="Q48" s="275"/>
      <c r="R48" s="275"/>
      <c r="S48" s="275"/>
      <c r="T48" s="308"/>
      <c r="U48" s="275"/>
      <c r="V48" s="275"/>
      <c r="W48" s="277"/>
      <c r="X48" s="275"/>
      <c r="Y48" s="278"/>
      <c r="Z48" s="275"/>
      <c r="AA48" s="279"/>
      <c r="AB48" s="280"/>
      <c r="AC48" s="275"/>
      <c r="AD48" s="275"/>
      <c r="AE48" s="275"/>
      <c r="AF48" s="275"/>
      <c r="AG48" s="275"/>
    </row>
    <row r="49" spans="1:33" ht="19.95" customHeight="1">
      <c r="A49" s="95"/>
      <c r="B49" s="493"/>
      <c r="C49" s="493"/>
      <c r="D49" s="140"/>
      <c r="E49" s="140"/>
      <c r="F49" s="509" t="s">
        <v>291</v>
      </c>
      <c r="G49" s="509"/>
      <c r="H49" s="26"/>
      <c r="I49" s="26"/>
      <c r="J49" s="509" t="s">
        <v>292</v>
      </c>
      <c r="K49" s="509"/>
      <c r="L49" s="26"/>
      <c r="M49" s="26"/>
      <c r="N49" s="509" t="s">
        <v>293</v>
      </c>
      <c r="O49" s="509"/>
      <c r="P49" s="281"/>
      <c r="Q49" s="26"/>
      <c r="R49" s="26"/>
      <c r="S49" s="509" t="s">
        <v>294</v>
      </c>
      <c r="T49" s="509"/>
      <c r="U49" s="26"/>
      <c r="V49" s="26"/>
      <c r="W49" s="509" t="s">
        <v>295</v>
      </c>
      <c r="X49" s="509"/>
      <c r="Y49" s="26"/>
      <c r="Z49" s="26"/>
      <c r="AA49" s="509" t="s">
        <v>296</v>
      </c>
      <c r="AB49" s="509"/>
      <c r="AC49" s="140"/>
      <c r="AD49" s="140"/>
      <c r="AE49" s="510"/>
      <c r="AF49" s="511"/>
      <c r="AG49" s="275"/>
    </row>
    <row r="50" spans="1:33" ht="19.95" customHeight="1">
      <c r="A50" s="95"/>
      <c r="B50" s="512"/>
      <c r="C50" s="512"/>
      <c r="D50" s="141"/>
      <c r="E50" s="141"/>
      <c r="F50" s="532" t="str">
        <f>U10組合せ①!BE11</f>
        <v>Ｓ４　スペランツァ</v>
      </c>
      <c r="G50" s="532"/>
      <c r="H50" s="141"/>
      <c r="I50" s="141"/>
      <c r="J50" s="532" t="str">
        <f>U10組合せ①!BG11</f>
        <v>ヴェルフェ矢板Ｕ－１０ｂｌａｎｃ</v>
      </c>
      <c r="K50" s="532"/>
      <c r="L50" s="141"/>
      <c r="M50" s="141"/>
      <c r="N50" s="533" t="str">
        <f>U10組合せ①!BI11</f>
        <v>ＭＯＲＡＮＧＯ栃木フットボールクラブＵ９</v>
      </c>
      <c r="O50" s="533"/>
      <c r="P50" s="282"/>
      <c r="Q50" s="141"/>
      <c r="R50" s="141"/>
      <c r="S50" s="533" t="str">
        <f>U10組合せ①!BL11</f>
        <v>野原グランディオスＦＣ</v>
      </c>
      <c r="T50" s="533"/>
      <c r="U50" s="141"/>
      <c r="V50" s="141"/>
      <c r="W50" s="513" t="str">
        <f>U10組合せ①!BN11</f>
        <v>北押原ＦＣ</v>
      </c>
      <c r="X50" s="513"/>
      <c r="Y50" s="141"/>
      <c r="Z50" s="141"/>
      <c r="AA50" s="513" t="str">
        <f>U10組合せ①!BP11</f>
        <v>大谷東フットボールクラブ</v>
      </c>
      <c r="AB50" s="513"/>
      <c r="AC50" s="141"/>
      <c r="AD50" s="141"/>
      <c r="AE50" s="516"/>
      <c r="AF50" s="517"/>
      <c r="AG50" s="275"/>
    </row>
    <row r="51" spans="1:33" ht="19.95" customHeight="1">
      <c r="A51" s="95"/>
      <c r="B51" s="512"/>
      <c r="C51" s="512"/>
      <c r="D51" s="141"/>
      <c r="E51" s="141"/>
      <c r="F51" s="532"/>
      <c r="G51" s="532"/>
      <c r="H51" s="141"/>
      <c r="I51" s="141"/>
      <c r="J51" s="532"/>
      <c r="K51" s="532"/>
      <c r="L51" s="141"/>
      <c r="M51" s="141"/>
      <c r="N51" s="533"/>
      <c r="O51" s="533"/>
      <c r="P51" s="282"/>
      <c r="Q51" s="141"/>
      <c r="R51" s="141"/>
      <c r="S51" s="533"/>
      <c r="T51" s="533"/>
      <c r="U51" s="141"/>
      <c r="V51" s="141"/>
      <c r="W51" s="513"/>
      <c r="X51" s="513"/>
      <c r="Y51" s="141"/>
      <c r="Z51" s="141"/>
      <c r="AA51" s="513"/>
      <c r="AB51" s="513"/>
      <c r="AC51" s="141"/>
      <c r="AD51" s="141"/>
      <c r="AE51" s="516"/>
      <c r="AF51" s="517"/>
      <c r="AG51" s="275"/>
    </row>
    <row r="52" spans="1:33" ht="19.95" customHeight="1">
      <c r="A52" s="95"/>
      <c r="B52" s="512"/>
      <c r="C52" s="512"/>
      <c r="D52" s="141"/>
      <c r="E52" s="141"/>
      <c r="F52" s="532"/>
      <c r="G52" s="532"/>
      <c r="H52" s="141"/>
      <c r="I52" s="141"/>
      <c r="J52" s="532"/>
      <c r="K52" s="532"/>
      <c r="L52" s="141"/>
      <c r="M52" s="141"/>
      <c r="N52" s="533"/>
      <c r="O52" s="533"/>
      <c r="P52" s="282"/>
      <c r="Q52" s="141"/>
      <c r="R52" s="141"/>
      <c r="S52" s="533"/>
      <c r="T52" s="533"/>
      <c r="U52" s="141"/>
      <c r="V52" s="141"/>
      <c r="W52" s="513"/>
      <c r="X52" s="513"/>
      <c r="Y52" s="141"/>
      <c r="Z52" s="141"/>
      <c r="AA52" s="513"/>
      <c r="AB52" s="513"/>
      <c r="AC52" s="141"/>
      <c r="AD52" s="141"/>
      <c r="AE52" s="516"/>
      <c r="AF52" s="517"/>
      <c r="AG52" s="275"/>
    </row>
    <row r="53" spans="1:33" ht="19.95" customHeight="1">
      <c r="A53" s="95"/>
      <c r="B53" s="512"/>
      <c r="C53" s="512"/>
      <c r="D53" s="141"/>
      <c r="E53" s="141"/>
      <c r="F53" s="532"/>
      <c r="G53" s="532"/>
      <c r="H53" s="141"/>
      <c r="I53" s="141"/>
      <c r="J53" s="532"/>
      <c r="K53" s="532"/>
      <c r="L53" s="141"/>
      <c r="M53" s="141"/>
      <c r="N53" s="533"/>
      <c r="O53" s="533"/>
      <c r="P53" s="282"/>
      <c r="Q53" s="141"/>
      <c r="R53" s="141"/>
      <c r="S53" s="533"/>
      <c r="T53" s="533"/>
      <c r="U53" s="141"/>
      <c r="V53" s="141"/>
      <c r="W53" s="513"/>
      <c r="X53" s="513"/>
      <c r="Y53" s="141"/>
      <c r="Z53" s="141"/>
      <c r="AA53" s="513"/>
      <c r="AB53" s="513"/>
      <c r="AC53" s="141"/>
      <c r="AD53" s="141"/>
      <c r="AE53" s="516"/>
      <c r="AF53" s="517"/>
      <c r="AG53" s="275"/>
    </row>
    <row r="54" spans="1:33" ht="19.95" customHeight="1">
      <c r="A54" s="95"/>
      <c r="B54" s="512"/>
      <c r="C54" s="512"/>
      <c r="D54" s="141"/>
      <c r="E54" s="141"/>
      <c r="F54" s="532"/>
      <c r="G54" s="532"/>
      <c r="H54" s="141"/>
      <c r="I54" s="141"/>
      <c r="J54" s="532"/>
      <c r="K54" s="532"/>
      <c r="L54" s="141"/>
      <c r="M54" s="141"/>
      <c r="N54" s="533"/>
      <c r="O54" s="533"/>
      <c r="P54" s="282"/>
      <c r="Q54" s="141"/>
      <c r="R54" s="141"/>
      <c r="S54" s="533"/>
      <c r="T54" s="533"/>
      <c r="U54" s="141"/>
      <c r="V54" s="141"/>
      <c r="W54" s="513"/>
      <c r="X54" s="513"/>
      <c r="Y54" s="141"/>
      <c r="Z54" s="141"/>
      <c r="AA54" s="513"/>
      <c r="AB54" s="513"/>
      <c r="AC54" s="141"/>
      <c r="AD54" s="141"/>
      <c r="AE54" s="516"/>
      <c r="AF54" s="517"/>
      <c r="AG54" s="275"/>
    </row>
    <row r="55" spans="1:33" ht="19.95" customHeight="1">
      <c r="A55" s="95"/>
      <c r="B55" s="512"/>
      <c r="C55" s="512"/>
      <c r="D55" s="141"/>
      <c r="E55" s="141"/>
      <c r="F55" s="532"/>
      <c r="G55" s="532"/>
      <c r="H55" s="141"/>
      <c r="I55" s="141"/>
      <c r="J55" s="532"/>
      <c r="K55" s="532"/>
      <c r="L55" s="141"/>
      <c r="M55" s="141"/>
      <c r="N55" s="533"/>
      <c r="O55" s="533"/>
      <c r="P55" s="282"/>
      <c r="Q55" s="141"/>
      <c r="R55" s="141"/>
      <c r="S55" s="533"/>
      <c r="T55" s="533"/>
      <c r="U55" s="141"/>
      <c r="V55" s="141"/>
      <c r="W55" s="513"/>
      <c r="X55" s="513"/>
      <c r="Y55" s="141"/>
      <c r="Z55" s="141"/>
      <c r="AA55" s="513"/>
      <c r="AB55" s="513"/>
      <c r="AC55" s="141"/>
      <c r="AD55" s="141"/>
      <c r="AE55" s="516"/>
      <c r="AF55" s="517"/>
      <c r="AG55" s="275"/>
    </row>
    <row r="56" spans="1:33" ht="19.95" customHeight="1">
      <c r="A56" s="95"/>
      <c r="B56" s="512"/>
      <c r="C56" s="512"/>
      <c r="D56" s="142"/>
      <c r="E56" s="142"/>
      <c r="F56" s="532"/>
      <c r="G56" s="532"/>
      <c r="H56" s="142"/>
      <c r="I56" s="142"/>
      <c r="J56" s="532"/>
      <c r="K56" s="532"/>
      <c r="L56" s="142"/>
      <c r="M56" s="142"/>
      <c r="N56" s="533"/>
      <c r="O56" s="533"/>
      <c r="P56" s="282"/>
      <c r="Q56" s="282"/>
      <c r="R56" s="282"/>
      <c r="S56" s="533"/>
      <c r="T56" s="533"/>
      <c r="U56" s="282"/>
      <c r="V56" s="282"/>
      <c r="W56" s="513"/>
      <c r="X56" s="513"/>
      <c r="Y56" s="282"/>
      <c r="Z56" s="282"/>
      <c r="AA56" s="513"/>
      <c r="AB56" s="513"/>
      <c r="AC56" s="282"/>
      <c r="AD56" s="282"/>
      <c r="AE56" s="516"/>
      <c r="AF56" s="517"/>
      <c r="AG56" s="275"/>
    </row>
    <row r="57" spans="1:33" ht="19.95" customHeight="1">
      <c r="A57" s="95"/>
      <c r="B57" s="512"/>
      <c r="C57" s="512"/>
      <c r="D57" s="142"/>
      <c r="E57" s="142"/>
      <c r="F57" s="532"/>
      <c r="G57" s="532"/>
      <c r="H57" s="142"/>
      <c r="I57" s="142"/>
      <c r="J57" s="532"/>
      <c r="K57" s="532"/>
      <c r="L57" s="142"/>
      <c r="M57" s="142"/>
      <c r="N57" s="533"/>
      <c r="O57" s="533"/>
      <c r="P57" s="282"/>
      <c r="Q57" s="282"/>
      <c r="R57" s="282"/>
      <c r="S57" s="533"/>
      <c r="T57" s="533"/>
      <c r="U57" s="282"/>
      <c r="V57" s="282"/>
      <c r="W57" s="513"/>
      <c r="X57" s="513"/>
      <c r="Y57" s="282"/>
      <c r="Z57" s="282"/>
      <c r="AA57" s="513"/>
      <c r="AB57" s="513"/>
      <c r="AC57" s="282"/>
      <c r="AD57" s="282"/>
      <c r="AE57" s="516"/>
      <c r="AF57" s="517"/>
      <c r="AG57" s="275"/>
    </row>
    <row r="58" spans="1:33" ht="19.95" customHeight="1">
      <c r="A58" s="95"/>
      <c r="B58" s="95"/>
      <c r="C58" s="124"/>
      <c r="D58" s="124"/>
      <c r="E58" s="95"/>
      <c r="F58" s="95"/>
      <c r="G58" s="124"/>
      <c r="H58" s="124"/>
      <c r="I58" s="95"/>
      <c r="J58" s="95"/>
      <c r="K58" s="124"/>
      <c r="L58" s="124"/>
      <c r="M58" s="95"/>
      <c r="N58" s="275"/>
      <c r="O58" s="251"/>
      <c r="P58" s="251"/>
      <c r="Q58" s="275"/>
      <c r="R58" s="275"/>
      <c r="S58" s="275"/>
      <c r="T58" s="251"/>
      <c r="U58" s="251"/>
      <c r="V58" s="275"/>
      <c r="W58" s="275"/>
      <c r="X58" s="251"/>
      <c r="Y58" s="251"/>
      <c r="Z58" s="275"/>
      <c r="AA58" s="275"/>
      <c r="AB58" s="251"/>
      <c r="AC58" s="251"/>
      <c r="AD58" s="269" t="s">
        <v>94</v>
      </c>
      <c r="AE58" s="269" t="s">
        <v>95</v>
      </c>
      <c r="AF58" s="269" t="s">
        <v>95</v>
      </c>
      <c r="AG58" s="269" t="s">
        <v>93</v>
      </c>
    </row>
    <row r="59" spans="1:33" ht="19.95" customHeight="1">
      <c r="A59" s="493" t="s">
        <v>213</v>
      </c>
      <c r="B59" s="436" t="s">
        <v>8</v>
      </c>
      <c r="C59" s="477">
        <v>0.39583333333333331</v>
      </c>
      <c r="D59" s="477"/>
      <c r="E59" s="477"/>
      <c r="F59" s="95"/>
      <c r="G59" s="497" t="str">
        <f>F50</f>
        <v>Ｓ４　スペランツァ</v>
      </c>
      <c r="H59" s="497"/>
      <c r="I59" s="497"/>
      <c r="J59" s="497"/>
      <c r="K59" s="497"/>
      <c r="L59" s="497"/>
      <c r="M59" s="497"/>
      <c r="N59" s="479">
        <f>P59+P60</f>
        <v>1</v>
      </c>
      <c r="O59" s="480" t="s">
        <v>13</v>
      </c>
      <c r="P59" s="248">
        <v>1</v>
      </c>
      <c r="Q59" s="264" t="s">
        <v>192</v>
      </c>
      <c r="R59" s="248">
        <v>0</v>
      </c>
      <c r="S59" s="480" t="s">
        <v>14</v>
      </c>
      <c r="T59" s="479">
        <f>R59+R60</f>
        <v>0</v>
      </c>
      <c r="U59" s="542" t="str">
        <f>J50</f>
        <v>ヴェルフェ矢板Ｕ－１０ｂｌａｎｃ</v>
      </c>
      <c r="V59" s="542"/>
      <c r="W59" s="542"/>
      <c r="X59" s="542"/>
      <c r="Y59" s="542"/>
      <c r="Z59" s="542"/>
      <c r="AA59" s="542"/>
      <c r="AB59" s="251"/>
      <c r="AC59" s="251"/>
      <c r="AD59" s="491" t="s">
        <v>307</v>
      </c>
      <c r="AE59" s="491" t="s">
        <v>308</v>
      </c>
      <c r="AF59" s="491" t="s">
        <v>309</v>
      </c>
      <c r="AG59" s="491" t="s">
        <v>310</v>
      </c>
    </row>
    <row r="60" spans="1:33" ht="19.95" customHeight="1">
      <c r="A60" s="493"/>
      <c r="B60" s="436"/>
      <c r="C60" s="477"/>
      <c r="D60" s="477"/>
      <c r="E60" s="477"/>
      <c r="F60" s="95"/>
      <c r="G60" s="497"/>
      <c r="H60" s="497"/>
      <c r="I60" s="497"/>
      <c r="J60" s="497"/>
      <c r="K60" s="497"/>
      <c r="L60" s="497"/>
      <c r="M60" s="497"/>
      <c r="N60" s="479"/>
      <c r="O60" s="480"/>
      <c r="P60" s="248">
        <v>0</v>
      </c>
      <c r="Q60" s="264" t="s">
        <v>192</v>
      </c>
      <c r="R60" s="248">
        <v>0</v>
      </c>
      <c r="S60" s="480"/>
      <c r="T60" s="479"/>
      <c r="U60" s="542"/>
      <c r="V60" s="542"/>
      <c r="W60" s="542"/>
      <c r="X60" s="542"/>
      <c r="Y60" s="542"/>
      <c r="Z60" s="542"/>
      <c r="AA60" s="542"/>
      <c r="AB60" s="251"/>
      <c r="AC60" s="251"/>
      <c r="AD60" s="491"/>
      <c r="AE60" s="491"/>
      <c r="AF60" s="491"/>
      <c r="AG60" s="491"/>
    </row>
    <row r="61" spans="1:33" ht="19.95" customHeight="1">
      <c r="A61" s="493"/>
      <c r="B61" s="95"/>
      <c r="C61" s="100"/>
      <c r="D61" s="100"/>
      <c r="E61" s="131"/>
      <c r="F61" s="95"/>
      <c r="G61" s="90"/>
      <c r="H61" s="90"/>
      <c r="I61" s="132"/>
      <c r="J61" s="132"/>
      <c r="K61" s="90"/>
      <c r="L61" s="90"/>
      <c r="M61" s="132"/>
      <c r="N61" s="274"/>
      <c r="O61" s="248"/>
      <c r="P61" s="248"/>
      <c r="Q61" s="274"/>
      <c r="R61" s="274"/>
      <c r="S61" s="274"/>
      <c r="T61" s="248"/>
      <c r="U61" s="248"/>
      <c r="V61" s="274"/>
      <c r="W61" s="274"/>
      <c r="X61" s="248"/>
      <c r="Y61" s="248"/>
      <c r="Z61" s="274"/>
      <c r="AA61" s="274"/>
      <c r="AB61" s="251"/>
      <c r="AC61" s="251"/>
      <c r="AD61" s="172"/>
      <c r="AE61" s="172"/>
      <c r="AF61" s="271"/>
      <c r="AG61" s="271"/>
    </row>
    <row r="62" spans="1:33" ht="19.95" customHeight="1">
      <c r="A62" s="493"/>
      <c r="B62" s="436" t="s">
        <v>9</v>
      </c>
      <c r="C62" s="477">
        <v>0.42708333333333331</v>
      </c>
      <c r="D62" s="477"/>
      <c r="E62" s="477"/>
      <c r="F62" s="95"/>
      <c r="G62" s="500" t="str">
        <f>F50</f>
        <v>Ｓ４　スペランツァ</v>
      </c>
      <c r="H62" s="500"/>
      <c r="I62" s="500"/>
      <c r="J62" s="500"/>
      <c r="K62" s="500"/>
      <c r="L62" s="500"/>
      <c r="M62" s="500"/>
      <c r="N62" s="479">
        <f>P62+P63</f>
        <v>1</v>
      </c>
      <c r="O62" s="480" t="s">
        <v>13</v>
      </c>
      <c r="P62" s="248">
        <v>0</v>
      </c>
      <c r="Q62" s="264" t="s">
        <v>192</v>
      </c>
      <c r="R62" s="248">
        <v>1</v>
      </c>
      <c r="S62" s="480" t="s">
        <v>14</v>
      </c>
      <c r="T62" s="479">
        <f>R62+R63</f>
        <v>2</v>
      </c>
      <c r="U62" s="497" t="str">
        <f>N50</f>
        <v>ＭＯＲＡＮＧＯ栃木フットボールクラブＵ９</v>
      </c>
      <c r="V62" s="497"/>
      <c r="W62" s="497"/>
      <c r="X62" s="497"/>
      <c r="Y62" s="497"/>
      <c r="Z62" s="497"/>
      <c r="AA62" s="497"/>
      <c r="AB62" s="251"/>
      <c r="AC62" s="251"/>
      <c r="AD62" s="491" t="s">
        <v>309</v>
      </c>
      <c r="AE62" s="491" t="s">
        <v>307</v>
      </c>
      <c r="AF62" s="491" t="s">
        <v>308</v>
      </c>
      <c r="AG62" s="491" t="s">
        <v>311</v>
      </c>
    </row>
    <row r="63" spans="1:33" ht="19.95" customHeight="1">
      <c r="A63" s="493"/>
      <c r="B63" s="436"/>
      <c r="C63" s="477"/>
      <c r="D63" s="477"/>
      <c r="E63" s="477"/>
      <c r="F63" s="95"/>
      <c r="G63" s="500"/>
      <c r="H63" s="500"/>
      <c r="I63" s="500"/>
      <c r="J63" s="500"/>
      <c r="K63" s="500"/>
      <c r="L63" s="500"/>
      <c r="M63" s="500"/>
      <c r="N63" s="479"/>
      <c r="O63" s="480"/>
      <c r="P63" s="248">
        <v>1</v>
      </c>
      <c r="Q63" s="264" t="s">
        <v>192</v>
      </c>
      <c r="R63" s="248">
        <v>1</v>
      </c>
      <c r="S63" s="480"/>
      <c r="T63" s="479"/>
      <c r="U63" s="497"/>
      <c r="V63" s="497"/>
      <c r="W63" s="497"/>
      <c r="X63" s="497"/>
      <c r="Y63" s="497"/>
      <c r="Z63" s="497"/>
      <c r="AA63" s="497"/>
      <c r="AB63" s="251"/>
      <c r="AC63" s="251"/>
      <c r="AD63" s="491"/>
      <c r="AE63" s="491"/>
      <c r="AF63" s="491"/>
      <c r="AG63" s="491"/>
    </row>
    <row r="64" spans="1:33" ht="19.95" customHeight="1">
      <c r="A64" s="493"/>
      <c r="B64" s="95"/>
      <c r="C64" s="100"/>
      <c r="D64" s="100"/>
      <c r="E64" s="131"/>
      <c r="F64" s="95"/>
      <c r="G64" s="90"/>
      <c r="H64" s="90"/>
      <c r="I64" s="132"/>
      <c r="J64" s="132"/>
      <c r="K64" s="90"/>
      <c r="L64" s="90"/>
      <c r="M64" s="132"/>
      <c r="N64" s="274"/>
      <c r="O64" s="248"/>
      <c r="P64" s="248"/>
      <c r="Q64" s="274"/>
      <c r="R64" s="274"/>
      <c r="S64" s="274"/>
      <c r="T64" s="248"/>
      <c r="U64" s="248"/>
      <c r="V64" s="274"/>
      <c r="W64" s="274"/>
      <c r="X64" s="248"/>
      <c r="Y64" s="248"/>
      <c r="Z64" s="274"/>
      <c r="AA64" s="274"/>
      <c r="AB64" s="251"/>
      <c r="AC64" s="251"/>
      <c r="AD64" s="172"/>
      <c r="AE64" s="172"/>
      <c r="AF64" s="271"/>
      <c r="AG64" s="271"/>
    </row>
    <row r="65" spans="1:33" ht="19.95" customHeight="1">
      <c r="A65" s="493"/>
      <c r="B65" s="436" t="s">
        <v>10</v>
      </c>
      <c r="C65" s="477">
        <v>0.45833333333333331</v>
      </c>
      <c r="D65" s="477"/>
      <c r="E65" s="477"/>
      <c r="F65" s="95"/>
      <c r="G65" s="541" t="str">
        <f>J50</f>
        <v>ヴェルフェ矢板Ｕ－１０ｂｌａｎｃ</v>
      </c>
      <c r="H65" s="541"/>
      <c r="I65" s="541"/>
      <c r="J65" s="541"/>
      <c r="K65" s="541"/>
      <c r="L65" s="541"/>
      <c r="M65" s="541"/>
      <c r="N65" s="479">
        <f>P65+P66</f>
        <v>1</v>
      </c>
      <c r="O65" s="480" t="s">
        <v>13</v>
      </c>
      <c r="P65" s="248">
        <v>0</v>
      </c>
      <c r="Q65" s="264" t="s">
        <v>192</v>
      </c>
      <c r="R65" s="248">
        <v>0</v>
      </c>
      <c r="S65" s="480" t="s">
        <v>14</v>
      </c>
      <c r="T65" s="479">
        <f>R65+R66</f>
        <v>0</v>
      </c>
      <c r="U65" s="500" t="str">
        <f>N50</f>
        <v>ＭＯＲＡＮＧＯ栃木フットボールクラブＵ９</v>
      </c>
      <c r="V65" s="500"/>
      <c r="W65" s="500"/>
      <c r="X65" s="500"/>
      <c r="Y65" s="500"/>
      <c r="Z65" s="500"/>
      <c r="AA65" s="500"/>
      <c r="AB65" s="251"/>
      <c r="AC65" s="251"/>
      <c r="AD65" s="491" t="s">
        <v>308</v>
      </c>
      <c r="AE65" s="491" t="s">
        <v>309</v>
      </c>
      <c r="AF65" s="491" t="s">
        <v>307</v>
      </c>
      <c r="AG65" s="491" t="s">
        <v>285</v>
      </c>
    </row>
    <row r="66" spans="1:33" ht="19.95" customHeight="1">
      <c r="A66" s="493"/>
      <c r="B66" s="436"/>
      <c r="C66" s="477"/>
      <c r="D66" s="477"/>
      <c r="E66" s="477"/>
      <c r="F66" s="95"/>
      <c r="G66" s="541"/>
      <c r="H66" s="541"/>
      <c r="I66" s="541"/>
      <c r="J66" s="541"/>
      <c r="K66" s="541"/>
      <c r="L66" s="541"/>
      <c r="M66" s="541"/>
      <c r="N66" s="479"/>
      <c r="O66" s="480"/>
      <c r="P66" s="248">
        <v>1</v>
      </c>
      <c r="Q66" s="264" t="s">
        <v>192</v>
      </c>
      <c r="R66" s="248">
        <v>0</v>
      </c>
      <c r="S66" s="480"/>
      <c r="T66" s="479"/>
      <c r="U66" s="500"/>
      <c r="V66" s="500"/>
      <c r="W66" s="500"/>
      <c r="X66" s="500"/>
      <c r="Y66" s="500"/>
      <c r="Z66" s="500"/>
      <c r="AA66" s="500"/>
      <c r="AB66" s="251"/>
      <c r="AC66" s="251"/>
      <c r="AD66" s="491"/>
      <c r="AE66" s="491"/>
      <c r="AF66" s="491"/>
      <c r="AG66" s="491"/>
    </row>
    <row r="67" spans="1:33" ht="19.95" customHeight="1">
      <c r="A67" s="143"/>
      <c r="B67" s="143"/>
      <c r="C67" s="144"/>
      <c r="D67" s="144"/>
      <c r="E67" s="145"/>
      <c r="F67" s="143"/>
      <c r="G67" s="146"/>
      <c r="H67" s="146"/>
      <c r="I67" s="147"/>
      <c r="J67" s="147"/>
      <c r="K67" s="146"/>
      <c r="L67" s="146"/>
      <c r="M67" s="147"/>
      <c r="N67" s="283"/>
      <c r="O67" s="146"/>
      <c r="P67" s="146"/>
      <c r="Q67" s="283"/>
      <c r="R67" s="283"/>
      <c r="S67" s="283"/>
      <c r="T67" s="146"/>
      <c r="U67" s="146"/>
      <c r="V67" s="283"/>
      <c r="W67" s="283"/>
      <c r="X67" s="146"/>
      <c r="Y67" s="146"/>
      <c r="Z67" s="283"/>
      <c r="AA67" s="283"/>
      <c r="AB67" s="148"/>
      <c r="AC67" s="148"/>
      <c r="AD67" s="172"/>
      <c r="AE67" s="172"/>
      <c r="AF67" s="271"/>
      <c r="AG67" s="271"/>
    </row>
    <row r="68" spans="1:33" ht="19.95" customHeight="1">
      <c r="A68" s="499" t="s">
        <v>212</v>
      </c>
      <c r="B68" s="503" t="s">
        <v>11</v>
      </c>
      <c r="C68" s="504">
        <v>0.54166666666666663</v>
      </c>
      <c r="D68" s="504"/>
      <c r="E68" s="504"/>
      <c r="G68" s="505" t="str">
        <f>S50</f>
        <v>野原グランディオスＦＣ</v>
      </c>
      <c r="H68" s="505"/>
      <c r="I68" s="505"/>
      <c r="J68" s="505"/>
      <c r="K68" s="505"/>
      <c r="L68" s="505"/>
      <c r="M68" s="505"/>
      <c r="N68" s="506">
        <f>P68+P69</f>
        <v>7</v>
      </c>
      <c r="O68" s="507" t="s">
        <v>13</v>
      </c>
      <c r="P68" s="255">
        <v>4</v>
      </c>
      <c r="Q68" s="261" t="s">
        <v>192</v>
      </c>
      <c r="R68" s="255">
        <v>0</v>
      </c>
      <c r="S68" s="507" t="s">
        <v>14</v>
      </c>
      <c r="T68" s="506">
        <f>R68+R69</f>
        <v>0</v>
      </c>
      <c r="U68" s="508" t="str">
        <f>W50</f>
        <v>北押原ＦＣ</v>
      </c>
      <c r="V68" s="508"/>
      <c r="W68" s="508"/>
      <c r="X68" s="508"/>
      <c r="Y68" s="508"/>
      <c r="Z68" s="508"/>
      <c r="AA68" s="508"/>
      <c r="AB68" s="253"/>
      <c r="AC68" s="253"/>
      <c r="AD68" s="489" t="s">
        <v>312</v>
      </c>
      <c r="AE68" s="489" t="s">
        <v>313</v>
      </c>
      <c r="AF68" s="489" t="s">
        <v>314</v>
      </c>
      <c r="AG68" s="489" t="s">
        <v>290</v>
      </c>
    </row>
    <row r="69" spans="1:33" ht="19.95" customHeight="1">
      <c r="A69" s="499"/>
      <c r="B69" s="503"/>
      <c r="C69" s="504"/>
      <c r="D69" s="504"/>
      <c r="E69" s="504"/>
      <c r="G69" s="505"/>
      <c r="H69" s="505"/>
      <c r="I69" s="505"/>
      <c r="J69" s="505"/>
      <c r="K69" s="505"/>
      <c r="L69" s="505"/>
      <c r="M69" s="505"/>
      <c r="N69" s="506"/>
      <c r="O69" s="507"/>
      <c r="P69" s="255">
        <v>3</v>
      </c>
      <c r="Q69" s="261" t="s">
        <v>192</v>
      </c>
      <c r="R69" s="255">
        <v>0</v>
      </c>
      <c r="S69" s="507"/>
      <c r="T69" s="506"/>
      <c r="U69" s="508"/>
      <c r="V69" s="508"/>
      <c r="W69" s="508"/>
      <c r="X69" s="508"/>
      <c r="Y69" s="508"/>
      <c r="Z69" s="508"/>
      <c r="AA69" s="508"/>
      <c r="AB69" s="253"/>
      <c r="AC69" s="253"/>
      <c r="AD69" s="490"/>
      <c r="AE69" s="490"/>
      <c r="AF69" s="490"/>
      <c r="AG69" s="490"/>
    </row>
    <row r="70" spans="1:33" ht="19.95" customHeight="1">
      <c r="A70" s="499"/>
      <c r="B70" s="121"/>
      <c r="C70" s="129"/>
      <c r="D70" s="129"/>
      <c r="E70" s="129"/>
      <c r="G70" s="119"/>
      <c r="H70" s="119"/>
      <c r="I70" s="119"/>
      <c r="J70" s="119"/>
      <c r="K70" s="119"/>
      <c r="L70" s="119"/>
      <c r="M70" s="119"/>
      <c r="N70" s="272"/>
      <c r="O70" s="256"/>
      <c r="P70" s="255"/>
      <c r="Q70" s="238"/>
      <c r="R70" s="238"/>
      <c r="S70" s="256"/>
      <c r="T70" s="272"/>
      <c r="U70" s="255"/>
      <c r="V70" s="255"/>
      <c r="W70" s="255"/>
      <c r="X70" s="255"/>
      <c r="Y70" s="255"/>
      <c r="Z70" s="255"/>
      <c r="AA70" s="255"/>
      <c r="AB70" s="253"/>
      <c r="AC70" s="253"/>
      <c r="AD70" s="173"/>
      <c r="AE70" s="173"/>
      <c r="AF70" s="174"/>
      <c r="AG70" s="174"/>
    </row>
    <row r="71" spans="1:33" ht="19.95" customHeight="1">
      <c r="A71" s="499"/>
      <c r="B71" s="503" t="s">
        <v>12</v>
      </c>
      <c r="C71" s="504">
        <v>0.57291666666666663</v>
      </c>
      <c r="D71" s="504"/>
      <c r="E71" s="504"/>
      <c r="G71" s="505" t="str">
        <f>S50</f>
        <v>野原グランディオスＦＣ</v>
      </c>
      <c r="H71" s="505"/>
      <c r="I71" s="505"/>
      <c r="J71" s="505"/>
      <c r="K71" s="505"/>
      <c r="L71" s="505"/>
      <c r="M71" s="505"/>
      <c r="N71" s="506">
        <f>P71+P72</f>
        <v>6</v>
      </c>
      <c r="O71" s="507" t="s">
        <v>13</v>
      </c>
      <c r="P71" s="255">
        <v>3</v>
      </c>
      <c r="Q71" s="261" t="s">
        <v>192</v>
      </c>
      <c r="R71" s="255">
        <v>0</v>
      </c>
      <c r="S71" s="507" t="s">
        <v>14</v>
      </c>
      <c r="T71" s="506">
        <f>R71+R72</f>
        <v>0</v>
      </c>
      <c r="U71" s="508" t="str">
        <f>AA50</f>
        <v>大谷東フットボールクラブ</v>
      </c>
      <c r="V71" s="508"/>
      <c r="W71" s="508"/>
      <c r="X71" s="508"/>
      <c r="Y71" s="508"/>
      <c r="Z71" s="508"/>
      <c r="AA71" s="508"/>
      <c r="AB71" s="253"/>
      <c r="AC71" s="253"/>
      <c r="AD71" s="490" t="s">
        <v>314</v>
      </c>
      <c r="AE71" s="490" t="s">
        <v>312</v>
      </c>
      <c r="AF71" s="490" t="s">
        <v>313</v>
      </c>
      <c r="AG71" s="490" t="s">
        <v>315</v>
      </c>
    </row>
    <row r="72" spans="1:33" ht="19.95" customHeight="1">
      <c r="A72" s="499"/>
      <c r="B72" s="503"/>
      <c r="C72" s="504"/>
      <c r="D72" s="504"/>
      <c r="E72" s="504"/>
      <c r="G72" s="505"/>
      <c r="H72" s="505"/>
      <c r="I72" s="505"/>
      <c r="J72" s="505"/>
      <c r="K72" s="505"/>
      <c r="L72" s="505"/>
      <c r="M72" s="505"/>
      <c r="N72" s="506"/>
      <c r="O72" s="507"/>
      <c r="P72" s="255">
        <v>3</v>
      </c>
      <c r="Q72" s="261" t="s">
        <v>192</v>
      </c>
      <c r="R72" s="255">
        <v>0</v>
      </c>
      <c r="S72" s="507"/>
      <c r="T72" s="506"/>
      <c r="U72" s="508"/>
      <c r="V72" s="508"/>
      <c r="W72" s="508"/>
      <c r="X72" s="508"/>
      <c r="Y72" s="508"/>
      <c r="Z72" s="508"/>
      <c r="AA72" s="508"/>
      <c r="AB72" s="253"/>
      <c r="AC72" s="253"/>
      <c r="AD72" s="490"/>
      <c r="AE72" s="490"/>
      <c r="AF72" s="490"/>
      <c r="AG72" s="490"/>
    </row>
    <row r="73" spans="1:33" ht="19.95" customHeight="1">
      <c r="A73" s="499"/>
      <c r="C73" s="130"/>
      <c r="D73" s="130"/>
      <c r="E73" s="59"/>
      <c r="G73" s="119"/>
      <c r="H73" s="119"/>
      <c r="I73" s="20"/>
      <c r="J73" s="20"/>
      <c r="K73" s="119"/>
      <c r="L73" s="119"/>
      <c r="M73" s="20"/>
      <c r="N73" s="238"/>
      <c r="O73" s="255"/>
      <c r="P73" s="255"/>
      <c r="Q73" s="238"/>
      <c r="R73" s="238"/>
      <c r="S73" s="238"/>
      <c r="T73" s="255"/>
      <c r="U73" s="255"/>
      <c r="V73" s="238"/>
      <c r="W73" s="238"/>
      <c r="X73" s="255"/>
      <c r="Y73" s="255"/>
      <c r="Z73" s="238"/>
      <c r="AA73" s="238"/>
      <c r="AB73" s="253"/>
      <c r="AC73" s="253"/>
      <c r="AD73" s="173"/>
      <c r="AE73" s="173"/>
      <c r="AF73" s="174"/>
      <c r="AG73" s="174"/>
    </row>
    <row r="74" spans="1:33" ht="19.95" customHeight="1">
      <c r="A74" s="499"/>
      <c r="B74" s="503" t="s">
        <v>1</v>
      </c>
      <c r="C74" s="504">
        <v>0.60416666666666663</v>
      </c>
      <c r="D74" s="504"/>
      <c r="E74" s="504"/>
      <c r="G74" s="508" t="str">
        <f>W50</f>
        <v>北押原ＦＣ</v>
      </c>
      <c r="H74" s="508"/>
      <c r="I74" s="508"/>
      <c r="J74" s="508"/>
      <c r="K74" s="508"/>
      <c r="L74" s="508"/>
      <c r="M74" s="508"/>
      <c r="N74" s="506">
        <f>P74+P75</f>
        <v>1</v>
      </c>
      <c r="O74" s="507" t="s">
        <v>13</v>
      </c>
      <c r="P74" s="255">
        <v>1</v>
      </c>
      <c r="Q74" s="261" t="s">
        <v>192</v>
      </c>
      <c r="R74" s="255">
        <v>2</v>
      </c>
      <c r="S74" s="507" t="s">
        <v>14</v>
      </c>
      <c r="T74" s="506">
        <f>R74+R75</f>
        <v>2</v>
      </c>
      <c r="U74" s="505" t="str">
        <f>AA50</f>
        <v>大谷東フットボールクラブ</v>
      </c>
      <c r="V74" s="505"/>
      <c r="W74" s="505"/>
      <c r="X74" s="505"/>
      <c r="Y74" s="505"/>
      <c r="Z74" s="505"/>
      <c r="AA74" s="505"/>
      <c r="AB74" s="253"/>
      <c r="AC74" s="253"/>
      <c r="AD74" s="490" t="s">
        <v>313</v>
      </c>
      <c r="AE74" s="490" t="s">
        <v>314</v>
      </c>
      <c r="AF74" s="490" t="s">
        <v>312</v>
      </c>
      <c r="AG74" s="490" t="s">
        <v>316</v>
      </c>
    </row>
    <row r="75" spans="1:33" ht="19.95" customHeight="1">
      <c r="A75" s="499"/>
      <c r="B75" s="503"/>
      <c r="C75" s="504"/>
      <c r="D75" s="504"/>
      <c r="E75" s="504"/>
      <c r="G75" s="508"/>
      <c r="H75" s="508"/>
      <c r="I75" s="508"/>
      <c r="J75" s="508"/>
      <c r="K75" s="508"/>
      <c r="L75" s="508"/>
      <c r="M75" s="508"/>
      <c r="N75" s="506"/>
      <c r="O75" s="507"/>
      <c r="P75" s="255">
        <v>0</v>
      </c>
      <c r="Q75" s="261" t="s">
        <v>192</v>
      </c>
      <c r="R75" s="255">
        <v>0</v>
      </c>
      <c r="S75" s="507"/>
      <c r="T75" s="506"/>
      <c r="U75" s="505"/>
      <c r="V75" s="505"/>
      <c r="W75" s="505"/>
      <c r="X75" s="505"/>
      <c r="Y75" s="505"/>
      <c r="Z75" s="505"/>
      <c r="AA75" s="505"/>
      <c r="AB75" s="253"/>
      <c r="AC75" s="253"/>
      <c r="AD75" s="490"/>
      <c r="AE75" s="490"/>
      <c r="AF75" s="490"/>
      <c r="AG75" s="490"/>
    </row>
    <row r="76" spans="1:33" ht="19.95" customHeight="1">
      <c r="B76" s="121"/>
      <c r="C76" s="22"/>
      <c r="D76" s="22"/>
      <c r="E76" s="22"/>
      <c r="G76" s="119"/>
      <c r="H76" s="119"/>
      <c r="I76" s="119"/>
      <c r="J76" s="119"/>
      <c r="K76" s="119"/>
      <c r="L76" s="119"/>
      <c r="M76" s="119"/>
      <c r="N76" s="118"/>
      <c r="O76" s="122"/>
      <c r="P76" s="119"/>
      <c r="Q76" s="20"/>
      <c r="R76" s="20"/>
      <c r="S76" s="122"/>
      <c r="T76" s="118"/>
      <c r="U76" s="119"/>
      <c r="V76" s="119"/>
      <c r="W76" s="119"/>
      <c r="X76" s="119"/>
      <c r="Y76" s="119"/>
      <c r="Z76" s="119"/>
      <c r="AA76" s="119"/>
      <c r="AB76" s="123"/>
      <c r="AC76" s="123"/>
      <c r="AF76" s="123"/>
      <c r="AG76" s="123"/>
    </row>
    <row r="77" spans="1:33" ht="19.95" customHeight="1">
      <c r="C77" s="465" t="s">
        <v>210</v>
      </c>
      <c r="D77" s="466"/>
      <c r="E77" s="466"/>
      <c r="F77" s="467"/>
      <c r="G77" s="460" t="str">
        <f>C79</f>
        <v>Ｓ４　スペランツァ</v>
      </c>
      <c r="H77" s="461"/>
      <c r="I77" s="537" t="str">
        <f>C81</f>
        <v>ヴェルフェ矢板Ｕ－１０ｂｌａｎｃ</v>
      </c>
      <c r="J77" s="538"/>
      <c r="K77" s="537" t="str">
        <f>C83</f>
        <v>ＭＯＲＡＮＧＯ栃木フットボールクラブＵ９</v>
      </c>
      <c r="L77" s="538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211</v>
      </c>
      <c r="S77" s="472"/>
      <c r="T77" s="472"/>
      <c r="U77" s="473"/>
      <c r="V77" s="460" t="str">
        <f>R79</f>
        <v>野原グランディオスＦＣ</v>
      </c>
      <c r="W77" s="461"/>
      <c r="X77" s="522" t="str">
        <f>R81</f>
        <v>北押原ＦＣ</v>
      </c>
      <c r="Y77" s="523"/>
      <c r="Z77" s="481" t="str">
        <f>R83</f>
        <v>大谷東フットボールクラブ</v>
      </c>
      <c r="AA77" s="482"/>
      <c r="AB77" s="458" t="s">
        <v>5</v>
      </c>
      <c r="AC77" s="458" t="s">
        <v>6</v>
      </c>
      <c r="AD77" s="458" t="s">
        <v>16</v>
      </c>
      <c r="AE77" s="458" t="s">
        <v>7</v>
      </c>
    </row>
    <row r="78" spans="1:33" ht="19.95" customHeight="1">
      <c r="C78" s="468"/>
      <c r="D78" s="469"/>
      <c r="E78" s="469"/>
      <c r="F78" s="470"/>
      <c r="G78" s="462"/>
      <c r="H78" s="463"/>
      <c r="I78" s="539"/>
      <c r="J78" s="540"/>
      <c r="K78" s="539"/>
      <c r="L78" s="540"/>
      <c r="M78" s="459"/>
      <c r="N78" s="459"/>
      <c r="O78" s="459"/>
      <c r="P78" s="459"/>
      <c r="Q78" s="239"/>
      <c r="R78" s="474"/>
      <c r="S78" s="475"/>
      <c r="T78" s="475"/>
      <c r="U78" s="476"/>
      <c r="V78" s="462"/>
      <c r="W78" s="463"/>
      <c r="X78" s="524"/>
      <c r="Y78" s="525"/>
      <c r="Z78" s="483"/>
      <c r="AA78" s="484"/>
      <c r="AB78" s="459"/>
      <c r="AC78" s="459"/>
      <c r="AD78" s="459"/>
      <c r="AE78" s="459"/>
    </row>
    <row r="79" spans="1:33" ht="19.95" customHeight="1">
      <c r="C79" s="465" t="str">
        <f>F50</f>
        <v>Ｓ４　スペランツァ</v>
      </c>
      <c r="D79" s="466"/>
      <c r="E79" s="466"/>
      <c r="F79" s="467"/>
      <c r="G79" s="447"/>
      <c r="H79" s="448"/>
      <c r="I79" s="284">
        <f>N59</f>
        <v>1</v>
      </c>
      <c r="J79" s="284">
        <f>T59</f>
        <v>0</v>
      </c>
      <c r="K79" s="284">
        <f>N62</f>
        <v>1</v>
      </c>
      <c r="L79" s="284">
        <f>T62</f>
        <v>2</v>
      </c>
      <c r="M79" s="452">
        <f>COUNTIF(G80:L80,"○")*3+COUNTIF(G80:L80,"△")</f>
        <v>3</v>
      </c>
      <c r="N79" s="454">
        <f>O79-J79-L79</f>
        <v>0</v>
      </c>
      <c r="O79" s="454">
        <f>I79+K79</f>
        <v>2</v>
      </c>
      <c r="P79" s="454">
        <v>2</v>
      </c>
      <c r="Q79" s="239"/>
      <c r="R79" s="465" t="str">
        <f>S50</f>
        <v>野原グランディオスＦＣ</v>
      </c>
      <c r="S79" s="466"/>
      <c r="T79" s="466"/>
      <c r="U79" s="467"/>
      <c r="V79" s="447"/>
      <c r="W79" s="448"/>
      <c r="X79" s="284">
        <f>N68</f>
        <v>7</v>
      </c>
      <c r="Y79" s="284">
        <f>T68</f>
        <v>0</v>
      </c>
      <c r="Z79" s="284">
        <f>N71</f>
        <v>6</v>
      </c>
      <c r="AA79" s="284">
        <f>T71</f>
        <v>0</v>
      </c>
      <c r="AB79" s="452">
        <f>COUNTIF(V80:AA80,"○")*3+COUNTIF(V80:AA80,"△")</f>
        <v>6</v>
      </c>
      <c r="AC79" s="454">
        <f>AD79-Y79-AA79</f>
        <v>13</v>
      </c>
      <c r="AD79" s="454">
        <f>X79+Z79</f>
        <v>13</v>
      </c>
      <c r="AE79" s="454">
        <v>1</v>
      </c>
    </row>
    <row r="80" spans="1:33" ht="19.95" customHeight="1"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○</v>
      </c>
      <c r="J80" s="457"/>
      <c r="K80" s="456" t="str">
        <f>IF(K79&gt;L79,"○",IF(K79&lt;L79,"×",IF(K79=L79,"△")))</f>
        <v>×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○</v>
      </c>
      <c r="Y80" s="457"/>
      <c r="Z80" s="456" t="str">
        <f t="shared" ref="Z80" si="2">IF(Z79&gt;AA79,"○",IF(Z79&lt;AA79,"×",IF(Z79=AA79,"△")))</f>
        <v>○</v>
      </c>
      <c r="AA80" s="457"/>
      <c r="AB80" s="453"/>
      <c r="AC80" s="455"/>
      <c r="AD80" s="455"/>
      <c r="AE80" s="455"/>
    </row>
    <row r="81" spans="3:31" ht="19.95" customHeight="1">
      <c r="C81" s="465" t="str">
        <f>J50</f>
        <v>ヴェルフェ矢板Ｕ－１０ｂｌａｎｃ</v>
      </c>
      <c r="D81" s="466"/>
      <c r="E81" s="466"/>
      <c r="F81" s="467"/>
      <c r="G81" s="284">
        <f>J79</f>
        <v>0</v>
      </c>
      <c r="H81" s="284">
        <f>I79</f>
        <v>1</v>
      </c>
      <c r="I81" s="447"/>
      <c r="J81" s="448"/>
      <c r="K81" s="284">
        <f>N65</f>
        <v>1</v>
      </c>
      <c r="L81" s="284">
        <f>T65</f>
        <v>0</v>
      </c>
      <c r="M81" s="452">
        <f>COUNTIF(G82:L82,"○")*3+COUNTIF(G82:L82,"△")</f>
        <v>3</v>
      </c>
      <c r="N81" s="454">
        <f>O81-H81-L81</f>
        <v>0</v>
      </c>
      <c r="O81" s="454">
        <f>G81+K81</f>
        <v>1</v>
      </c>
      <c r="P81" s="454">
        <v>3</v>
      </c>
      <c r="Q81" s="239"/>
      <c r="R81" s="465" t="str">
        <f>W50</f>
        <v>北押原ＦＣ</v>
      </c>
      <c r="S81" s="466"/>
      <c r="T81" s="466"/>
      <c r="U81" s="467"/>
      <c r="V81" s="284">
        <f>Y79</f>
        <v>0</v>
      </c>
      <c r="W81" s="284">
        <f>X79</f>
        <v>7</v>
      </c>
      <c r="X81" s="447"/>
      <c r="Y81" s="448"/>
      <c r="Z81" s="284">
        <f>N74</f>
        <v>1</v>
      </c>
      <c r="AA81" s="284">
        <f>T74</f>
        <v>2</v>
      </c>
      <c r="AB81" s="452">
        <f>COUNTIF(V82:AA82,"○")*3+COUNTIF(V82:AA82,"△")</f>
        <v>0</v>
      </c>
      <c r="AC81" s="454">
        <f>AD81-W81-AA81</f>
        <v>-8</v>
      </c>
      <c r="AD81" s="454">
        <f>U81+Z81</f>
        <v>1</v>
      </c>
      <c r="AE81" s="454">
        <v>3</v>
      </c>
    </row>
    <row r="82" spans="3:31" ht="19.95" customHeight="1">
      <c r="C82" s="468"/>
      <c r="D82" s="469"/>
      <c r="E82" s="469"/>
      <c r="F82" s="470"/>
      <c r="G82" s="456" t="str">
        <f>IF(G81&gt;H81,"○",IF(G81&lt;H81,"×",IF(G81=H81,"△")))</f>
        <v>×</v>
      </c>
      <c r="H82" s="457"/>
      <c r="I82" s="449"/>
      <c r="J82" s="450"/>
      <c r="K82" s="456" t="str">
        <f>IF(K81&gt;L81,"○",IF(K81&lt;L81,"×",IF(K81=L81,"△")))</f>
        <v>○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×</v>
      </c>
      <c r="W82" s="457"/>
      <c r="X82" s="449"/>
      <c r="Y82" s="450"/>
      <c r="Z82" s="456" t="str">
        <f t="shared" ref="Z82" si="3">IF(Z81&gt;AA81,"○",IF(Z81&lt;AA81,"×",IF(Z81=AA81,"△")))</f>
        <v>×</v>
      </c>
      <c r="AA82" s="457"/>
      <c r="AB82" s="453"/>
      <c r="AC82" s="455"/>
      <c r="AD82" s="455"/>
      <c r="AE82" s="455"/>
    </row>
    <row r="83" spans="3:31" ht="19.95" customHeight="1">
      <c r="C83" s="465" t="str">
        <f>N50</f>
        <v>ＭＯＲＡＮＧＯ栃木フットボールクラブＵ９</v>
      </c>
      <c r="D83" s="466"/>
      <c r="E83" s="466"/>
      <c r="F83" s="467"/>
      <c r="G83" s="284">
        <f>L79</f>
        <v>2</v>
      </c>
      <c r="H83" s="284">
        <f>K79</f>
        <v>1</v>
      </c>
      <c r="I83" s="284">
        <f>L81</f>
        <v>0</v>
      </c>
      <c r="J83" s="284">
        <f>K81</f>
        <v>1</v>
      </c>
      <c r="K83" s="447"/>
      <c r="L83" s="448"/>
      <c r="M83" s="452">
        <f>COUNTIF(G84:L84,"○")*3+COUNTIF(G84:L84,"△")</f>
        <v>3</v>
      </c>
      <c r="N83" s="454">
        <f>O83-H83-J83</f>
        <v>0</v>
      </c>
      <c r="O83" s="454">
        <f>G83+I83</f>
        <v>2</v>
      </c>
      <c r="P83" s="454">
        <v>1</v>
      </c>
      <c r="Q83" s="239"/>
      <c r="R83" s="465" t="str">
        <f>AA50</f>
        <v>大谷東フットボールクラブ</v>
      </c>
      <c r="S83" s="466"/>
      <c r="T83" s="466"/>
      <c r="U83" s="467"/>
      <c r="V83" s="284">
        <f>AA79</f>
        <v>0</v>
      </c>
      <c r="W83" s="284">
        <f>Z79</f>
        <v>6</v>
      </c>
      <c r="X83" s="284">
        <f>AA81</f>
        <v>2</v>
      </c>
      <c r="Y83" s="284">
        <f>Z81</f>
        <v>1</v>
      </c>
      <c r="Z83" s="447"/>
      <c r="AA83" s="448"/>
      <c r="AB83" s="452">
        <f>COUNTIF(V84:AA84,"○")*3+COUNTIF(V84:AA84,"△")</f>
        <v>3</v>
      </c>
      <c r="AC83" s="454">
        <f>AD83-W83-Y83</f>
        <v>-5</v>
      </c>
      <c r="AD83" s="454">
        <f>U83+X83</f>
        <v>2</v>
      </c>
      <c r="AE83" s="454">
        <v>2</v>
      </c>
    </row>
    <row r="84" spans="3:31" ht="19.95" customHeight="1">
      <c r="C84" s="468"/>
      <c r="D84" s="469"/>
      <c r="E84" s="469"/>
      <c r="F84" s="470"/>
      <c r="G84" s="456" t="str">
        <f>IF(G83&gt;H83,"○",IF(G83&lt;H83,"×",IF(G83=H83,"△")))</f>
        <v>○</v>
      </c>
      <c r="H84" s="457"/>
      <c r="I84" s="456" t="str">
        <f>IF(I83&gt;J83,"○",IF(I83&lt;J83,"×",IF(I83=J83,"△")))</f>
        <v>×</v>
      </c>
      <c r="J84" s="457"/>
      <c r="K84" s="449"/>
      <c r="L84" s="450"/>
      <c r="M84" s="453"/>
      <c r="N84" s="455"/>
      <c r="O84" s="455"/>
      <c r="P84" s="455"/>
      <c r="Q84" s="239"/>
      <c r="R84" s="468"/>
      <c r="S84" s="469"/>
      <c r="T84" s="469"/>
      <c r="U84" s="470"/>
      <c r="V84" s="456" t="str">
        <f>IF(V83&gt;W83,"○",IF(V83&lt;W83,"×",IF(V83=W83,"△")))</f>
        <v>×</v>
      </c>
      <c r="W84" s="457"/>
      <c r="X84" s="456" t="str">
        <f>IF(X83&gt;Y83,"○",IF(X83&lt;Y83,"×",IF(X83=Y83,"△")))</f>
        <v>○</v>
      </c>
      <c r="Y84" s="457"/>
      <c r="Z84" s="449"/>
      <c r="AA84" s="450"/>
      <c r="AB84" s="453"/>
      <c r="AC84" s="455"/>
      <c r="AD84" s="455"/>
      <c r="AE84" s="455"/>
    </row>
    <row r="85" spans="3:31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216</v>
      </c>
      <c r="O1" s="518"/>
      <c r="P1" s="518"/>
      <c r="Q1" s="518"/>
      <c r="R1" s="518"/>
      <c r="T1" s="519" t="s">
        <v>223</v>
      </c>
      <c r="U1" s="519"/>
      <c r="V1" s="519"/>
      <c r="W1" s="519"/>
      <c r="X1" s="520" t="str">
        <f>U10組合せ①!B14</f>
        <v>城見ヶ丘運動公園Ｂ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25"/>
      <c r="B2" s="125"/>
      <c r="C2" s="125"/>
      <c r="D2" s="125"/>
      <c r="E2" s="125"/>
      <c r="F2" s="125"/>
      <c r="G2" s="125"/>
      <c r="H2" s="58"/>
      <c r="I2" s="126"/>
      <c r="J2" s="126"/>
      <c r="K2" s="126"/>
      <c r="L2" s="126"/>
      <c r="N2" s="126"/>
      <c r="O2" s="126"/>
      <c r="P2" s="126"/>
      <c r="Q2" s="126"/>
      <c r="R2" s="126"/>
      <c r="T2" s="127"/>
      <c r="U2" s="127"/>
      <c r="V2" s="127"/>
      <c r="W2" s="127"/>
      <c r="X2" s="128"/>
      <c r="Y2" s="128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129"/>
      <c r="J3" s="521" t="s">
        <v>219</v>
      </c>
      <c r="K3" s="521"/>
      <c r="W3" s="521" t="s">
        <v>220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275"/>
      <c r="H4" s="275"/>
      <c r="I4" s="275"/>
      <c r="J4" s="275"/>
      <c r="K4" s="305"/>
      <c r="L4" s="10"/>
      <c r="M4" s="10"/>
      <c r="N4" s="10"/>
      <c r="T4" s="275"/>
      <c r="U4" s="275"/>
      <c r="V4" s="275"/>
      <c r="W4" s="275"/>
      <c r="X4" s="305"/>
      <c r="Y4" s="10"/>
      <c r="Z4" s="114"/>
      <c r="AA4" s="114"/>
      <c r="AB4" s="451"/>
      <c r="AC4" s="451"/>
      <c r="AD4" s="451"/>
      <c r="AE4" s="451"/>
      <c r="AF4" s="451"/>
      <c r="AG4" s="451"/>
    </row>
    <row r="5" spans="1:33" ht="19.95" customHeight="1" thickTop="1">
      <c r="B5" s="95"/>
      <c r="C5" s="95"/>
      <c r="D5" s="95"/>
      <c r="E5" s="95"/>
      <c r="F5" s="12"/>
      <c r="G5" s="309"/>
      <c r="H5" s="310"/>
      <c r="I5" s="310"/>
      <c r="J5" s="311"/>
      <c r="K5" s="13"/>
      <c r="N5" s="12"/>
      <c r="S5" s="12"/>
      <c r="T5" s="309"/>
      <c r="U5" s="310"/>
      <c r="V5" s="310"/>
      <c r="W5" s="311"/>
      <c r="Y5" s="13"/>
      <c r="Z5" s="13"/>
      <c r="AA5" s="14"/>
      <c r="AB5" s="105"/>
      <c r="AC5" s="95"/>
      <c r="AD5" s="95"/>
      <c r="AE5" s="95"/>
    </row>
    <row r="6" spans="1:33" ht="19.95" customHeight="1">
      <c r="B6" s="493"/>
      <c r="C6" s="493"/>
      <c r="D6" s="15"/>
      <c r="E6" s="15"/>
      <c r="F6" s="509" t="s">
        <v>334</v>
      </c>
      <c r="G6" s="509"/>
      <c r="H6" s="26"/>
      <c r="I6" s="26"/>
      <c r="J6" s="509" t="s">
        <v>365</v>
      </c>
      <c r="K6" s="509"/>
      <c r="L6" s="26"/>
      <c r="M6" s="26"/>
      <c r="N6" s="509" t="s">
        <v>366</v>
      </c>
      <c r="O6" s="509"/>
      <c r="P6" s="175"/>
      <c r="Q6" s="26"/>
      <c r="R6" s="26"/>
      <c r="S6" s="509" t="s">
        <v>367</v>
      </c>
      <c r="T6" s="509"/>
      <c r="U6" s="26"/>
      <c r="V6" s="26"/>
      <c r="W6" s="509" t="s">
        <v>368</v>
      </c>
      <c r="X6" s="509"/>
      <c r="Y6" s="26"/>
      <c r="Z6" s="26"/>
      <c r="AA6" s="509" t="s">
        <v>338</v>
      </c>
      <c r="AB6" s="509"/>
      <c r="AC6" s="15"/>
      <c r="AD6" s="15"/>
      <c r="AE6" s="510"/>
      <c r="AF6" s="511"/>
    </row>
    <row r="7" spans="1:33" ht="19.95" customHeight="1">
      <c r="B7" s="512"/>
      <c r="C7" s="512"/>
      <c r="D7" s="16"/>
      <c r="E7" s="16"/>
      <c r="F7" s="552" t="str">
        <f>U10組合せ①!C18</f>
        <v>ともぞうサッカークラブ　Ｕ１０</v>
      </c>
      <c r="G7" s="552"/>
      <c r="H7" s="16"/>
      <c r="I7" s="16"/>
      <c r="J7" s="515" t="str">
        <f>U10組合せ①!E18</f>
        <v>ＦＣ　ＶＡＬＯＮ　セカンド</v>
      </c>
      <c r="K7" s="515"/>
      <c r="L7" s="16"/>
      <c r="M7" s="16"/>
      <c r="N7" s="513" t="str">
        <f>U10組合せ①!G18</f>
        <v>喜連川ＳＣＪｒ</v>
      </c>
      <c r="O7" s="513"/>
      <c r="P7" s="17"/>
      <c r="Q7" s="16"/>
      <c r="R7" s="16"/>
      <c r="S7" s="514" t="str">
        <f>U10組合せ①!J18</f>
        <v>おおぞらＳＣ</v>
      </c>
      <c r="T7" s="514"/>
      <c r="U7" s="16"/>
      <c r="V7" s="16"/>
      <c r="W7" s="532" t="str">
        <f>U10組合せ①!L18</f>
        <v>宇都宮北部ＦＣトレ</v>
      </c>
      <c r="X7" s="532"/>
      <c r="Y7" s="16"/>
      <c r="Z7" s="16"/>
      <c r="AA7" s="513" t="str">
        <f>U10組合せ①!N18</f>
        <v>高林・青木フットボールクラブ</v>
      </c>
      <c r="AB7" s="513"/>
      <c r="AC7" s="16"/>
      <c r="AD7" s="16"/>
      <c r="AE7" s="516"/>
      <c r="AF7" s="517"/>
    </row>
    <row r="8" spans="1:33" ht="19.95" customHeight="1">
      <c r="B8" s="512"/>
      <c r="C8" s="512"/>
      <c r="D8" s="16"/>
      <c r="E8" s="16"/>
      <c r="F8" s="552"/>
      <c r="G8" s="552"/>
      <c r="H8" s="16"/>
      <c r="I8" s="16"/>
      <c r="J8" s="515"/>
      <c r="K8" s="515"/>
      <c r="L8" s="16"/>
      <c r="M8" s="16"/>
      <c r="N8" s="513"/>
      <c r="O8" s="513"/>
      <c r="P8" s="17"/>
      <c r="Q8" s="16"/>
      <c r="R8" s="16"/>
      <c r="S8" s="514"/>
      <c r="T8" s="514"/>
      <c r="U8" s="16"/>
      <c r="V8" s="16"/>
      <c r="W8" s="532"/>
      <c r="X8" s="532"/>
      <c r="Y8" s="16"/>
      <c r="Z8" s="16"/>
      <c r="AA8" s="513"/>
      <c r="AB8" s="513"/>
      <c r="AC8" s="16"/>
      <c r="AD8" s="16"/>
      <c r="AE8" s="516"/>
      <c r="AF8" s="517"/>
    </row>
    <row r="9" spans="1:33" ht="19.95" customHeight="1">
      <c r="B9" s="512"/>
      <c r="C9" s="512"/>
      <c r="D9" s="16"/>
      <c r="E9" s="16"/>
      <c r="F9" s="552"/>
      <c r="G9" s="552"/>
      <c r="H9" s="16"/>
      <c r="I9" s="16"/>
      <c r="J9" s="515"/>
      <c r="K9" s="515"/>
      <c r="L9" s="16"/>
      <c r="M9" s="16"/>
      <c r="N9" s="513"/>
      <c r="O9" s="513"/>
      <c r="P9" s="17"/>
      <c r="Q9" s="16"/>
      <c r="R9" s="16"/>
      <c r="S9" s="514"/>
      <c r="T9" s="514"/>
      <c r="U9" s="16"/>
      <c r="V9" s="16"/>
      <c r="W9" s="532"/>
      <c r="X9" s="532"/>
      <c r="Y9" s="16"/>
      <c r="Z9" s="16"/>
      <c r="AA9" s="513"/>
      <c r="AB9" s="513"/>
      <c r="AC9" s="16"/>
      <c r="AD9" s="16"/>
      <c r="AE9" s="516"/>
      <c r="AF9" s="517"/>
    </row>
    <row r="10" spans="1:33" ht="19.95" customHeight="1">
      <c r="B10" s="512"/>
      <c r="C10" s="512"/>
      <c r="D10" s="16"/>
      <c r="E10" s="16"/>
      <c r="F10" s="552"/>
      <c r="G10" s="552"/>
      <c r="H10" s="16"/>
      <c r="I10" s="16"/>
      <c r="J10" s="515"/>
      <c r="K10" s="515"/>
      <c r="L10" s="16"/>
      <c r="M10" s="16"/>
      <c r="N10" s="513"/>
      <c r="O10" s="513"/>
      <c r="P10" s="17"/>
      <c r="Q10" s="16"/>
      <c r="R10" s="16"/>
      <c r="S10" s="514"/>
      <c r="T10" s="514"/>
      <c r="U10" s="16"/>
      <c r="V10" s="16"/>
      <c r="W10" s="532"/>
      <c r="X10" s="532"/>
      <c r="Y10" s="16"/>
      <c r="Z10" s="16"/>
      <c r="AA10" s="513"/>
      <c r="AB10" s="513"/>
      <c r="AC10" s="16"/>
      <c r="AD10" s="16"/>
      <c r="AE10" s="516"/>
      <c r="AF10" s="517"/>
    </row>
    <row r="11" spans="1:33" ht="19.95" customHeight="1">
      <c r="B11" s="512"/>
      <c r="C11" s="512"/>
      <c r="D11" s="16"/>
      <c r="E11" s="16"/>
      <c r="F11" s="552"/>
      <c r="G11" s="552"/>
      <c r="H11" s="16"/>
      <c r="I11" s="16"/>
      <c r="J11" s="515"/>
      <c r="K11" s="515"/>
      <c r="L11" s="16"/>
      <c r="M11" s="16"/>
      <c r="N11" s="513"/>
      <c r="O11" s="513"/>
      <c r="P11" s="17"/>
      <c r="Q11" s="16"/>
      <c r="R11" s="16"/>
      <c r="S11" s="514"/>
      <c r="T11" s="514"/>
      <c r="U11" s="16"/>
      <c r="V11" s="16"/>
      <c r="W11" s="532"/>
      <c r="X11" s="532"/>
      <c r="Y11" s="16"/>
      <c r="Z11" s="16"/>
      <c r="AA11" s="513"/>
      <c r="AB11" s="513"/>
      <c r="AC11" s="16"/>
      <c r="AD11" s="16"/>
      <c r="AE11" s="516"/>
      <c r="AF11" s="517"/>
    </row>
    <row r="12" spans="1:33" ht="19.95" customHeight="1">
      <c r="B12" s="512"/>
      <c r="C12" s="512"/>
      <c r="D12" s="16"/>
      <c r="E12" s="16"/>
      <c r="F12" s="552"/>
      <c r="G12" s="552"/>
      <c r="H12" s="16"/>
      <c r="I12" s="16"/>
      <c r="J12" s="515"/>
      <c r="K12" s="515"/>
      <c r="L12" s="16"/>
      <c r="M12" s="16"/>
      <c r="N12" s="513"/>
      <c r="O12" s="513"/>
      <c r="P12" s="17"/>
      <c r="Q12" s="16"/>
      <c r="R12" s="16"/>
      <c r="S12" s="514"/>
      <c r="T12" s="514"/>
      <c r="U12" s="16"/>
      <c r="V12" s="16"/>
      <c r="W12" s="532"/>
      <c r="X12" s="532"/>
      <c r="Y12" s="16"/>
      <c r="Z12" s="16"/>
      <c r="AA12" s="513"/>
      <c r="AB12" s="513"/>
      <c r="AC12" s="16"/>
      <c r="AD12" s="16"/>
      <c r="AE12" s="516"/>
      <c r="AF12" s="517"/>
    </row>
    <row r="13" spans="1:33" ht="19.95" customHeight="1">
      <c r="B13" s="512"/>
      <c r="C13" s="512"/>
      <c r="D13" s="17"/>
      <c r="E13" s="17"/>
      <c r="F13" s="552"/>
      <c r="G13" s="552"/>
      <c r="H13" s="17"/>
      <c r="I13" s="17"/>
      <c r="J13" s="515"/>
      <c r="K13" s="515"/>
      <c r="L13" s="17"/>
      <c r="M13" s="17"/>
      <c r="N13" s="513"/>
      <c r="O13" s="513"/>
      <c r="P13" s="17"/>
      <c r="Q13" s="17"/>
      <c r="R13" s="17"/>
      <c r="S13" s="514"/>
      <c r="T13" s="514"/>
      <c r="U13" s="17"/>
      <c r="V13" s="17"/>
      <c r="W13" s="532"/>
      <c r="X13" s="532"/>
      <c r="Y13" s="17"/>
      <c r="Z13" s="17"/>
      <c r="AA13" s="513"/>
      <c r="AB13" s="513"/>
      <c r="AC13" s="17"/>
      <c r="AD13" s="17"/>
      <c r="AE13" s="516"/>
      <c r="AF13" s="517"/>
    </row>
    <row r="14" spans="1:33" ht="19.95" customHeight="1">
      <c r="B14" s="512"/>
      <c r="C14" s="512"/>
      <c r="D14" s="17"/>
      <c r="E14" s="17"/>
      <c r="F14" s="552"/>
      <c r="G14" s="552"/>
      <c r="H14" s="17"/>
      <c r="I14" s="17"/>
      <c r="J14" s="515"/>
      <c r="K14" s="515"/>
      <c r="L14" s="17"/>
      <c r="M14" s="17"/>
      <c r="N14" s="513"/>
      <c r="O14" s="513"/>
      <c r="P14" s="17"/>
      <c r="Q14" s="17"/>
      <c r="R14" s="17"/>
      <c r="S14" s="514"/>
      <c r="T14" s="514"/>
      <c r="U14" s="17"/>
      <c r="V14" s="17"/>
      <c r="W14" s="532"/>
      <c r="X14" s="532"/>
      <c r="Y14" s="17"/>
      <c r="Z14" s="17"/>
      <c r="AA14" s="513"/>
      <c r="AB14" s="513"/>
      <c r="AC14" s="17"/>
      <c r="AD14" s="17"/>
      <c r="AE14" s="516"/>
      <c r="AF14" s="517"/>
    </row>
    <row r="15" spans="1:33" ht="19.95" customHeight="1">
      <c r="A15" s="239"/>
      <c r="B15" s="239"/>
      <c r="C15" s="253"/>
      <c r="D15" s="253"/>
      <c r="E15" s="239"/>
      <c r="F15" s="239"/>
      <c r="G15" s="253"/>
      <c r="H15" s="253"/>
      <c r="I15" s="239"/>
      <c r="J15" s="239"/>
      <c r="K15" s="253"/>
      <c r="L15" s="253"/>
      <c r="M15" s="239"/>
      <c r="N15" s="239"/>
      <c r="O15" s="253"/>
      <c r="P15" s="253"/>
      <c r="Q15" s="239"/>
      <c r="R15" s="239"/>
      <c r="S15" s="239"/>
      <c r="T15" s="253"/>
      <c r="U15" s="253"/>
      <c r="V15" s="239"/>
      <c r="W15" s="239"/>
      <c r="X15" s="253"/>
      <c r="Y15" s="253"/>
      <c r="Z15" s="239"/>
      <c r="AA15" s="239"/>
      <c r="AB15" s="253"/>
      <c r="AC15" s="253"/>
      <c r="AD15" s="270" t="s">
        <v>94</v>
      </c>
      <c r="AE15" s="270" t="s">
        <v>95</v>
      </c>
      <c r="AF15" s="270" t="s">
        <v>95</v>
      </c>
      <c r="AG15" s="270" t="s">
        <v>93</v>
      </c>
    </row>
    <row r="16" spans="1:33" ht="19.95" customHeight="1">
      <c r="A16" s="499" t="s">
        <v>217</v>
      </c>
      <c r="B16" s="503" t="s">
        <v>8</v>
      </c>
      <c r="C16" s="504">
        <v>0.39583333333333331</v>
      </c>
      <c r="D16" s="504"/>
      <c r="E16" s="504"/>
      <c r="F16" s="239"/>
      <c r="G16" s="554" t="str">
        <f>F7</f>
        <v>ともぞうサッカークラブ　Ｕ１０</v>
      </c>
      <c r="H16" s="554"/>
      <c r="I16" s="554"/>
      <c r="J16" s="554"/>
      <c r="K16" s="554"/>
      <c r="L16" s="554"/>
      <c r="M16" s="554"/>
      <c r="N16" s="506">
        <f>P16+P17</f>
        <v>3</v>
      </c>
      <c r="O16" s="507" t="s">
        <v>13</v>
      </c>
      <c r="P16" s="255">
        <v>2</v>
      </c>
      <c r="Q16" s="261" t="s">
        <v>192</v>
      </c>
      <c r="R16" s="255">
        <v>0</v>
      </c>
      <c r="S16" s="507" t="s">
        <v>14</v>
      </c>
      <c r="T16" s="506">
        <f>R16+R17</f>
        <v>0</v>
      </c>
      <c r="U16" s="508" t="str">
        <f>J7</f>
        <v>ＦＣ　ＶＡＬＯＮ　セカンド</v>
      </c>
      <c r="V16" s="508"/>
      <c r="W16" s="508"/>
      <c r="X16" s="508"/>
      <c r="Y16" s="508"/>
      <c r="Z16" s="508"/>
      <c r="AA16" s="508"/>
      <c r="AB16" s="253"/>
      <c r="AC16" s="253"/>
      <c r="AD16" s="491" t="s">
        <v>317</v>
      </c>
      <c r="AE16" s="491" t="s">
        <v>318</v>
      </c>
      <c r="AF16" s="491" t="s">
        <v>319</v>
      </c>
      <c r="AG16" s="491" t="s">
        <v>320</v>
      </c>
    </row>
    <row r="17" spans="1:33" ht="19.95" customHeight="1">
      <c r="A17" s="499"/>
      <c r="B17" s="503"/>
      <c r="C17" s="504"/>
      <c r="D17" s="504"/>
      <c r="E17" s="504"/>
      <c r="F17" s="239"/>
      <c r="G17" s="554"/>
      <c r="H17" s="554"/>
      <c r="I17" s="554"/>
      <c r="J17" s="554"/>
      <c r="K17" s="554"/>
      <c r="L17" s="554"/>
      <c r="M17" s="554"/>
      <c r="N17" s="506"/>
      <c r="O17" s="507"/>
      <c r="P17" s="255">
        <v>1</v>
      </c>
      <c r="Q17" s="261" t="s">
        <v>192</v>
      </c>
      <c r="R17" s="255">
        <v>0</v>
      </c>
      <c r="S17" s="507"/>
      <c r="T17" s="506"/>
      <c r="U17" s="508"/>
      <c r="V17" s="508"/>
      <c r="W17" s="508"/>
      <c r="X17" s="508"/>
      <c r="Y17" s="508"/>
      <c r="Z17" s="508"/>
      <c r="AA17" s="508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54" t="str">
        <f>F7</f>
        <v>ともぞうサッカークラブ　Ｕ１０</v>
      </c>
      <c r="H19" s="554"/>
      <c r="I19" s="554"/>
      <c r="J19" s="554"/>
      <c r="K19" s="554"/>
      <c r="L19" s="554"/>
      <c r="M19" s="554"/>
      <c r="N19" s="506">
        <f>P19+P20</f>
        <v>9</v>
      </c>
      <c r="O19" s="507" t="s">
        <v>13</v>
      </c>
      <c r="P19" s="255">
        <v>4</v>
      </c>
      <c r="Q19" s="261" t="s">
        <v>192</v>
      </c>
      <c r="R19" s="255">
        <v>0</v>
      </c>
      <c r="S19" s="507" t="s">
        <v>14</v>
      </c>
      <c r="T19" s="506">
        <f>R19+R20</f>
        <v>0</v>
      </c>
      <c r="U19" s="508" t="str">
        <f>N7</f>
        <v>喜連川ＳＣＪｒ</v>
      </c>
      <c r="V19" s="508"/>
      <c r="W19" s="508"/>
      <c r="X19" s="508"/>
      <c r="Y19" s="508"/>
      <c r="Z19" s="508"/>
      <c r="AA19" s="508"/>
      <c r="AB19" s="253"/>
      <c r="AC19" s="253"/>
      <c r="AD19" s="491" t="s">
        <v>319</v>
      </c>
      <c r="AE19" s="491" t="s">
        <v>317</v>
      </c>
      <c r="AF19" s="491" t="s">
        <v>318</v>
      </c>
      <c r="AG19" s="491" t="s">
        <v>321</v>
      </c>
    </row>
    <row r="20" spans="1:33" ht="19.95" customHeight="1">
      <c r="A20" s="499"/>
      <c r="B20" s="503"/>
      <c r="C20" s="504"/>
      <c r="D20" s="504"/>
      <c r="E20" s="504"/>
      <c r="F20" s="239"/>
      <c r="G20" s="554"/>
      <c r="H20" s="554"/>
      <c r="I20" s="554"/>
      <c r="J20" s="554"/>
      <c r="K20" s="554"/>
      <c r="L20" s="554"/>
      <c r="M20" s="554"/>
      <c r="N20" s="506"/>
      <c r="O20" s="507"/>
      <c r="P20" s="255">
        <v>5</v>
      </c>
      <c r="Q20" s="261" t="s">
        <v>192</v>
      </c>
      <c r="R20" s="255">
        <v>0</v>
      </c>
      <c r="S20" s="507"/>
      <c r="T20" s="506"/>
      <c r="U20" s="508"/>
      <c r="V20" s="508"/>
      <c r="W20" s="508"/>
      <c r="X20" s="508"/>
      <c r="Y20" s="508"/>
      <c r="Z20" s="508"/>
      <c r="AA20" s="508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5" t="str">
        <f>J7</f>
        <v>ＦＣ　ＶＡＬＯＮ　セカンド</v>
      </c>
      <c r="H22" s="505"/>
      <c r="I22" s="505"/>
      <c r="J22" s="505"/>
      <c r="K22" s="505"/>
      <c r="L22" s="505"/>
      <c r="M22" s="505"/>
      <c r="N22" s="506">
        <f>P22+P23</f>
        <v>6</v>
      </c>
      <c r="O22" s="507" t="s">
        <v>13</v>
      </c>
      <c r="P22" s="255">
        <v>1</v>
      </c>
      <c r="Q22" s="261" t="s">
        <v>192</v>
      </c>
      <c r="R22" s="255">
        <v>0</v>
      </c>
      <c r="S22" s="507" t="s">
        <v>14</v>
      </c>
      <c r="T22" s="506">
        <f>R22+R23</f>
        <v>0</v>
      </c>
      <c r="U22" s="508" t="str">
        <f>N7</f>
        <v>喜連川ＳＣＪｒ</v>
      </c>
      <c r="V22" s="508"/>
      <c r="W22" s="508"/>
      <c r="X22" s="508"/>
      <c r="Y22" s="508"/>
      <c r="Z22" s="508"/>
      <c r="AA22" s="508"/>
      <c r="AB22" s="253"/>
      <c r="AC22" s="253"/>
      <c r="AD22" s="491" t="s">
        <v>318</v>
      </c>
      <c r="AE22" s="491" t="s">
        <v>319</v>
      </c>
      <c r="AF22" s="491" t="s">
        <v>317</v>
      </c>
      <c r="AG22" s="491" t="s">
        <v>322</v>
      </c>
    </row>
    <row r="23" spans="1:33" ht="19.95" customHeight="1">
      <c r="A23" s="499"/>
      <c r="B23" s="503"/>
      <c r="C23" s="504"/>
      <c r="D23" s="504"/>
      <c r="E23" s="504"/>
      <c r="F23" s="239"/>
      <c r="G23" s="505"/>
      <c r="H23" s="505"/>
      <c r="I23" s="505"/>
      <c r="J23" s="505"/>
      <c r="K23" s="505"/>
      <c r="L23" s="505"/>
      <c r="M23" s="505"/>
      <c r="N23" s="506"/>
      <c r="O23" s="507"/>
      <c r="P23" s="255">
        <v>5</v>
      </c>
      <c r="Q23" s="261" t="s">
        <v>192</v>
      </c>
      <c r="R23" s="255">
        <v>0</v>
      </c>
      <c r="S23" s="507"/>
      <c r="T23" s="506"/>
      <c r="U23" s="508"/>
      <c r="V23" s="508"/>
      <c r="W23" s="508"/>
      <c r="X23" s="508"/>
      <c r="Y23" s="508"/>
      <c r="Z23" s="508"/>
      <c r="AA23" s="508"/>
      <c r="AB23" s="253"/>
      <c r="AC23" s="253"/>
      <c r="AD23" s="491"/>
      <c r="AE23" s="491"/>
      <c r="AF23" s="491"/>
      <c r="AG23" s="491"/>
    </row>
    <row r="24" spans="1:33" ht="19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218</v>
      </c>
      <c r="B25" s="494" t="s">
        <v>11</v>
      </c>
      <c r="C25" s="495">
        <v>0.54166666666666663</v>
      </c>
      <c r="D25" s="495"/>
      <c r="E25" s="495"/>
      <c r="F25" s="298"/>
      <c r="G25" s="496" t="str">
        <f>S7</f>
        <v>おおぞらＳＣ</v>
      </c>
      <c r="H25" s="496"/>
      <c r="I25" s="496"/>
      <c r="J25" s="496"/>
      <c r="K25" s="496"/>
      <c r="L25" s="496"/>
      <c r="M25" s="496"/>
      <c r="N25" s="498">
        <f>P25+P26</f>
        <v>6</v>
      </c>
      <c r="O25" s="501" t="s">
        <v>13</v>
      </c>
      <c r="P25" s="252">
        <v>1</v>
      </c>
      <c r="Q25" s="268" t="s">
        <v>192</v>
      </c>
      <c r="R25" s="252">
        <v>0</v>
      </c>
      <c r="S25" s="501" t="s">
        <v>14</v>
      </c>
      <c r="T25" s="498">
        <f>R25+R26</f>
        <v>0</v>
      </c>
      <c r="U25" s="502" t="str">
        <f>W7</f>
        <v>宇都宮北部ＦＣトレ</v>
      </c>
      <c r="V25" s="502"/>
      <c r="W25" s="502"/>
      <c r="X25" s="502"/>
      <c r="Y25" s="502"/>
      <c r="Z25" s="502"/>
      <c r="AA25" s="502"/>
      <c r="AB25" s="250"/>
      <c r="AC25" s="250"/>
      <c r="AD25" s="489" t="s">
        <v>323</v>
      </c>
      <c r="AE25" s="489" t="s">
        <v>324</v>
      </c>
      <c r="AF25" s="489" t="s">
        <v>325</v>
      </c>
      <c r="AG25" s="489" t="s">
        <v>326</v>
      </c>
    </row>
    <row r="26" spans="1:33" ht="19.95" customHeight="1">
      <c r="A26" s="493"/>
      <c r="B26" s="436"/>
      <c r="C26" s="477"/>
      <c r="D26" s="477"/>
      <c r="E26" s="477"/>
      <c r="F26" s="275"/>
      <c r="G26" s="497"/>
      <c r="H26" s="497"/>
      <c r="I26" s="497"/>
      <c r="J26" s="497"/>
      <c r="K26" s="497"/>
      <c r="L26" s="497"/>
      <c r="M26" s="497"/>
      <c r="N26" s="479"/>
      <c r="O26" s="480"/>
      <c r="P26" s="248">
        <v>5</v>
      </c>
      <c r="Q26" s="264" t="s">
        <v>192</v>
      </c>
      <c r="R26" s="248">
        <v>0</v>
      </c>
      <c r="S26" s="480"/>
      <c r="T26" s="479"/>
      <c r="U26" s="500"/>
      <c r="V26" s="500"/>
      <c r="W26" s="500"/>
      <c r="X26" s="500"/>
      <c r="Y26" s="500"/>
      <c r="Z26" s="500"/>
      <c r="AA26" s="500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244"/>
      <c r="C27" s="263"/>
      <c r="D27" s="263"/>
      <c r="E27" s="263"/>
      <c r="F27" s="275"/>
      <c r="G27" s="248"/>
      <c r="H27" s="248"/>
      <c r="I27" s="248"/>
      <c r="J27" s="248"/>
      <c r="K27" s="248"/>
      <c r="L27" s="248"/>
      <c r="M27" s="248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275"/>
      <c r="G28" s="497" t="str">
        <f>S7</f>
        <v>おおぞらＳＣ</v>
      </c>
      <c r="H28" s="497"/>
      <c r="I28" s="497"/>
      <c r="J28" s="497"/>
      <c r="K28" s="497"/>
      <c r="L28" s="497"/>
      <c r="M28" s="497"/>
      <c r="N28" s="479">
        <f>P28+P29</f>
        <v>6</v>
      </c>
      <c r="O28" s="480" t="s">
        <v>13</v>
      </c>
      <c r="P28" s="248">
        <v>4</v>
      </c>
      <c r="Q28" s="264" t="s">
        <v>192</v>
      </c>
      <c r="R28" s="248">
        <v>0</v>
      </c>
      <c r="S28" s="480" t="s">
        <v>14</v>
      </c>
      <c r="T28" s="479">
        <f>R28+R29</f>
        <v>0</v>
      </c>
      <c r="U28" s="542" t="str">
        <f>AA7</f>
        <v>高林・青木フットボールクラブ</v>
      </c>
      <c r="V28" s="542"/>
      <c r="W28" s="542"/>
      <c r="X28" s="542"/>
      <c r="Y28" s="542"/>
      <c r="Z28" s="542"/>
      <c r="AA28" s="542"/>
      <c r="AB28" s="251"/>
      <c r="AC28" s="251"/>
      <c r="AD28" s="490" t="s">
        <v>325</v>
      </c>
      <c r="AE28" s="490" t="s">
        <v>323</v>
      </c>
      <c r="AF28" s="490" t="s">
        <v>324</v>
      </c>
      <c r="AG28" s="490" t="s">
        <v>327</v>
      </c>
    </row>
    <row r="29" spans="1:33" ht="19.95" customHeight="1">
      <c r="A29" s="493"/>
      <c r="B29" s="436"/>
      <c r="C29" s="477"/>
      <c r="D29" s="477"/>
      <c r="E29" s="477"/>
      <c r="F29" s="275"/>
      <c r="G29" s="497"/>
      <c r="H29" s="497"/>
      <c r="I29" s="497"/>
      <c r="J29" s="497"/>
      <c r="K29" s="497"/>
      <c r="L29" s="497"/>
      <c r="M29" s="497"/>
      <c r="N29" s="479"/>
      <c r="O29" s="480"/>
      <c r="P29" s="248">
        <v>2</v>
      </c>
      <c r="Q29" s="264" t="s">
        <v>192</v>
      </c>
      <c r="R29" s="248">
        <v>0</v>
      </c>
      <c r="S29" s="480"/>
      <c r="T29" s="479"/>
      <c r="U29" s="542"/>
      <c r="V29" s="542"/>
      <c r="W29" s="542"/>
      <c r="X29" s="542"/>
      <c r="Y29" s="542"/>
      <c r="Z29" s="542"/>
      <c r="AA29" s="542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275"/>
      <c r="C30" s="100"/>
      <c r="D30" s="100"/>
      <c r="E30" s="131"/>
      <c r="F30" s="275"/>
      <c r="G30" s="248"/>
      <c r="H30" s="248"/>
      <c r="I30" s="274"/>
      <c r="J30" s="274"/>
      <c r="K30" s="248"/>
      <c r="L30" s="248"/>
      <c r="M30" s="274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275"/>
      <c r="G31" s="497" t="str">
        <f>W7</f>
        <v>宇都宮北部ＦＣトレ</v>
      </c>
      <c r="H31" s="497"/>
      <c r="I31" s="497"/>
      <c r="J31" s="497"/>
      <c r="K31" s="497"/>
      <c r="L31" s="497"/>
      <c r="M31" s="497"/>
      <c r="N31" s="479">
        <f>P31+P32</f>
        <v>3</v>
      </c>
      <c r="O31" s="480" t="s">
        <v>13</v>
      </c>
      <c r="P31" s="248">
        <v>2</v>
      </c>
      <c r="Q31" s="264" t="s">
        <v>192</v>
      </c>
      <c r="R31" s="248">
        <v>0</v>
      </c>
      <c r="S31" s="480" t="s">
        <v>14</v>
      </c>
      <c r="T31" s="479">
        <f>R31+R32</f>
        <v>2</v>
      </c>
      <c r="U31" s="542" t="str">
        <f>AA7</f>
        <v>高林・青木フットボールクラブ</v>
      </c>
      <c r="V31" s="542"/>
      <c r="W31" s="542"/>
      <c r="X31" s="542"/>
      <c r="Y31" s="542"/>
      <c r="Z31" s="542"/>
      <c r="AA31" s="542"/>
      <c r="AB31" s="251"/>
      <c r="AC31" s="251"/>
      <c r="AD31" s="490" t="s">
        <v>324</v>
      </c>
      <c r="AE31" s="490" t="s">
        <v>325</v>
      </c>
      <c r="AF31" s="490" t="s">
        <v>323</v>
      </c>
      <c r="AG31" s="490" t="s">
        <v>328</v>
      </c>
    </row>
    <row r="32" spans="1:33" ht="19.95" customHeight="1">
      <c r="A32" s="493"/>
      <c r="B32" s="436"/>
      <c r="C32" s="477"/>
      <c r="D32" s="477"/>
      <c r="E32" s="477"/>
      <c r="F32" s="275"/>
      <c r="G32" s="497"/>
      <c r="H32" s="497"/>
      <c r="I32" s="497"/>
      <c r="J32" s="497"/>
      <c r="K32" s="497"/>
      <c r="L32" s="497"/>
      <c r="M32" s="497"/>
      <c r="N32" s="479"/>
      <c r="O32" s="480"/>
      <c r="P32" s="248">
        <v>1</v>
      </c>
      <c r="Q32" s="264" t="s">
        <v>192</v>
      </c>
      <c r="R32" s="248">
        <v>2</v>
      </c>
      <c r="S32" s="480"/>
      <c r="T32" s="479"/>
      <c r="U32" s="542"/>
      <c r="V32" s="542"/>
      <c r="W32" s="542"/>
      <c r="X32" s="542"/>
      <c r="Y32" s="542"/>
      <c r="Z32" s="542"/>
      <c r="AA32" s="542"/>
      <c r="AB32" s="251"/>
      <c r="AC32" s="251"/>
      <c r="AD32" s="490"/>
      <c r="AE32" s="490"/>
      <c r="AF32" s="490"/>
      <c r="AG32" s="490"/>
    </row>
    <row r="33" spans="1:33" ht="19.95" customHeight="1">
      <c r="A33" s="275"/>
      <c r="B33" s="244"/>
      <c r="C33" s="136"/>
      <c r="D33" s="136"/>
      <c r="E33" s="136"/>
      <c r="F33" s="275"/>
      <c r="G33" s="248"/>
      <c r="H33" s="248"/>
      <c r="I33" s="248"/>
      <c r="J33" s="248"/>
      <c r="K33" s="248"/>
      <c r="L33" s="248"/>
      <c r="M33" s="248"/>
      <c r="N33" s="115"/>
      <c r="O33" s="249"/>
      <c r="P33" s="248"/>
      <c r="Q33" s="264"/>
      <c r="R33" s="274"/>
      <c r="S33" s="249"/>
      <c r="T33" s="115"/>
      <c r="U33" s="248"/>
      <c r="V33" s="248"/>
      <c r="W33" s="248"/>
      <c r="X33" s="248"/>
      <c r="Y33" s="248"/>
      <c r="Z33" s="248"/>
      <c r="AA33" s="248"/>
      <c r="AB33" s="251"/>
      <c r="AC33" s="251"/>
      <c r="AD33" s="275"/>
      <c r="AE33" s="275"/>
      <c r="AF33" s="251"/>
      <c r="AG33" s="251"/>
    </row>
    <row r="34" spans="1:33" ht="19.95" customHeight="1">
      <c r="A34" s="275"/>
      <c r="B34" s="275"/>
      <c r="C34" s="465" t="s">
        <v>219</v>
      </c>
      <c r="D34" s="466"/>
      <c r="E34" s="466"/>
      <c r="F34" s="467"/>
      <c r="G34" s="460" t="str">
        <f>C36</f>
        <v>ともぞうサッカークラブ　Ｕ１０</v>
      </c>
      <c r="H34" s="461"/>
      <c r="I34" s="460" t="str">
        <f>C38</f>
        <v>ＦＣ　ＶＡＬＯＮ　セカンド</v>
      </c>
      <c r="J34" s="461"/>
      <c r="K34" s="485" t="str">
        <f>C40</f>
        <v>喜連川ＳＣＪｒ</v>
      </c>
      <c r="L34" s="486"/>
      <c r="M34" s="458" t="s">
        <v>5</v>
      </c>
      <c r="N34" s="458" t="s">
        <v>6</v>
      </c>
      <c r="O34" s="458" t="s">
        <v>16</v>
      </c>
      <c r="P34" s="458" t="s">
        <v>7</v>
      </c>
      <c r="Q34" s="275"/>
      <c r="R34" s="471" t="s">
        <v>220</v>
      </c>
      <c r="S34" s="472"/>
      <c r="T34" s="472"/>
      <c r="U34" s="473"/>
      <c r="V34" s="485" t="str">
        <f>R36</f>
        <v>おおぞらＳＣ</v>
      </c>
      <c r="W34" s="486"/>
      <c r="X34" s="460" t="str">
        <f>R38</f>
        <v>宇都宮北部ＦＣトレ</v>
      </c>
      <c r="Y34" s="461"/>
      <c r="Z34" s="460" t="str">
        <f>R40</f>
        <v>高林・青木フットボールクラブ</v>
      </c>
      <c r="AA34" s="461"/>
      <c r="AB34" s="458" t="s">
        <v>5</v>
      </c>
      <c r="AC34" s="458" t="s">
        <v>6</v>
      </c>
      <c r="AD34" s="458" t="s">
        <v>16</v>
      </c>
      <c r="AE34" s="458" t="s">
        <v>7</v>
      </c>
      <c r="AF34" s="275"/>
      <c r="AG34" s="275"/>
    </row>
    <row r="35" spans="1:33" ht="19.95" customHeight="1">
      <c r="A35" s="275"/>
      <c r="B35" s="275"/>
      <c r="C35" s="468"/>
      <c r="D35" s="469"/>
      <c r="E35" s="469"/>
      <c r="F35" s="470"/>
      <c r="G35" s="462"/>
      <c r="H35" s="463"/>
      <c r="I35" s="462"/>
      <c r="J35" s="463"/>
      <c r="K35" s="487"/>
      <c r="L35" s="488"/>
      <c r="M35" s="459"/>
      <c r="N35" s="459"/>
      <c r="O35" s="459"/>
      <c r="P35" s="459"/>
      <c r="Q35" s="275"/>
      <c r="R35" s="474"/>
      <c r="S35" s="475"/>
      <c r="T35" s="475"/>
      <c r="U35" s="476"/>
      <c r="V35" s="487"/>
      <c r="W35" s="488"/>
      <c r="X35" s="462"/>
      <c r="Y35" s="463"/>
      <c r="Z35" s="462"/>
      <c r="AA35" s="463"/>
      <c r="AB35" s="459"/>
      <c r="AC35" s="459"/>
      <c r="AD35" s="459"/>
      <c r="AE35" s="459"/>
      <c r="AF35" s="275"/>
      <c r="AG35" s="275"/>
    </row>
    <row r="36" spans="1:33" ht="19.95" customHeight="1">
      <c r="A36" s="275"/>
      <c r="B36" s="275"/>
      <c r="C36" s="465" t="str">
        <f>F7</f>
        <v>ともぞうサッカークラブ　Ｕ１０</v>
      </c>
      <c r="D36" s="466"/>
      <c r="E36" s="466"/>
      <c r="F36" s="467"/>
      <c r="G36" s="447"/>
      <c r="H36" s="448"/>
      <c r="I36" s="284">
        <f>N16</f>
        <v>3</v>
      </c>
      <c r="J36" s="284">
        <f>T16</f>
        <v>0</v>
      </c>
      <c r="K36" s="284">
        <f>N19</f>
        <v>9</v>
      </c>
      <c r="L36" s="284">
        <f>T19</f>
        <v>0</v>
      </c>
      <c r="M36" s="452">
        <f>COUNTIF(G37:L37,"○")*3+COUNTIF(G37:L37,"△")</f>
        <v>6</v>
      </c>
      <c r="N36" s="454">
        <f>O36-J36-L36</f>
        <v>12</v>
      </c>
      <c r="O36" s="454">
        <f>I36+K36</f>
        <v>12</v>
      </c>
      <c r="P36" s="454">
        <v>1</v>
      </c>
      <c r="Q36" s="275"/>
      <c r="R36" s="465" t="str">
        <f>S7</f>
        <v>おおぞらＳＣ</v>
      </c>
      <c r="S36" s="466"/>
      <c r="T36" s="466"/>
      <c r="U36" s="467"/>
      <c r="V36" s="447"/>
      <c r="W36" s="448"/>
      <c r="X36" s="284">
        <f>N25</f>
        <v>6</v>
      </c>
      <c r="Y36" s="284">
        <f>T25</f>
        <v>0</v>
      </c>
      <c r="Z36" s="284">
        <f>N28</f>
        <v>6</v>
      </c>
      <c r="AA36" s="284">
        <f>T28</f>
        <v>0</v>
      </c>
      <c r="AB36" s="452">
        <f>COUNTIF(V37:AA37,"○")*3+COUNTIF(V37:AA37,"△")</f>
        <v>6</v>
      </c>
      <c r="AC36" s="454">
        <f>AD36-Y36-AA36</f>
        <v>12</v>
      </c>
      <c r="AD36" s="454">
        <f>X36+Z36</f>
        <v>12</v>
      </c>
      <c r="AE36" s="454">
        <v>1</v>
      </c>
      <c r="AF36" s="275"/>
      <c r="AG36" s="275"/>
    </row>
    <row r="37" spans="1:33" ht="19.95" customHeight="1">
      <c r="A37" s="275"/>
      <c r="B37" s="275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○</v>
      </c>
      <c r="J37" s="457"/>
      <c r="K37" s="456" t="str">
        <f>IF(K36&gt;L36,"○",IF(K36&lt;L36,"×",IF(K36=L36,"△")))</f>
        <v>○</v>
      </c>
      <c r="L37" s="457"/>
      <c r="M37" s="453"/>
      <c r="N37" s="455"/>
      <c r="O37" s="455"/>
      <c r="P37" s="455"/>
      <c r="Q37" s="275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○</v>
      </c>
      <c r="Y37" s="457"/>
      <c r="Z37" s="456" t="str">
        <f t="shared" ref="Z37" si="0">IF(Z36&gt;AA36,"○",IF(Z36&lt;AA36,"×",IF(Z36=AA36,"△")))</f>
        <v>○</v>
      </c>
      <c r="AA37" s="457"/>
      <c r="AB37" s="453"/>
      <c r="AC37" s="455"/>
      <c r="AD37" s="455"/>
      <c r="AE37" s="455"/>
      <c r="AF37" s="275"/>
      <c r="AG37" s="275"/>
    </row>
    <row r="38" spans="1:33" ht="19.95" customHeight="1">
      <c r="A38" s="275"/>
      <c r="B38" s="275"/>
      <c r="C38" s="465" t="str">
        <f>J7</f>
        <v>ＦＣ　ＶＡＬＯＮ　セカンド</v>
      </c>
      <c r="D38" s="466"/>
      <c r="E38" s="466"/>
      <c r="F38" s="467"/>
      <c r="G38" s="284">
        <f>J36</f>
        <v>0</v>
      </c>
      <c r="H38" s="284">
        <f>I36</f>
        <v>3</v>
      </c>
      <c r="I38" s="447"/>
      <c r="J38" s="448"/>
      <c r="K38" s="284">
        <f>N22</f>
        <v>6</v>
      </c>
      <c r="L38" s="284">
        <f>T22</f>
        <v>0</v>
      </c>
      <c r="M38" s="452">
        <f>COUNTIF(G39:L39,"○")*3+COUNTIF(G39:L39,"△")</f>
        <v>3</v>
      </c>
      <c r="N38" s="454">
        <f>O38-H38-L38</f>
        <v>3</v>
      </c>
      <c r="O38" s="454">
        <f>G38+K38</f>
        <v>6</v>
      </c>
      <c r="P38" s="454">
        <v>2</v>
      </c>
      <c r="Q38" s="275"/>
      <c r="R38" s="465" t="str">
        <f>W7</f>
        <v>宇都宮北部ＦＣトレ</v>
      </c>
      <c r="S38" s="466"/>
      <c r="T38" s="466"/>
      <c r="U38" s="467"/>
      <c r="V38" s="284">
        <f>Y36</f>
        <v>0</v>
      </c>
      <c r="W38" s="284">
        <f>X36</f>
        <v>6</v>
      </c>
      <c r="X38" s="447"/>
      <c r="Y38" s="448"/>
      <c r="Z38" s="284">
        <f>N31</f>
        <v>3</v>
      </c>
      <c r="AA38" s="284">
        <f>T31</f>
        <v>2</v>
      </c>
      <c r="AB38" s="452">
        <f>COUNTIF(V39:AA39,"○")*3+COUNTIF(V39:AA39,"△")</f>
        <v>3</v>
      </c>
      <c r="AC38" s="454">
        <f>AD38-W38-AA38</f>
        <v>-5</v>
      </c>
      <c r="AD38" s="454">
        <f>V38+Z38</f>
        <v>3</v>
      </c>
      <c r="AE38" s="454">
        <v>2</v>
      </c>
      <c r="AF38" s="275"/>
      <c r="AG38" s="275"/>
    </row>
    <row r="39" spans="1:33" ht="19.95" customHeight="1">
      <c r="A39" s="275"/>
      <c r="B39" s="275"/>
      <c r="C39" s="468"/>
      <c r="D39" s="469"/>
      <c r="E39" s="469"/>
      <c r="F39" s="470"/>
      <c r="G39" s="456" t="str">
        <f>IF(G38&gt;H38,"○",IF(G38&lt;H38,"×",IF(G38=H38,"△")))</f>
        <v>×</v>
      </c>
      <c r="H39" s="457"/>
      <c r="I39" s="449"/>
      <c r="J39" s="450"/>
      <c r="K39" s="456" t="str">
        <f>IF(K38&gt;L38,"○",IF(K38&lt;L38,"×",IF(K38=L38,"△")))</f>
        <v>○</v>
      </c>
      <c r="L39" s="457"/>
      <c r="M39" s="453"/>
      <c r="N39" s="455"/>
      <c r="O39" s="455"/>
      <c r="P39" s="455"/>
      <c r="Q39" s="275"/>
      <c r="R39" s="468"/>
      <c r="S39" s="469"/>
      <c r="T39" s="469"/>
      <c r="U39" s="470"/>
      <c r="V39" s="456" t="str">
        <f>IF(V38&gt;W38,"○",IF(V38&lt;W38,"×",IF(V38=W38,"△")))</f>
        <v>×</v>
      </c>
      <c r="W39" s="457"/>
      <c r="X39" s="449"/>
      <c r="Y39" s="450"/>
      <c r="Z39" s="456" t="str">
        <f t="shared" ref="Z39" si="1">IF(Z38&gt;AA38,"○",IF(Z38&lt;AA38,"×",IF(Z38=AA38,"△")))</f>
        <v>○</v>
      </c>
      <c r="AA39" s="457"/>
      <c r="AB39" s="453"/>
      <c r="AC39" s="455"/>
      <c r="AD39" s="455"/>
      <c r="AE39" s="455"/>
      <c r="AF39" s="275"/>
      <c r="AG39" s="275"/>
    </row>
    <row r="40" spans="1:33" ht="19.95" customHeight="1">
      <c r="A40" s="275"/>
      <c r="B40" s="275"/>
      <c r="C40" s="465" t="str">
        <f>N7</f>
        <v>喜連川ＳＣＪｒ</v>
      </c>
      <c r="D40" s="466"/>
      <c r="E40" s="466"/>
      <c r="F40" s="467"/>
      <c r="G40" s="284">
        <f>L36</f>
        <v>0</v>
      </c>
      <c r="H40" s="284">
        <f>K36</f>
        <v>9</v>
      </c>
      <c r="I40" s="284">
        <f>L38</f>
        <v>0</v>
      </c>
      <c r="J40" s="284">
        <f>K38</f>
        <v>6</v>
      </c>
      <c r="K40" s="447"/>
      <c r="L40" s="448"/>
      <c r="M40" s="452">
        <f>COUNTIF(G41:L41,"○")*3+COUNTIF(G41:L41,"△")</f>
        <v>0</v>
      </c>
      <c r="N40" s="454">
        <f>O40-H40-J40</f>
        <v>-15</v>
      </c>
      <c r="O40" s="454">
        <f>G40+I40</f>
        <v>0</v>
      </c>
      <c r="P40" s="454">
        <v>3</v>
      </c>
      <c r="Q40" s="275"/>
      <c r="R40" s="465" t="str">
        <f>AA7</f>
        <v>高林・青木フットボールクラブ</v>
      </c>
      <c r="S40" s="466"/>
      <c r="T40" s="466"/>
      <c r="U40" s="467"/>
      <c r="V40" s="284">
        <f>AA36</f>
        <v>0</v>
      </c>
      <c r="W40" s="284">
        <f>Z36</f>
        <v>6</v>
      </c>
      <c r="X40" s="284">
        <f>AA38</f>
        <v>2</v>
      </c>
      <c r="Y40" s="284">
        <f>Z38</f>
        <v>3</v>
      </c>
      <c r="Z40" s="447"/>
      <c r="AA40" s="448"/>
      <c r="AB40" s="452">
        <f>COUNTIF(V41:AA41,"○")*3+COUNTIF(V41:AA41,"△")</f>
        <v>0</v>
      </c>
      <c r="AC40" s="454">
        <f>AD40-W40-Y40</f>
        <v>-7</v>
      </c>
      <c r="AD40" s="454">
        <f>V40+X40</f>
        <v>2</v>
      </c>
      <c r="AE40" s="454">
        <v>3</v>
      </c>
      <c r="AF40" s="275"/>
      <c r="AG40" s="275"/>
    </row>
    <row r="41" spans="1:33" ht="19.95" customHeight="1">
      <c r="A41" s="275"/>
      <c r="B41" s="275"/>
      <c r="C41" s="468"/>
      <c r="D41" s="469"/>
      <c r="E41" s="469"/>
      <c r="F41" s="470"/>
      <c r="G41" s="456" t="str">
        <f>IF(G40&gt;H40,"○",IF(G40&lt;H40,"×",IF(G40=H40,"△")))</f>
        <v>×</v>
      </c>
      <c r="H41" s="457"/>
      <c r="I41" s="456" t="str">
        <f>IF(I40&gt;J40,"○",IF(I40&lt;J40,"×",IF(I40=J40,"△")))</f>
        <v>×</v>
      </c>
      <c r="J41" s="457"/>
      <c r="K41" s="449"/>
      <c r="L41" s="450"/>
      <c r="M41" s="453"/>
      <c r="N41" s="455"/>
      <c r="O41" s="455"/>
      <c r="P41" s="455"/>
      <c r="Q41" s="275"/>
      <c r="R41" s="468"/>
      <c r="S41" s="469"/>
      <c r="T41" s="469"/>
      <c r="U41" s="470"/>
      <c r="V41" s="456" t="str">
        <f>IF(V40&gt;W40,"○",IF(V40&lt;W40,"×",IF(V40=W40,"△")))</f>
        <v>×</v>
      </c>
      <c r="W41" s="457"/>
      <c r="X41" s="456" t="str">
        <f>IF(X40&gt;Y40,"○",IF(X40&lt;Y40,"×",IF(X40=Y40,"△")))</f>
        <v>×</v>
      </c>
      <c r="Y41" s="457"/>
      <c r="Z41" s="449"/>
      <c r="AA41" s="450"/>
      <c r="AB41" s="453"/>
      <c r="AC41" s="455"/>
      <c r="AD41" s="455"/>
      <c r="AE41" s="455"/>
      <c r="AF41" s="275"/>
      <c r="AG41" s="275"/>
    </row>
    <row r="42" spans="1:33" ht="19.9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ht="19.9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9.95" customHeight="1">
      <c r="A44" s="534" t="str">
        <f>A1</f>
        <v>■第1日  10月18日  一次リーグ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275"/>
      <c r="N44" s="543" t="s">
        <v>227</v>
      </c>
      <c r="O44" s="543"/>
      <c r="P44" s="543"/>
      <c r="Q44" s="543"/>
      <c r="R44" s="543"/>
      <c r="S44" s="275"/>
      <c r="T44" s="544" t="s">
        <v>224</v>
      </c>
      <c r="U44" s="544"/>
      <c r="V44" s="544"/>
      <c r="W44" s="544"/>
      <c r="X44" s="545" t="str">
        <f>U10組合せ①!T14</f>
        <v>城見ヶ丘運動公園Ａ</v>
      </c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ht="10.050000000000001" customHeight="1">
      <c r="A45" s="262"/>
      <c r="B45" s="262"/>
      <c r="C45" s="262"/>
      <c r="D45" s="262"/>
      <c r="E45" s="262"/>
      <c r="F45" s="262"/>
      <c r="G45" s="262"/>
      <c r="H45" s="138"/>
      <c r="I45" s="265"/>
      <c r="J45" s="265"/>
      <c r="K45" s="265"/>
      <c r="L45" s="265"/>
      <c r="M45" s="275"/>
      <c r="N45" s="265"/>
      <c r="O45" s="265"/>
      <c r="P45" s="265"/>
      <c r="Q45" s="265"/>
      <c r="R45" s="265"/>
      <c r="S45" s="275"/>
      <c r="T45" s="266"/>
      <c r="U45" s="266"/>
      <c r="V45" s="266"/>
      <c r="W45" s="266"/>
      <c r="X45" s="267"/>
      <c r="Y45" s="267"/>
      <c r="Z45" s="267"/>
      <c r="AA45" s="267"/>
      <c r="AB45" s="535" t="s">
        <v>187</v>
      </c>
      <c r="AC45" s="535"/>
      <c r="AD45" s="535"/>
      <c r="AE45" s="535"/>
      <c r="AF45" s="535"/>
      <c r="AG45" s="535"/>
    </row>
    <row r="46" spans="1:33" ht="19.95" customHeight="1">
      <c r="A46" s="275"/>
      <c r="B46" s="275"/>
      <c r="C46" s="275"/>
      <c r="D46" s="275"/>
      <c r="E46" s="275"/>
      <c r="F46" s="263"/>
      <c r="G46" s="275"/>
      <c r="H46" s="275"/>
      <c r="I46" s="275"/>
      <c r="J46" s="536" t="s">
        <v>228</v>
      </c>
      <c r="K46" s="53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536" t="s">
        <v>229</v>
      </c>
      <c r="X46" s="536"/>
      <c r="Y46" s="275"/>
      <c r="Z46" s="275"/>
      <c r="AA46" s="275"/>
      <c r="AB46" s="535"/>
      <c r="AC46" s="535"/>
      <c r="AD46" s="535"/>
      <c r="AE46" s="535"/>
      <c r="AF46" s="535"/>
      <c r="AG46" s="535"/>
    </row>
    <row r="47" spans="1:33" ht="19.95" customHeight="1" thickBot="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305"/>
      <c r="L47" s="276"/>
      <c r="M47" s="276"/>
      <c r="N47" s="276"/>
      <c r="O47" s="275"/>
      <c r="P47" s="275"/>
      <c r="Q47" s="275"/>
      <c r="R47" s="275"/>
      <c r="S47" s="275"/>
      <c r="T47" s="276"/>
      <c r="U47" s="276"/>
      <c r="V47" s="276"/>
      <c r="W47" s="312"/>
      <c r="X47" s="276"/>
      <c r="Y47" s="276"/>
      <c r="Z47" s="276"/>
      <c r="AA47" s="276"/>
      <c r="AB47" s="535"/>
      <c r="AC47" s="535"/>
      <c r="AD47" s="535"/>
      <c r="AE47" s="535"/>
      <c r="AF47" s="535"/>
      <c r="AG47" s="535"/>
    </row>
    <row r="48" spans="1:33" ht="19.95" customHeight="1" thickTop="1">
      <c r="A48" s="275"/>
      <c r="B48" s="275"/>
      <c r="C48" s="275"/>
      <c r="D48" s="275"/>
      <c r="E48" s="275"/>
      <c r="F48" s="275"/>
      <c r="G48" s="309"/>
      <c r="H48" s="310"/>
      <c r="I48" s="310"/>
      <c r="J48" s="311"/>
      <c r="K48" s="278"/>
      <c r="L48" s="275"/>
      <c r="M48" s="275"/>
      <c r="N48" s="277"/>
      <c r="O48" s="275"/>
      <c r="P48" s="275"/>
      <c r="Q48" s="275"/>
      <c r="R48" s="275"/>
      <c r="S48" s="277"/>
      <c r="T48" s="275"/>
      <c r="U48" s="275"/>
      <c r="V48" s="278"/>
      <c r="W48" s="313"/>
      <c r="X48" s="275"/>
      <c r="Y48" s="278"/>
      <c r="Z48" s="275"/>
      <c r="AA48" s="279"/>
      <c r="AB48" s="280"/>
      <c r="AC48" s="275"/>
      <c r="AD48" s="275"/>
      <c r="AE48" s="275"/>
      <c r="AF48" s="275"/>
      <c r="AG48" s="275"/>
    </row>
    <row r="49" spans="1:33" ht="19.95" customHeight="1">
      <c r="A49" s="275"/>
      <c r="B49" s="493"/>
      <c r="C49" s="493"/>
      <c r="D49" s="140"/>
      <c r="E49" s="140"/>
      <c r="F49" s="509" t="s">
        <v>322</v>
      </c>
      <c r="G49" s="509"/>
      <c r="H49" s="26"/>
      <c r="I49" s="26"/>
      <c r="J49" s="509" t="s">
        <v>369</v>
      </c>
      <c r="K49" s="509"/>
      <c r="L49" s="26"/>
      <c r="M49" s="26"/>
      <c r="N49" s="509" t="s">
        <v>370</v>
      </c>
      <c r="O49" s="509"/>
      <c r="P49" s="281"/>
      <c r="Q49" s="26"/>
      <c r="R49" s="26"/>
      <c r="S49" s="509" t="s">
        <v>371</v>
      </c>
      <c r="T49" s="509"/>
      <c r="U49" s="26"/>
      <c r="V49" s="26"/>
      <c r="W49" s="509" t="s">
        <v>372</v>
      </c>
      <c r="X49" s="509"/>
      <c r="Y49" s="26"/>
      <c r="Z49" s="26"/>
      <c r="AA49" s="509" t="s">
        <v>326</v>
      </c>
      <c r="AB49" s="509"/>
      <c r="AC49" s="140"/>
      <c r="AD49" s="140"/>
      <c r="AE49" s="510"/>
      <c r="AF49" s="511"/>
      <c r="AG49" s="275"/>
    </row>
    <row r="50" spans="1:33" ht="19.95" customHeight="1">
      <c r="A50" s="275"/>
      <c r="B50" s="512"/>
      <c r="C50" s="512"/>
      <c r="D50" s="141"/>
      <c r="E50" s="141"/>
      <c r="F50" s="514" t="str">
        <f>U10組合せ①!U18</f>
        <v>ＦＥ．アトレチコ　佐野</v>
      </c>
      <c r="G50" s="514"/>
      <c r="H50" s="141"/>
      <c r="I50" s="141"/>
      <c r="J50" s="513" t="str">
        <f>U10組合せ①!W18</f>
        <v>ＦＣグラシアス</v>
      </c>
      <c r="K50" s="513"/>
      <c r="L50" s="141"/>
      <c r="M50" s="141"/>
      <c r="N50" s="513" t="str">
        <f>U10組合せ①!Y18</f>
        <v>稲村フットボールクラブ</v>
      </c>
      <c r="O50" s="513"/>
      <c r="P50" s="282"/>
      <c r="Q50" s="141"/>
      <c r="R50" s="141"/>
      <c r="S50" s="513" t="str">
        <f>U10組合せ①!AB18</f>
        <v>ＪＦＣアミスタ市貝</v>
      </c>
      <c r="T50" s="513"/>
      <c r="U50" s="141"/>
      <c r="V50" s="141"/>
      <c r="W50" s="552" t="str">
        <f>U10組合せ①!AD18</f>
        <v>栃木ユナイテッド</v>
      </c>
      <c r="X50" s="552"/>
      <c r="Y50" s="141"/>
      <c r="Z50" s="141"/>
      <c r="AA50" s="515" t="str">
        <f>U10組合せ①!AF18</f>
        <v>ＦＣ　ＳＦｉＤＡ</v>
      </c>
      <c r="AB50" s="515"/>
      <c r="AC50" s="141"/>
      <c r="AD50" s="141"/>
      <c r="AE50" s="516"/>
      <c r="AF50" s="517"/>
      <c r="AG50" s="275"/>
    </row>
    <row r="51" spans="1:33" ht="19.95" customHeight="1">
      <c r="A51" s="275"/>
      <c r="B51" s="512"/>
      <c r="C51" s="512"/>
      <c r="D51" s="141"/>
      <c r="E51" s="141"/>
      <c r="F51" s="514"/>
      <c r="G51" s="514"/>
      <c r="H51" s="141"/>
      <c r="I51" s="141"/>
      <c r="J51" s="513"/>
      <c r="K51" s="513"/>
      <c r="L51" s="141"/>
      <c r="M51" s="141"/>
      <c r="N51" s="513"/>
      <c r="O51" s="513"/>
      <c r="P51" s="282"/>
      <c r="Q51" s="141"/>
      <c r="R51" s="141"/>
      <c r="S51" s="513"/>
      <c r="T51" s="513"/>
      <c r="U51" s="141"/>
      <c r="V51" s="141"/>
      <c r="W51" s="552"/>
      <c r="X51" s="552"/>
      <c r="Y51" s="141"/>
      <c r="Z51" s="141"/>
      <c r="AA51" s="515"/>
      <c r="AB51" s="515"/>
      <c r="AC51" s="141"/>
      <c r="AD51" s="141"/>
      <c r="AE51" s="516"/>
      <c r="AF51" s="517"/>
      <c r="AG51" s="275"/>
    </row>
    <row r="52" spans="1:33" ht="19.95" customHeight="1">
      <c r="A52" s="275"/>
      <c r="B52" s="512"/>
      <c r="C52" s="512"/>
      <c r="D52" s="141"/>
      <c r="E52" s="141"/>
      <c r="F52" s="514"/>
      <c r="G52" s="514"/>
      <c r="H52" s="141"/>
      <c r="I52" s="141"/>
      <c r="J52" s="513"/>
      <c r="K52" s="513"/>
      <c r="L52" s="141"/>
      <c r="M52" s="141"/>
      <c r="N52" s="513"/>
      <c r="O52" s="513"/>
      <c r="P52" s="282"/>
      <c r="Q52" s="141"/>
      <c r="R52" s="141"/>
      <c r="S52" s="513"/>
      <c r="T52" s="513"/>
      <c r="U52" s="141"/>
      <c r="V52" s="141"/>
      <c r="W52" s="552"/>
      <c r="X52" s="552"/>
      <c r="Y52" s="141"/>
      <c r="Z52" s="141"/>
      <c r="AA52" s="515"/>
      <c r="AB52" s="515"/>
      <c r="AC52" s="141"/>
      <c r="AD52" s="141"/>
      <c r="AE52" s="516"/>
      <c r="AF52" s="517"/>
      <c r="AG52" s="275"/>
    </row>
    <row r="53" spans="1:33" ht="19.95" customHeight="1">
      <c r="A53" s="275"/>
      <c r="B53" s="512"/>
      <c r="C53" s="512"/>
      <c r="D53" s="141"/>
      <c r="E53" s="141"/>
      <c r="F53" s="514"/>
      <c r="G53" s="514"/>
      <c r="H53" s="141"/>
      <c r="I53" s="141"/>
      <c r="J53" s="513"/>
      <c r="K53" s="513"/>
      <c r="L53" s="141"/>
      <c r="M53" s="141"/>
      <c r="N53" s="513"/>
      <c r="O53" s="513"/>
      <c r="P53" s="282"/>
      <c r="Q53" s="141"/>
      <c r="R53" s="141"/>
      <c r="S53" s="513"/>
      <c r="T53" s="513"/>
      <c r="U53" s="141"/>
      <c r="V53" s="141"/>
      <c r="W53" s="552"/>
      <c r="X53" s="552"/>
      <c r="Y53" s="141"/>
      <c r="Z53" s="141"/>
      <c r="AA53" s="515"/>
      <c r="AB53" s="515"/>
      <c r="AC53" s="141"/>
      <c r="AD53" s="141"/>
      <c r="AE53" s="516"/>
      <c r="AF53" s="517"/>
      <c r="AG53" s="275"/>
    </row>
    <row r="54" spans="1:33" ht="19.95" customHeight="1">
      <c r="A54" s="275"/>
      <c r="B54" s="512"/>
      <c r="C54" s="512"/>
      <c r="D54" s="141"/>
      <c r="E54" s="141"/>
      <c r="F54" s="514"/>
      <c r="G54" s="514"/>
      <c r="H54" s="141"/>
      <c r="I54" s="141"/>
      <c r="J54" s="513"/>
      <c r="K54" s="513"/>
      <c r="L54" s="141"/>
      <c r="M54" s="141"/>
      <c r="N54" s="513"/>
      <c r="O54" s="513"/>
      <c r="P54" s="282"/>
      <c r="Q54" s="141"/>
      <c r="R54" s="141"/>
      <c r="S54" s="513"/>
      <c r="T54" s="513"/>
      <c r="U54" s="141"/>
      <c r="V54" s="141"/>
      <c r="W54" s="552"/>
      <c r="X54" s="552"/>
      <c r="Y54" s="141"/>
      <c r="Z54" s="141"/>
      <c r="AA54" s="515"/>
      <c r="AB54" s="515"/>
      <c r="AC54" s="141"/>
      <c r="AD54" s="141"/>
      <c r="AE54" s="516"/>
      <c r="AF54" s="517"/>
      <c r="AG54" s="275"/>
    </row>
    <row r="55" spans="1:33" ht="19.95" customHeight="1">
      <c r="A55" s="275"/>
      <c r="B55" s="512"/>
      <c r="C55" s="512"/>
      <c r="D55" s="141"/>
      <c r="E55" s="141"/>
      <c r="F55" s="514"/>
      <c r="G55" s="514"/>
      <c r="H55" s="141"/>
      <c r="I55" s="141"/>
      <c r="J55" s="513"/>
      <c r="K55" s="513"/>
      <c r="L55" s="141"/>
      <c r="M55" s="141"/>
      <c r="N55" s="513"/>
      <c r="O55" s="513"/>
      <c r="P55" s="282"/>
      <c r="Q55" s="141"/>
      <c r="R55" s="141"/>
      <c r="S55" s="513"/>
      <c r="T55" s="513"/>
      <c r="U55" s="141"/>
      <c r="V55" s="141"/>
      <c r="W55" s="552"/>
      <c r="X55" s="552"/>
      <c r="Y55" s="141"/>
      <c r="Z55" s="141"/>
      <c r="AA55" s="515"/>
      <c r="AB55" s="515"/>
      <c r="AC55" s="141"/>
      <c r="AD55" s="141"/>
      <c r="AE55" s="516"/>
      <c r="AF55" s="517"/>
      <c r="AG55" s="275"/>
    </row>
    <row r="56" spans="1:33" ht="19.95" customHeight="1">
      <c r="A56" s="275"/>
      <c r="B56" s="512"/>
      <c r="C56" s="512"/>
      <c r="D56" s="282"/>
      <c r="E56" s="282"/>
      <c r="F56" s="514"/>
      <c r="G56" s="514"/>
      <c r="H56" s="282"/>
      <c r="I56" s="282"/>
      <c r="J56" s="513"/>
      <c r="K56" s="513"/>
      <c r="L56" s="282"/>
      <c r="M56" s="282"/>
      <c r="N56" s="513"/>
      <c r="O56" s="513"/>
      <c r="P56" s="282"/>
      <c r="Q56" s="282"/>
      <c r="R56" s="282"/>
      <c r="S56" s="513"/>
      <c r="T56" s="513"/>
      <c r="U56" s="282"/>
      <c r="V56" s="282"/>
      <c r="W56" s="552"/>
      <c r="X56" s="552"/>
      <c r="Y56" s="282"/>
      <c r="Z56" s="282"/>
      <c r="AA56" s="515"/>
      <c r="AB56" s="515"/>
      <c r="AC56" s="282"/>
      <c r="AD56" s="282"/>
      <c r="AE56" s="516"/>
      <c r="AF56" s="517"/>
      <c r="AG56" s="275"/>
    </row>
    <row r="57" spans="1:33" ht="19.95" customHeight="1">
      <c r="A57" s="275"/>
      <c r="B57" s="512"/>
      <c r="C57" s="512"/>
      <c r="D57" s="282"/>
      <c r="E57" s="282"/>
      <c r="F57" s="514"/>
      <c r="G57" s="514"/>
      <c r="H57" s="282"/>
      <c r="I57" s="282"/>
      <c r="J57" s="513"/>
      <c r="K57" s="513"/>
      <c r="L57" s="282"/>
      <c r="M57" s="282"/>
      <c r="N57" s="513"/>
      <c r="O57" s="513"/>
      <c r="P57" s="282"/>
      <c r="Q57" s="282"/>
      <c r="R57" s="282"/>
      <c r="S57" s="513"/>
      <c r="T57" s="513"/>
      <c r="U57" s="282"/>
      <c r="V57" s="282"/>
      <c r="W57" s="552"/>
      <c r="X57" s="552"/>
      <c r="Y57" s="282"/>
      <c r="Z57" s="282"/>
      <c r="AA57" s="515"/>
      <c r="AB57" s="515"/>
      <c r="AC57" s="282"/>
      <c r="AD57" s="282"/>
      <c r="AE57" s="516"/>
      <c r="AF57" s="517"/>
      <c r="AG57" s="275"/>
    </row>
    <row r="58" spans="1:33" ht="19.95" customHeight="1">
      <c r="A58" s="275"/>
      <c r="B58" s="275"/>
      <c r="C58" s="251"/>
      <c r="D58" s="251"/>
      <c r="E58" s="275"/>
      <c r="F58" s="275"/>
      <c r="G58" s="251"/>
      <c r="H58" s="251"/>
      <c r="I58" s="275"/>
      <c r="J58" s="275"/>
      <c r="K58" s="251"/>
      <c r="L58" s="251"/>
      <c r="M58" s="275"/>
      <c r="N58" s="275"/>
      <c r="O58" s="251"/>
      <c r="P58" s="251"/>
      <c r="Q58" s="275"/>
      <c r="R58" s="275"/>
      <c r="S58" s="275"/>
      <c r="T58" s="251"/>
      <c r="U58" s="251"/>
      <c r="V58" s="275"/>
      <c r="W58" s="275"/>
      <c r="X58" s="251"/>
      <c r="Y58" s="251"/>
      <c r="Z58" s="275"/>
      <c r="AA58" s="275"/>
      <c r="AB58" s="251"/>
      <c r="AC58" s="251"/>
      <c r="AD58" s="269" t="s">
        <v>94</v>
      </c>
      <c r="AE58" s="269" t="s">
        <v>95</v>
      </c>
      <c r="AF58" s="269" t="s">
        <v>95</v>
      </c>
      <c r="AG58" s="269" t="s">
        <v>93</v>
      </c>
    </row>
    <row r="59" spans="1:33" ht="19.95" customHeight="1">
      <c r="A59" s="493" t="s">
        <v>230</v>
      </c>
      <c r="B59" s="436" t="s">
        <v>8</v>
      </c>
      <c r="C59" s="477">
        <v>0.39583333333333331</v>
      </c>
      <c r="D59" s="477"/>
      <c r="E59" s="477"/>
      <c r="F59" s="275"/>
      <c r="G59" s="497" t="str">
        <f>F50</f>
        <v>ＦＥ．アトレチコ　佐野</v>
      </c>
      <c r="H59" s="497"/>
      <c r="I59" s="497"/>
      <c r="J59" s="497"/>
      <c r="K59" s="497"/>
      <c r="L59" s="497"/>
      <c r="M59" s="497"/>
      <c r="N59" s="479">
        <f>P59+P60</f>
        <v>2</v>
      </c>
      <c r="O59" s="480" t="s">
        <v>13</v>
      </c>
      <c r="P59" s="248">
        <v>2</v>
      </c>
      <c r="Q59" s="264" t="s">
        <v>192</v>
      </c>
      <c r="R59" s="248">
        <v>1</v>
      </c>
      <c r="S59" s="480" t="s">
        <v>14</v>
      </c>
      <c r="T59" s="479">
        <f>R59+R60</f>
        <v>1</v>
      </c>
      <c r="U59" s="500" t="str">
        <f>J50</f>
        <v>ＦＣグラシアス</v>
      </c>
      <c r="V59" s="500"/>
      <c r="W59" s="500"/>
      <c r="X59" s="500"/>
      <c r="Y59" s="500"/>
      <c r="Z59" s="500"/>
      <c r="AA59" s="500"/>
      <c r="AB59" s="251"/>
      <c r="AC59" s="251"/>
      <c r="AD59" s="491" t="s">
        <v>329</v>
      </c>
      <c r="AE59" s="491" t="s">
        <v>330</v>
      </c>
      <c r="AF59" s="491" t="s">
        <v>331</v>
      </c>
      <c r="AG59" s="491" t="s">
        <v>332</v>
      </c>
    </row>
    <row r="60" spans="1:33" ht="19.95" customHeight="1">
      <c r="A60" s="493"/>
      <c r="B60" s="436"/>
      <c r="C60" s="477"/>
      <c r="D60" s="477"/>
      <c r="E60" s="477"/>
      <c r="F60" s="275"/>
      <c r="G60" s="497"/>
      <c r="H60" s="497"/>
      <c r="I60" s="497"/>
      <c r="J60" s="497"/>
      <c r="K60" s="497"/>
      <c r="L60" s="497"/>
      <c r="M60" s="497"/>
      <c r="N60" s="479"/>
      <c r="O60" s="480"/>
      <c r="P60" s="248">
        <v>0</v>
      </c>
      <c r="Q60" s="264" t="s">
        <v>192</v>
      </c>
      <c r="R60" s="248">
        <v>0</v>
      </c>
      <c r="S60" s="480"/>
      <c r="T60" s="479"/>
      <c r="U60" s="500"/>
      <c r="V60" s="500"/>
      <c r="W60" s="500"/>
      <c r="X60" s="500"/>
      <c r="Y60" s="500"/>
      <c r="Z60" s="500"/>
      <c r="AA60" s="500"/>
      <c r="AB60" s="251"/>
      <c r="AC60" s="251"/>
      <c r="AD60" s="491"/>
      <c r="AE60" s="491"/>
      <c r="AF60" s="491"/>
      <c r="AG60" s="491"/>
    </row>
    <row r="61" spans="1:33" ht="19.95" customHeight="1">
      <c r="A61" s="493"/>
      <c r="B61" s="275"/>
      <c r="C61" s="100"/>
      <c r="D61" s="100"/>
      <c r="E61" s="131"/>
      <c r="F61" s="275"/>
      <c r="G61" s="248"/>
      <c r="H61" s="248"/>
      <c r="I61" s="274"/>
      <c r="J61" s="274"/>
      <c r="K61" s="248"/>
      <c r="L61" s="248"/>
      <c r="M61" s="274"/>
      <c r="N61" s="274"/>
      <c r="O61" s="248"/>
      <c r="P61" s="248"/>
      <c r="Q61" s="274"/>
      <c r="R61" s="274"/>
      <c r="S61" s="274"/>
      <c r="T61" s="248"/>
      <c r="U61" s="248"/>
      <c r="V61" s="274"/>
      <c r="W61" s="274"/>
      <c r="X61" s="248"/>
      <c r="Y61" s="248"/>
      <c r="Z61" s="274"/>
      <c r="AA61" s="274"/>
      <c r="AB61" s="251"/>
      <c r="AC61" s="251"/>
      <c r="AD61" s="172"/>
      <c r="AE61" s="172"/>
      <c r="AF61" s="271"/>
      <c r="AG61" s="271"/>
    </row>
    <row r="62" spans="1:33" ht="19.95" customHeight="1">
      <c r="A62" s="493"/>
      <c r="B62" s="436" t="s">
        <v>9</v>
      </c>
      <c r="C62" s="477">
        <v>0.42708333333333331</v>
      </c>
      <c r="D62" s="477"/>
      <c r="E62" s="477"/>
      <c r="F62" s="275"/>
      <c r="G62" s="478" t="str">
        <f>F50</f>
        <v>ＦＥ．アトレチコ　佐野</v>
      </c>
      <c r="H62" s="478"/>
      <c r="I62" s="478"/>
      <c r="J62" s="478"/>
      <c r="K62" s="478"/>
      <c r="L62" s="478"/>
      <c r="M62" s="478"/>
      <c r="N62" s="479">
        <f>P62+P63</f>
        <v>1</v>
      </c>
      <c r="O62" s="480" t="s">
        <v>13</v>
      </c>
      <c r="P62" s="248">
        <v>0</v>
      </c>
      <c r="Q62" s="264" t="s">
        <v>192</v>
      </c>
      <c r="R62" s="248">
        <v>0</v>
      </c>
      <c r="S62" s="480" t="s">
        <v>14</v>
      </c>
      <c r="T62" s="479">
        <f>R62+R63</f>
        <v>1</v>
      </c>
      <c r="U62" s="478" t="str">
        <f>N50</f>
        <v>稲村フットボールクラブ</v>
      </c>
      <c r="V62" s="478"/>
      <c r="W62" s="478"/>
      <c r="X62" s="478"/>
      <c r="Y62" s="478"/>
      <c r="Z62" s="478"/>
      <c r="AA62" s="478"/>
      <c r="AB62" s="251"/>
      <c r="AC62" s="251"/>
      <c r="AD62" s="491" t="s">
        <v>331</v>
      </c>
      <c r="AE62" s="491" t="s">
        <v>329</v>
      </c>
      <c r="AF62" s="491" t="s">
        <v>330</v>
      </c>
      <c r="AG62" s="491" t="s">
        <v>333</v>
      </c>
    </row>
    <row r="63" spans="1:33" ht="19.95" customHeight="1">
      <c r="A63" s="493"/>
      <c r="B63" s="436"/>
      <c r="C63" s="477"/>
      <c r="D63" s="477"/>
      <c r="E63" s="477"/>
      <c r="F63" s="275"/>
      <c r="G63" s="478"/>
      <c r="H63" s="478"/>
      <c r="I63" s="478"/>
      <c r="J63" s="478"/>
      <c r="K63" s="478"/>
      <c r="L63" s="478"/>
      <c r="M63" s="478"/>
      <c r="N63" s="479"/>
      <c r="O63" s="480"/>
      <c r="P63" s="248">
        <v>1</v>
      </c>
      <c r="Q63" s="264" t="s">
        <v>192</v>
      </c>
      <c r="R63" s="248">
        <v>1</v>
      </c>
      <c r="S63" s="480"/>
      <c r="T63" s="479"/>
      <c r="U63" s="478"/>
      <c r="V63" s="478"/>
      <c r="W63" s="478"/>
      <c r="X63" s="478"/>
      <c r="Y63" s="478"/>
      <c r="Z63" s="478"/>
      <c r="AA63" s="478"/>
      <c r="AB63" s="251"/>
      <c r="AC63" s="251"/>
      <c r="AD63" s="491"/>
      <c r="AE63" s="491"/>
      <c r="AF63" s="491"/>
      <c r="AG63" s="491"/>
    </row>
    <row r="64" spans="1:33" ht="19.95" customHeight="1">
      <c r="A64" s="493"/>
      <c r="B64" s="275"/>
      <c r="C64" s="100"/>
      <c r="D64" s="100"/>
      <c r="E64" s="131"/>
      <c r="F64" s="275"/>
      <c r="G64" s="248"/>
      <c r="H64" s="248"/>
      <c r="I64" s="274"/>
      <c r="J64" s="274"/>
      <c r="K64" s="248"/>
      <c r="L64" s="248"/>
      <c r="M64" s="274"/>
      <c r="N64" s="274"/>
      <c r="O64" s="248"/>
      <c r="P64" s="248"/>
      <c r="Q64" s="274"/>
      <c r="R64" s="274"/>
      <c r="S64" s="274"/>
      <c r="T64" s="248"/>
      <c r="U64" s="248"/>
      <c r="V64" s="274"/>
      <c r="W64" s="274"/>
      <c r="X64" s="248"/>
      <c r="Y64" s="248"/>
      <c r="Z64" s="274"/>
      <c r="AA64" s="274"/>
      <c r="AB64" s="251"/>
      <c r="AC64" s="251"/>
      <c r="AD64" s="172"/>
      <c r="AE64" s="172"/>
      <c r="AF64" s="271"/>
      <c r="AG64" s="271"/>
    </row>
    <row r="65" spans="1:33" ht="19.95" customHeight="1">
      <c r="A65" s="493"/>
      <c r="B65" s="436" t="s">
        <v>10</v>
      </c>
      <c r="C65" s="477">
        <v>0.45833333333333331</v>
      </c>
      <c r="D65" s="477"/>
      <c r="E65" s="477"/>
      <c r="F65" s="275"/>
      <c r="G65" s="497" t="str">
        <f>J50</f>
        <v>ＦＣグラシアス</v>
      </c>
      <c r="H65" s="497"/>
      <c r="I65" s="497"/>
      <c r="J65" s="497"/>
      <c r="K65" s="497"/>
      <c r="L65" s="497"/>
      <c r="M65" s="497"/>
      <c r="N65" s="479">
        <f>P65+P66</f>
        <v>2</v>
      </c>
      <c r="O65" s="480" t="s">
        <v>13</v>
      </c>
      <c r="P65" s="248">
        <v>1</v>
      </c>
      <c r="Q65" s="264" t="s">
        <v>192</v>
      </c>
      <c r="R65" s="248">
        <v>1</v>
      </c>
      <c r="S65" s="480" t="s">
        <v>14</v>
      </c>
      <c r="T65" s="479">
        <f>R65+R66</f>
        <v>1</v>
      </c>
      <c r="U65" s="500" t="str">
        <f>N50</f>
        <v>稲村フットボールクラブ</v>
      </c>
      <c r="V65" s="500"/>
      <c r="W65" s="500"/>
      <c r="X65" s="500"/>
      <c r="Y65" s="500"/>
      <c r="Z65" s="500"/>
      <c r="AA65" s="500"/>
      <c r="AB65" s="251"/>
      <c r="AC65" s="251"/>
      <c r="AD65" s="491" t="s">
        <v>330</v>
      </c>
      <c r="AE65" s="491" t="s">
        <v>331</v>
      </c>
      <c r="AF65" s="491" t="s">
        <v>329</v>
      </c>
      <c r="AG65" s="491" t="s">
        <v>334</v>
      </c>
    </row>
    <row r="66" spans="1:33" ht="19.95" customHeight="1">
      <c r="A66" s="493"/>
      <c r="B66" s="436"/>
      <c r="C66" s="477"/>
      <c r="D66" s="477"/>
      <c r="E66" s="477"/>
      <c r="F66" s="275"/>
      <c r="G66" s="497"/>
      <c r="H66" s="497"/>
      <c r="I66" s="497"/>
      <c r="J66" s="497"/>
      <c r="K66" s="497"/>
      <c r="L66" s="497"/>
      <c r="M66" s="497"/>
      <c r="N66" s="479"/>
      <c r="O66" s="480"/>
      <c r="P66" s="248">
        <v>1</v>
      </c>
      <c r="Q66" s="264" t="s">
        <v>192</v>
      </c>
      <c r="R66" s="248">
        <v>0</v>
      </c>
      <c r="S66" s="480"/>
      <c r="T66" s="479"/>
      <c r="U66" s="500"/>
      <c r="V66" s="500"/>
      <c r="W66" s="500"/>
      <c r="X66" s="500"/>
      <c r="Y66" s="500"/>
      <c r="Z66" s="500"/>
      <c r="AA66" s="500"/>
      <c r="AB66" s="251"/>
      <c r="AC66" s="251"/>
      <c r="AD66" s="491"/>
      <c r="AE66" s="491"/>
      <c r="AF66" s="491"/>
      <c r="AG66" s="491"/>
    </row>
    <row r="67" spans="1:33" ht="19.95" customHeight="1">
      <c r="A67" s="300"/>
      <c r="B67" s="300"/>
      <c r="C67" s="144"/>
      <c r="D67" s="144"/>
      <c r="E67" s="145"/>
      <c r="F67" s="300"/>
      <c r="G67" s="146"/>
      <c r="H67" s="146"/>
      <c r="I67" s="283"/>
      <c r="J67" s="283"/>
      <c r="K67" s="146"/>
      <c r="L67" s="146"/>
      <c r="M67" s="283"/>
      <c r="N67" s="283"/>
      <c r="O67" s="146"/>
      <c r="P67" s="146"/>
      <c r="Q67" s="283"/>
      <c r="R67" s="283"/>
      <c r="S67" s="283"/>
      <c r="T67" s="146"/>
      <c r="U67" s="146"/>
      <c r="V67" s="283"/>
      <c r="W67" s="283"/>
      <c r="X67" s="146"/>
      <c r="Y67" s="146"/>
      <c r="Z67" s="283"/>
      <c r="AA67" s="283"/>
      <c r="AB67" s="148"/>
      <c r="AC67" s="148"/>
      <c r="AD67" s="172"/>
      <c r="AE67" s="172"/>
      <c r="AF67" s="271"/>
      <c r="AG67" s="271"/>
    </row>
    <row r="68" spans="1:33" ht="19.95" customHeight="1">
      <c r="A68" s="499" t="s">
        <v>231</v>
      </c>
      <c r="B68" s="503" t="s">
        <v>11</v>
      </c>
      <c r="C68" s="504">
        <v>0.54166666666666663</v>
      </c>
      <c r="D68" s="504"/>
      <c r="E68" s="504"/>
      <c r="F68" s="239"/>
      <c r="G68" s="553" t="str">
        <f>S50</f>
        <v>ＪＦＣアミスタ市貝</v>
      </c>
      <c r="H68" s="553"/>
      <c r="I68" s="553"/>
      <c r="J68" s="553"/>
      <c r="K68" s="553"/>
      <c r="L68" s="553"/>
      <c r="M68" s="553"/>
      <c r="N68" s="506">
        <f>P68+P69</f>
        <v>2</v>
      </c>
      <c r="O68" s="507" t="s">
        <v>13</v>
      </c>
      <c r="P68" s="255">
        <v>1</v>
      </c>
      <c r="Q68" s="261" t="s">
        <v>192</v>
      </c>
      <c r="R68" s="255">
        <v>1</v>
      </c>
      <c r="S68" s="507" t="s">
        <v>14</v>
      </c>
      <c r="T68" s="506">
        <f>R68+R69</f>
        <v>2</v>
      </c>
      <c r="U68" s="553" t="str">
        <f>W50</f>
        <v>栃木ユナイテッド</v>
      </c>
      <c r="V68" s="553"/>
      <c r="W68" s="553"/>
      <c r="X68" s="553"/>
      <c r="Y68" s="553"/>
      <c r="Z68" s="553"/>
      <c r="AA68" s="553"/>
      <c r="AB68" s="253"/>
      <c r="AC68" s="253"/>
      <c r="AD68" s="489" t="s">
        <v>335</v>
      </c>
      <c r="AE68" s="489" t="s">
        <v>336</v>
      </c>
      <c r="AF68" s="489" t="s">
        <v>337</v>
      </c>
      <c r="AG68" s="489" t="s">
        <v>338</v>
      </c>
    </row>
    <row r="69" spans="1:33" ht="19.95" customHeight="1">
      <c r="A69" s="499"/>
      <c r="B69" s="503"/>
      <c r="C69" s="504"/>
      <c r="D69" s="504"/>
      <c r="E69" s="504"/>
      <c r="F69" s="239"/>
      <c r="G69" s="553"/>
      <c r="H69" s="553"/>
      <c r="I69" s="553"/>
      <c r="J69" s="553"/>
      <c r="K69" s="553"/>
      <c r="L69" s="553"/>
      <c r="M69" s="553"/>
      <c r="N69" s="506"/>
      <c r="O69" s="507"/>
      <c r="P69" s="255">
        <v>1</v>
      </c>
      <c r="Q69" s="261" t="s">
        <v>192</v>
      </c>
      <c r="R69" s="255">
        <v>1</v>
      </c>
      <c r="S69" s="507"/>
      <c r="T69" s="506"/>
      <c r="U69" s="553"/>
      <c r="V69" s="553"/>
      <c r="W69" s="553"/>
      <c r="X69" s="553"/>
      <c r="Y69" s="553"/>
      <c r="Z69" s="553"/>
      <c r="AA69" s="553"/>
      <c r="AB69" s="253"/>
      <c r="AC69" s="253"/>
      <c r="AD69" s="490"/>
      <c r="AE69" s="490"/>
      <c r="AF69" s="490"/>
      <c r="AG69" s="490"/>
    </row>
    <row r="70" spans="1:33" ht="19.95" customHeight="1">
      <c r="A70" s="499"/>
      <c r="B70" s="254"/>
      <c r="C70" s="260"/>
      <c r="D70" s="260"/>
      <c r="E70" s="260"/>
      <c r="F70" s="239"/>
      <c r="G70" s="255"/>
      <c r="H70" s="255"/>
      <c r="I70" s="255"/>
      <c r="J70" s="255"/>
      <c r="K70" s="255"/>
      <c r="L70" s="255"/>
      <c r="M70" s="255"/>
      <c r="N70" s="272"/>
      <c r="O70" s="256"/>
      <c r="P70" s="255"/>
      <c r="Q70" s="238"/>
      <c r="R70" s="238"/>
      <c r="S70" s="256"/>
      <c r="T70" s="272"/>
      <c r="U70" s="255"/>
      <c r="V70" s="255"/>
      <c r="W70" s="255"/>
      <c r="X70" s="255"/>
      <c r="Y70" s="255"/>
      <c r="Z70" s="255"/>
      <c r="AA70" s="255"/>
      <c r="AB70" s="253"/>
      <c r="AC70" s="253"/>
      <c r="AD70" s="173"/>
      <c r="AE70" s="173"/>
      <c r="AF70" s="174"/>
      <c r="AG70" s="174"/>
    </row>
    <row r="71" spans="1:33" ht="19.95" customHeight="1">
      <c r="A71" s="499"/>
      <c r="B71" s="503" t="s">
        <v>12</v>
      </c>
      <c r="C71" s="504">
        <v>0.57291666666666663</v>
      </c>
      <c r="D71" s="504"/>
      <c r="E71" s="504"/>
      <c r="F71" s="239"/>
      <c r="G71" s="505" t="str">
        <f>S50</f>
        <v>ＪＦＣアミスタ市貝</v>
      </c>
      <c r="H71" s="505"/>
      <c r="I71" s="505"/>
      <c r="J71" s="505"/>
      <c r="K71" s="505"/>
      <c r="L71" s="505"/>
      <c r="M71" s="505"/>
      <c r="N71" s="506">
        <f>P71+P72</f>
        <v>4</v>
      </c>
      <c r="O71" s="507" t="s">
        <v>13</v>
      </c>
      <c r="P71" s="255">
        <v>2</v>
      </c>
      <c r="Q71" s="261" t="s">
        <v>192</v>
      </c>
      <c r="R71" s="255">
        <v>0</v>
      </c>
      <c r="S71" s="507" t="s">
        <v>14</v>
      </c>
      <c r="T71" s="506">
        <f>R71+R72</f>
        <v>0</v>
      </c>
      <c r="U71" s="508" t="str">
        <f>AA50</f>
        <v>ＦＣ　ＳＦｉＤＡ</v>
      </c>
      <c r="V71" s="508"/>
      <c r="W71" s="508"/>
      <c r="X71" s="508"/>
      <c r="Y71" s="508"/>
      <c r="Z71" s="508"/>
      <c r="AA71" s="508"/>
      <c r="AB71" s="253"/>
      <c r="AC71" s="253"/>
      <c r="AD71" s="490" t="s">
        <v>337</v>
      </c>
      <c r="AE71" s="490" t="s">
        <v>335</v>
      </c>
      <c r="AF71" s="490" t="s">
        <v>336</v>
      </c>
      <c r="AG71" s="490" t="s">
        <v>339</v>
      </c>
    </row>
    <row r="72" spans="1:33" ht="19.95" customHeight="1">
      <c r="A72" s="499"/>
      <c r="B72" s="503"/>
      <c r="C72" s="504"/>
      <c r="D72" s="504"/>
      <c r="E72" s="504"/>
      <c r="F72" s="239"/>
      <c r="G72" s="505"/>
      <c r="H72" s="505"/>
      <c r="I72" s="505"/>
      <c r="J72" s="505"/>
      <c r="K72" s="505"/>
      <c r="L72" s="505"/>
      <c r="M72" s="505"/>
      <c r="N72" s="506"/>
      <c r="O72" s="507"/>
      <c r="P72" s="255">
        <v>2</v>
      </c>
      <c r="Q72" s="261" t="s">
        <v>192</v>
      </c>
      <c r="R72" s="255">
        <v>0</v>
      </c>
      <c r="S72" s="507"/>
      <c r="T72" s="506"/>
      <c r="U72" s="508"/>
      <c r="V72" s="508"/>
      <c r="W72" s="508"/>
      <c r="X72" s="508"/>
      <c r="Y72" s="508"/>
      <c r="Z72" s="508"/>
      <c r="AA72" s="508"/>
      <c r="AB72" s="253"/>
      <c r="AC72" s="253"/>
      <c r="AD72" s="490"/>
      <c r="AE72" s="490"/>
      <c r="AF72" s="490"/>
      <c r="AG72" s="490"/>
    </row>
    <row r="73" spans="1:33" ht="19.95" customHeight="1">
      <c r="A73" s="499"/>
      <c r="B73" s="239"/>
      <c r="C73" s="273"/>
      <c r="D73" s="273"/>
      <c r="E73" s="59"/>
      <c r="F73" s="239"/>
      <c r="G73" s="255"/>
      <c r="H73" s="255"/>
      <c r="I73" s="238"/>
      <c r="J73" s="238"/>
      <c r="K73" s="255"/>
      <c r="L73" s="255"/>
      <c r="M73" s="238"/>
      <c r="N73" s="238"/>
      <c r="O73" s="255"/>
      <c r="P73" s="255"/>
      <c r="Q73" s="238"/>
      <c r="R73" s="238"/>
      <c r="S73" s="238"/>
      <c r="T73" s="255"/>
      <c r="U73" s="255"/>
      <c r="V73" s="238"/>
      <c r="W73" s="238"/>
      <c r="X73" s="255"/>
      <c r="Y73" s="255"/>
      <c r="Z73" s="238"/>
      <c r="AA73" s="238"/>
      <c r="AB73" s="253"/>
      <c r="AC73" s="253"/>
      <c r="AD73" s="173"/>
      <c r="AE73" s="173"/>
      <c r="AF73" s="174"/>
      <c r="AG73" s="174"/>
    </row>
    <row r="74" spans="1:33" ht="19.95" customHeight="1">
      <c r="A74" s="499"/>
      <c r="B74" s="503" t="s">
        <v>1</v>
      </c>
      <c r="C74" s="504">
        <v>0.60416666666666663</v>
      </c>
      <c r="D74" s="504"/>
      <c r="E74" s="504"/>
      <c r="F74" s="239"/>
      <c r="G74" s="505" t="str">
        <f>W50</f>
        <v>栃木ユナイテッド</v>
      </c>
      <c r="H74" s="505"/>
      <c r="I74" s="505"/>
      <c r="J74" s="505"/>
      <c r="K74" s="505"/>
      <c r="L74" s="505"/>
      <c r="M74" s="505"/>
      <c r="N74" s="506">
        <f>P74+P75</f>
        <v>5</v>
      </c>
      <c r="O74" s="507" t="s">
        <v>13</v>
      </c>
      <c r="P74" s="255">
        <v>4</v>
      </c>
      <c r="Q74" s="261" t="s">
        <v>192</v>
      </c>
      <c r="R74" s="255">
        <v>0</v>
      </c>
      <c r="S74" s="507" t="s">
        <v>14</v>
      </c>
      <c r="T74" s="506">
        <f>R74+R75</f>
        <v>0</v>
      </c>
      <c r="U74" s="508" t="str">
        <f>AA50</f>
        <v>ＦＣ　ＳＦｉＤＡ</v>
      </c>
      <c r="V74" s="508"/>
      <c r="W74" s="508"/>
      <c r="X74" s="508"/>
      <c r="Y74" s="508"/>
      <c r="Z74" s="508"/>
      <c r="AA74" s="508"/>
      <c r="AB74" s="253"/>
      <c r="AC74" s="253"/>
      <c r="AD74" s="490" t="s">
        <v>336</v>
      </c>
      <c r="AE74" s="490" t="s">
        <v>337</v>
      </c>
      <c r="AF74" s="490" t="s">
        <v>335</v>
      </c>
      <c r="AG74" s="490" t="s">
        <v>340</v>
      </c>
    </row>
    <row r="75" spans="1:33" ht="19.95" customHeight="1">
      <c r="A75" s="499"/>
      <c r="B75" s="503"/>
      <c r="C75" s="504"/>
      <c r="D75" s="504"/>
      <c r="E75" s="504"/>
      <c r="F75" s="239"/>
      <c r="G75" s="505"/>
      <c r="H75" s="505"/>
      <c r="I75" s="505"/>
      <c r="J75" s="505"/>
      <c r="K75" s="505"/>
      <c r="L75" s="505"/>
      <c r="M75" s="505"/>
      <c r="N75" s="506"/>
      <c r="O75" s="507"/>
      <c r="P75" s="255">
        <v>1</v>
      </c>
      <c r="Q75" s="261" t="s">
        <v>192</v>
      </c>
      <c r="R75" s="255">
        <v>0</v>
      </c>
      <c r="S75" s="507"/>
      <c r="T75" s="506"/>
      <c r="U75" s="508"/>
      <c r="V75" s="508"/>
      <c r="W75" s="508"/>
      <c r="X75" s="508"/>
      <c r="Y75" s="508"/>
      <c r="Z75" s="508"/>
      <c r="AA75" s="508"/>
      <c r="AB75" s="253"/>
      <c r="AC75" s="253"/>
      <c r="AD75" s="490"/>
      <c r="AE75" s="490"/>
      <c r="AF75" s="490"/>
      <c r="AG75" s="490"/>
    </row>
    <row r="76" spans="1:33" ht="19.95" customHeight="1">
      <c r="A76" s="239"/>
      <c r="B76" s="254"/>
      <c r="C76" s="22"/>
      <c r="D76" s="22"/>
      <c r="E76" s="22"/>
      <c r="F76" s="239"/>
      <c r="G76" s="255"/>
      <c r="H76" s="255"/>
      <c r="I76" s="255"/>
      <c r="J76" s="255"/>
      <c r="K76" s="255"/>
      <c r="L76" s="255"/>
      <c r="M76" s="255"/>
      <c r="N76" s="272"/>
      <c r="O76" s="256"/>
      <c r="P76" s="255"/>
      <c r="Q76" s="238"/>
      <c r="R76" s="238"/>
      <c r="S76" s="256"/>
      <c r="T76" s="272"/>
      <c r="U76" s="255"/>
      <c r="V76" s="255"/>
      <c r="W76" s="255"/>
      <c r="X76" s="255"/>
      <c r="Y76" s="255"/>
      <c r="Z76" s="255"/>
      <c r="AA76" s="255"/>
      <c r="AB76" s="253"/>
      <c r="AC76" s="253"/>
      <c r="AD76" s="239"/>
      <c r="AE76" s="239"/>
      <c r="AF76" s="253"/>
      <c r="AG76" s="253"/>
    </row>
    <row r="77" spans="1:33" ht="19.95" customHeight="1">
      <c r="A77" s="239"/>
      <c r="B77" s="239"/>
      <c r="C77" s="465" t="s">
        <v>228</v>
      </c>
      <c r="D77" s="466"/>
      <c r="E77" s="466"/>
      <c r="F77" s="467"/>
      <c r="G77" s="460" t="str">
        <f>C79</f>
        <v>ＦＥ．アトレチコ　佐野</v>
      </c>
      <c r="H77" s="461"/>
      <c r="I77" s="522" t="str">
        <f>C81</f>
        <v>ＦＣグラシアス</v>
      </c>
      <c r="J77" s="523"/>
      <c r="K77" s="481" t="str">
        <f>C83</f>
        <v>稲村フットボールクラブ</v>
      </c>
      <c r="L77" s="482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229</v>
      </c>
      <c r="S77" s="472"/>
      <c r="T77" s="472"/>
      <c r="U77" s="473"/>
      <c r="V77" s="522" t="str">
        <f>R79</f>
        <v>ＪＦＣアミスタ市貝</v>
      </c>
      <c r="W77" s="523"/>
      <c r="X77" s="522" t="str">
        <f>R81</f>
        <v>栃木ユナイテッド</v>
      </c>
      <c r="Y77" s="523"/>
      <c r="Z77" s="460" t="str">
        <f>R83</f>
        <v>ＦＣ　ＳＦｉＤＡ</v>
      </c>
      <c r="AA77" s="461"/>
      <c r="AB77" s="458" t="s">
        <v>5</v>
      </c>
      <c r="AC77" s="458" t="s">
        <v>6</v>
      </c>
      <c r="AD77" s="458" t="s">
        <v>16</v>
      </c>
      <c r="AE77" s="458" t="s">
        <v>7</v>
      </c>
      <c r="AF77" s="239"/>
      <c r="AG77" s="239"/>
    </row>
    <row r="78" spans="1:33" ht="19.95" customHeight="1">
      <c r="A78" s="239"/>
      <c r="B78" s="239"/>
      <c r="C78" s="468"/>
      <c r="D78" s="469"/>
      <c r="E78" s="469"/>
      <c r="F78" s="470"/>
      <c r="G78" s="462"/>
      <c r="H78" s="463"/>
      <c r="I78" s="524"/>
      <c r="J78" s="525"/>
      <c r="K78" s="483"/>
      <c r="L78" s="484"/>
      <c r="M78" s="459"/>
      <c r="N78" s="459"/>
      <c r="O78" s="459"/>
      <c r="P78" s="459"/>
      <c r="Q78" s="239"/>
      <c r="R78" s="474"/>
      <c r="S78" s="475"/>
      <c r="T78" s="475"/>
      <c r="U78" s="476"/>
      <c r="V78" s="524"/>
      <c r="W78" s="525"/>
      <c r="X78" s="524"/>
      <c r="Y78" s="525"/>
      <c r="Z78" s="462"/>
      <c r="AA78" s="463"/>
      <c r="AB78" s="459"/>
      <c r="AC78" s="459"/>
      <c r="AD78" s="459"/>
      <c r="AE78" s="459"/>
      <c r="AF78" s="239"/>
      <c r="AG78" s="239"/>
    </row>
    <row r="79" spans="1:33" ht="19.95" customHeight="1">
      <c r="A79" s="239"/>
      <c r="B79" s="239"/>
      <c r="C79" s="465" t="str">
        <f>F50</f>
        <v>ＦＥ．アトレチコ　佐野</v>
      </c>
      <c r="D79" s="466"/>
      <c r="E79" s="466"/>
      <c r="F79" s="467"/>
      <c r="G79" s="447"/>
      <c r="H79" s="448"/>
      <c r="I79" s="284">
        <f>N59</f>
        <v>2</v>
      </c>
      <c r="J79" s="284">
        <f>T59</f>
        <v>1</v>
      </c>
      <c r="K79" s="284">
        <f>N62</f>
        <v>1</v>
      </c>
      <c r="L79" s="284">
        <f>T62</f>
        <v>1</v>
      </c>
      <c r="M79" s="452">
        <f>COUNTIF(G80:L80,"○")*3+COUNTIF(G80:L80,"△")</f>
        <v>4</v>
      </c>
      <c r="N79" s="454">
        <f>O79-J79-L79</f>
        <v>1</v>
      </c>
      <c r="O79" s="454">
        <f>I79+K79</f>
        <v>3</v>
      </c>
      <c r="P79" s="454">
        <v>1</v>
      </c>
      <c r="Q79" s="239"/>
      <c r="R79" s="465" t="str">
        <f>S50</f>
        <v>ＪＦＣアミスタ市貝</v>
      </c>
      <c r="S79" s="466"/>
      <c r="T79" s="466"/>
      <c r="U79" s="467"/>
      <c r="V79" s="447"/>
      <c r="W79" s="448"/>
      <c r="X79" s="284">
        <f>N68</f>
        <v>2</v>
      </c>
      <c r="Y79" s="284">
        <f>T68</f>
        <v>2</v>
      </c>
      <c r="Z79" s="284">
        <f>N71</f>
        <v>4</v>
      </c>
      <c r="AA79" s="284">
        <f>T71</f>
        <v>0</v>
      </c>
      <c r="AB79" s="452">
        <f>COUNTIF(V80:AA80,"○")*3+COUNTIF(V80:AA80,"△")</f>
        <v>4</v>
      </c>
      <c r="AC79" s="454">
        <f>AD79-Y79-AA79</f>
        <v>4</v>
      </c>
      <c r="AD79" s="454">
        <f>X79+Z79</f>
        <v>6</v>
      </c>
      <c r="AE79" s="454">
        <v>2</v>
      </c>
      <c r="AF79" s="239"/>
      <c r="AG79" s="239"/>
    </row>
    <row r="80" spans="1:33" ht="19.95" customHeight="1">
      <c r="A80" s="239"/>
      <c r="B80" s="239"/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○</v>
      </c>
      <c r="J80" s="457"/>
      <c r="K80" s="456" t="str">
        <f>IF(K79&gt;L79,"○",IF(K79&lt;L79,"×",IF(K79=L79,"△")))</f>
        <v>△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△</v>
      </c>
      <c r="Y80" s="457"/>
      <c r="Z80" s="456" t="str">
        <f t="shared" ref="Z80" si="2">IF(Z79&gt;AA79,"○",IF(Z79&lt;AA79,"×",IF(Z79=AA79,"△")))</f>
        <v>○</v>
      </c>
      <c r="AA80" s="457"/>
      <c r="AB80" s="453"/>
      <c r="AC80" s="455"/>
      <c r="AD80" s="455"/>
      <c r="AE80" s="455"/>
      <c r="AF80" s="239"/>
      <c r="AG80" s="239"/>
    </row>
    <row r="81" spans="1:33" ht="19.95" customHeight="1">
      <c r="A81" s="239"/>
      <c r="B81" s="239"/>
      <c r="C81" s="465" t="str">
        <f>J50</f>
        <v>ＦＣグラシアス</v>
      </c>
      <c r="D81" s="466"/>
      <c r="E81" s="466"/>
      <c r="F81" s="467"/>
      <c r="G81" s="284">
        <f>J79</f>
        <v>1</v>
      </c>
      <c r="H81" s="284">
        <f>I79</f>
        <v>2</v>
      </c>
      <c r="I81" s="447"/>
      <c r="J81" s="448"/>
      <c r="K81" s="284">
        <f>N65</f>
        <v>2</v>
      </c>
      <c r="L81" s="284">
        <f>T65</f>
        <v>1</v>
      </c>
      <c r="M81" s="452">
        <f>COUNTIF(G82:L82,"○")*3+COUNTIF(G82:L82,"△")</f>
        <v>3</v>
      </c>
      <c r="N81" s="454">
        <f>O81-H81-L81</f>
        <v>0</v>
      </c>
      <c r="O81" s="454">
        <f>G81+K81</f>
        <v>3</v>
      </c>
      <c r="P81" s="454">
        <v>2</v>
      </c>
      <c r="Q81" s="239"/>
      <c r="R81" s="465" t="str">
        <f>W50</f>
        <v>栃木ユナイテッド</v>
      </c>
      <c r="S81" s="466"/>
      <c r="T81" s="466"/>
      <c r="U81" s="467"/>
      <c r="V81" s="284">
        <f>Y79</f>
        <v>2</v>
      </c>
      <c r="W81" s="284">
        <f>X79</f>
        <v>2</v>
      </c>
      <c r="X81" s="447"/>
      <c r="Y81" s="448"/>
      <c r="Z81" s="284">
        <f>N74</f>
        <v>5</v>
      </c>
      <c r="AA81" s="284">
        <f>T74</f>
        <v>0</v>
      </c>
      <c r="AB81" s="452">
        <f>COUNTIF(V82:AA82,"○")*3+COUNTIF(V82:AA82,"△")</f>
        <v>4</v>
      </c>
      <c r="AC81" s="454">
        <f>AD81-W81-AA81</f>
        <v>5</v>
      </c>
      <c r="AD81" s="454">
        <f>V81+Z81</f>
        <v>7</v>
      </c>
      <c r="AE81" s="454">
        <v>1</v>
      </c>
      <c r="AF81" s="239"/>
      <c r="AG81" s="239"/>
    </row>
    <row r="82" spans="1:33" ht="19.95" customHeight="1">
      <c r="A82" s="239"/>
      <c r="B82" s="239"/>
      <c r="C82" s="468"/>
      <c r="D82" s="469"/>
      <c r="E82" s="469"/>
      <c r="F82" s="470"/>
      <c r="G82" s="456" t="str">
        <f>IF(G81&gt;H81,"○",IF(G81&lt;H81,"×",IF(G81=H81,"△")))</f>
        <v>×</v>
      </c>
      <c r="H82" s="457"/>
      <c r="I82" s="449"/>
      <c r="J82" s="450"/>
      <c r="K82" s="456" t="str">
        <f>IF(K81&gt;L81,"○",IF(K81&lt;L81,"×",IF(K81=L81,"△")))</f>
        <v>○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△</v>
      </c>
      <c r="W82" s="457"/>
      <c r="X82" s="449"/>
      <c r="Y82" s="450"/>
      <c r="Z82" s="456" t="str">
        <f t="shared" ref="Z82" si="3">IF(Z81&gt;AA81,"○",IF(Z81&lt;AA81,"×",IF(Z81=AA81,"△")))</f>
        <v>○</v>
      </c>
      <c r="AA82" s="457"/>
      <c r="AB82" s="453"/>
      <c r="AC82" s="455"/>
      <c r="AD82" s="455"/>
      <c r="AE82" s="455"/>
      <c r="AF82" s="239"/>
      <c r="AG82" s="239"/>
    </row>
    <row r="83" spans="1:33" ht="19.95" customHeight="1">
      <c r="A83" s="239"/>
      <c r="B83" s="239"/>
      <c r="C83" s="465" t="str">
        <f>N50</f>
        <v>稲村フットボールクラブ</v>
      </c>
      <c r="D83" s="466"/>
      <c r="E83" s="466"/>
      <c r="F83" s="467"/>
      <c r="G83" s="284">
        <f>L79</f>
        <v>1</v>
      </c>
      <c r="H83" s="284">
        <f>K79</f>
        <v>1</v>
      </c>
      <c r="I83" s="284">
        <f>L81</f>
        <v>1</v>
      </c>
      <c r="J83" s="284">
        <f>K81</f>
        <v>2</v>
      </c>
      <c r="K83" s="447"/>
      <c r="L83" s="448"/>
      <c r="M83" s="452">
        <f>COUNTIF(G84:L84,"○")*3+COUNTIF(G84:L84,"△")</f>
        <v>1</v>
      </c>
      <c r="N83" s="454">
        <f>O83-H83-J83</f>
        <v>-1</v>
      </c>
      <c r="O83" s="454">
        <f>G83+I83</f>
        <v>2</v>
      </c>
      <c r="P83" s="454">
        <v>3</v>
      </c>
      <c r="Q83" s="239"/>
      <c r="R83" s="465" t="str">
        <f>AA50</f>
        <v>ＦＣ　ＳＦｉＤＡ</v>
      </c>
      <c r="S83" s="466"/>
      <c r="T83" s="466"/>
      <c r="U83" s="467"/>
      <c r="V83" s="284">
        <f>AA79</f>
        <v>0</v>
      </c>
      <c r="W83" s="284">
        <f>Z79</f>
        <v>4</v>
      </c>
      <c r="X83" s="284">
        <f>AA81</f>
        <v>0</v>
      </c>
      <c r="Y83" s="284">
        <f>Z81</f>
        <v>5</v>
      </c>
      <c r="Z83" s="447"/>
      <c r="AA83" s="448"/>
      <c r="AB83" s="452">
        <f>COUNTIF(V84:AA84,"○")*3+COUNTIF(V84:AA84,"△")</f>
        <v>0</v>
      </c>
      <c r="AC83" s="454">
        <f>AD83-W83-Y83</f>
        <v>-9</v>
      </c>
      <c r="AD83" s="454">
        <f>U83+X83</f>
        <v>0</v>
      </c>
      <c r="AE83" s="454">
        <v>3</v>
      </c>
      <c r="AF83" s="239"/>
      <c r="AG83" s="239"/>
    </row>
    <row r="84" spans="1:33" ht="19.95" customHeight="1">
      <c r="A84" s="239"/>
      <c r="B84" s="239"/>
      <c r="C84" s="468"/>
      <c r="D84" s="469"/>
      <c r="E84" s="469"/>
      <c r="F84" s="470"/>
      <c r="G84" s="456" t="str">
        <f>IF(G83&gt;H83,"○",IF(G83&lt;H83,"×",IF(G83=H83,"△")))</f>
        <v>△</v>
      </c>
      <c r="H84" s="457"/>
      <c r="I84" s="456" t="str">
        <f>IF(I83&gt;J83,"○",IF(I83&lt;J83,"×",IF(I83=J83,"△")))</f>
        <v>×</v>
      </c>
      <c r="J84" s="457"/>
      <c r="K84" s="449"/>
      <c r="L84" s="450"/>
      <c r="M84" s="453"/>
      <c r="N84" s="455"/>
      <c r="O84" s="455"/>
      <c r="P84" s="455"/>
      <c r="Q84" s="239"/>
      <c r="R84" s="468"/>
      <c r="S84" s="469"/>
      <c r="T84" s="469"/>
      <c r="U84" s="470"/>
      <c r="V84" s="456" t="str">
        <f>IF(V83&gt;W83,"○",IF(V83&lt;W83,"×",IF(V83=W83,"△")))</f>
        <v>×</v>
      </c>
      <c r="W84" s="457"/>
      <c r="X84" s="456" t="str">
        <f>IF(X83&gt;Y83,"○",IF(X83&lt;Y83,"×",IF(X83=Y83,"△")))</f>
        <v>×</v>
      </c>
      <c r="Y84" s="457"/>
      <c r="Z84" s="449"/>
      <c r="AA84" s="450"/>
      <c r="AB84" s="453"/>
      <c r="AC84" s="455"/>
      <c r="AD84" s="455"/>
      <c r="AE84" s="455"/>
      <c r="AF84" s="239"/>
      <c r="AG84" s="239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232</v>
      </c>
      <c r="O1" s="518"/>
      <c r="P1" s="518"/>
      <c r="Q1" s="518"/>
      <c r="R1" s="518"/>
      <c r="T1" s="519" t="s">
        <v>225</v>
      </c>
      <c r="U1" s="519"/>
      <c r="V1" s="519"/>
      <c r="W1" s="519"/>
      <c r="X1" s="520" t="str">
        <f>U10組合せ①!AL14</f>
        <v>足利本町グランドB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25"/>
      <c r="B2" s="125"/>
      <c r="C2" s="125"/>
      <c r="D2" s="125"/>
      <c r="E2" s="125"/>
      <c r="F2" s="125"/>
      <c r="G2" s="125"/>
      <c r="H2" s="58"/>
      <c r="I2" s="126"/>
      <c r="J2" s="126"/>
      <c r="K2" s="126"/>
      <c r="L2" s="126"/>
      <c r="N2" s="126"/>
      <c r="O2" s="126"/>
      <c r="P2" s="126"/>
      <c r="Q2" s="126"/>
      <c r="R2" s="126"/>
      <c r="T2" s="127"/>
      <c r="U2" s="127"/>
      <c r="V2" s="127"/>
      <c r="W2" s="127"/>
      <c r="X2" s="128"/>
      <c r="Y2" s="128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129"/>
      <c r="J3" s="521" t="s">
        <v>233</v>
      </c>
      <c r="K3" s="521"/>
      <c r="W3" s="521" t="s">
        <v>234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10"/>
      <c r="H4" s="10"/>
      <c r="I4" s="10"/>
      <c r="J4" s="10"/>
      <c r="K4" s="302"/>
      <c r="L4" s="10"/>
      <c r="M4" s="10"/>
      <c r="N4" s="10"/>
      <c r="T4" s="10"/>
      <c r="U4" s="10"/>
      <c r="V4" s="10"/>
      <c r="W4" s="10"/>
      <c r="X4" s="285"/>
      <c r="Y4" s="286"/>
      <c r="Z4" s="301"/>
      <c r="AA4" s="301"/>
      <c r="AB4" s="451"/>
      <c r="AC4" s="451"/>
      <c r="AD4" s="451"/>
      <c r="AE4" s="451"/>
      <c r="AF4" s="451"/>
      <c r="AG4" s="451"/>
    </row>
    <row r="5" spans="1:33" ht="19.95" customHeight="1" thickTop="1">
      <c r="A5" s="239"/>
      <c r="B5" s="275"/>
      <c r="C5" s="275"/>
      <c r="D5" s="275"/>
      <c r="E5" s="275"/>
      <c r="F5" s="277"/>
      <c r="G5" s="239"/>
      <c r="H5" s="278"/>
      <c r="I5" s="239"/>
      <c r="J5" s="278"/>
      <c r="K5" s="303"/>
      <c r="L5" s="239"/>
      <c r="M5" s="239"/>
      <c r="N5" s="277"/>
      <c r="O5" s="239"/>
      <c r="P5" s="239"/>
      <c r="Q5" s="239"/>
      <c r="R5" s="239"/>
      <c r="S5" s="277"/>
      <c r="T5" s="239"/>
      <c r="U5" s="239"/>
      <c r="V5" s="278"/>
      <c r="W5" s="279"/>
      <c r="X5" s="239"/>
      <c r="Y5" s="275"/>
      <c r="Z5" s="275"/>
      <c r="AA5" s="289"/>
      <c r="AB5" s="275"/>
      <c r="AC5" s="275"/>
      <c r="AD5" s="275"/>
      <c r="AE5" s="275"/>
      <c r="AF5" s="239"/>
      <c r="AG5" s="239"/>
    </row>
    <row r="6" spans="1:33" ht="19.95" customHeight="1">
      <c r="A6" s="239"/>
      <c r="B6" s="493"/>
      <c r="C6" s="493"/>
      <c r="D6" s="15"/>
      <c r="E6" s="15"/>
      <c r="F6" s="509" t="s">
        <v>358</v>
      </c>
      <c r="G6" s="509"/>
      <c r="H6" s="26"/>
      <c r="I6" s="26"/>
      <c r="J6" s="509" t="s">
        <v>377</v>
      </c>
      <c r="K6" s="509"/>
      <c r="L6" s="26"/>
      <c r="M6" s="26"/>
      <c r="N6" s="509" t="s">
        <v>378</v>
      </c>
      <c r="O6" s="509"/>
      <c r="P6" s="281"/>
      <c r="Q6" s="26"/>
      <c r="R6" s="26"/>
      <c r="S6" s="509" t="s">
        <v>379</v>
      </c>
      <c r="T6" s="509"/>
      <c r="U6" s="26"/>
      <c r="V6" s="26"/>
      <c r="W6" s="509" t="s">
        <v>380</v>
      </c>
      <c r="X6" s="509"/>
      <c r="Y6" s="26"/>
      <c r="Z6" s="26"/>
      <c r="AA6" s="509" t="s">
        <v>362</v>
      </c>
      <c r="AB6" s="509"/>
      <c r="AC6" s="15"/>
      <c r="AD6" s="15"/>
      <c r="AE6" s="510"/>
      <c r="AF6" s="511"/>
      <c r="AG6" s="239"/>
    </row>
    <row r="7" spans="1:33" ht="19.95" customHeight="1">
      <c r="A7" s="239"/>
      <c r="B7" s="512"/>
      <c r="C7" s="512"/>
      <c r="D7" s="16"/>
      <c r="E7" s="16"/>
      <c r="F7" s="515" t="str">
        <f>U10組合せ①!AM18</f>
        <v>栃木ジュニオール</v>
      </c>
      <c r="G7" s="515"/>
      <c r="H7" s="16"/>
      <c r="I7" s="16"/>
      <c r="J7" s="514" t="str">
        <f>U10組合せ①!AO18</f>
        <v>しおやＦＣヴィガウス</v>
      </c>
      <c r="K7" s="514"/>
      <c r="L7" s="16"/>
      <c r="M7" s="16"/>
      <c r="N7" s="513" t="str">
        <f>U10組合せ①!AQ18</f>
        <v>西原ＦＣ</v>
      </c>
      <c r="O7" s="513"/>
      <c r="P7" s="297"/>
      <c r="Q7" s="16"/>
      <c r="R7" s="16"/>
      <c r="S7" s="513" t="str">
        <f>U10組合せ①!AT18</f>
        <v>足利サッカークラブジュニア</v>
      </c>
      <c r="T7" s="513"/>
      <c r="U7" s="16"/>
      <c r="V7" s="16"/>
      <c r="W7" s="513" t="str">
        <f>U10組合せ①!AV18</f>
        <v>壬生町ジュニアサッカークラブ</v>
      </c>
      <c r="X7" s="513"/>
      <c r="Y7" s="16"/>
      <c r="Z7" s="16"/>
      <c r="AA7" s="533" t="str">
        <f>U10組合せ①!AX18</f>
        <v>宇大附属小サッカースポーツ少年団</v>
      </c>
      <c r="AB7" s="533"/>
      <c r="AC7" s="16"/>
      <c r="AD7" s="16"/>
      <c r="AE7" s="516"/>
      <c r="AF7" s="517"/>
      <c r="AG7" s="239"/>
    </row>
    <row r="8" spans="1:33" ht="19.95" customHeight="1">
      <c r="A8" s="239"/>
      <c r="B8" s="512"/>
      <c r="C8" s="512"/>
      <c r="D8" s="16"/>
      <c r="E8" s="16"/>
      <c r="F8" s="515"/>
      <c r="G8" s="515"/>
      <c r="H8" s="16"/>
      <c r="I8" s="16"/>
      <c r="J8" s="514"/>
      <c r="K8" s="514"/>
      <c r="L8" s="16"/>
      <c r="M8" s="16"/>
      <c r="N8" s="513"/>
      <c r="O8" s="513"/>
      <c r="P8" s="297"/>
      <c r="Q8" s="16"/>
      <c r="R8" s="16"/>
      <c r="S8" s="513"/>
      <c r="T8" s="513"/>
      <c r="U8" s="16"/>
      <c r="V8" s="16"/>
      <c r="W8" s="513"/>
      <c r="X8" s="513"/>
      <c r="Y8" s="16"/>
      <c r="Z8" s="16"/>
      <c r="AA8" s="533"/>
      <c r="AB8" s="533"/>
      <c r="AC8" s="16"/>
      <c r="AD8" s="16"/>
      <c r="AE8" s="516"/>
      <c r="AF8" s="517"/>
      <c r="AG8" s="239"/>
    </row>
    <row r="9" spans="1:33" ht="19.95" customHeight="1">
      <c r="A9" s="239"/>
      <c r="B9" s="512"/>
      <c r="C9" s="512"/>
      <c r="D9" s="16"/>
      <c r="E9" s="16"/>
      <c r="F9" s="515"/>
      <c r="G9" s="515"/>
      <c r="H9" s="16"/>
      <c r="I9" s="16"/>
      <c r="J9" s="514"/>
      <c r="K9" s="514"/>
      <c r="L9" s="16"/>
      <c r="M9" s="16"/>
      <c r="N9" s="513"/>
      <c r="O9" s="513"/>
      <c r="P9" s="297"/>
      <c r="Q9" s="16"/>
      <c r="R9" s="16"/>
      <c r="S9" s="513"/>
      <c r="T9" s="513"/>
      <c r="U9" s="16"/>
      <c r="V9" s="16"/>
      <c r="W9" s="513"/>
      <c r="X9" s="513"/>
      <c r="Y9" s="16"/>
      <c r="Z9" s="16"/>
      <c r="AA9" s="533"/>
      <c r="AB9" s="533"/>
      <c r="AC9" s="16"/>
      <c r="AD9" s="16"/>
      <c r="AE9" s="516"/>
      <c r="AF9" s="517"/>
      <c r="AG9" s="239"/>
    </row>
    <row r="10" spans="1:33" ht="19.95" customHeight="1">
      <c r="A10" s="239"/>
      <c r="B10" s="512"/>
      <c r="C10" s="512"/>
      <c r="D10" s="16"/>
      <c r="E10" s="16"/>
      <c r="F10" s="515"/>
      <c r="G10" s="515"/>
      <c r="H10" s="16"/>
      <c r="I10" s="16"/>
      <c r="J10" s="514"/>
      <c r="K10" s="514"/>
      <c r="L10" s="16"/>
      <c r="M10" s="16"/>
      <c r="N10" s="513"/>
      <c r="O10" s="513"/>
      <c r="P10" s="297"/>
      <c r="Q10" s="16"/>
      <c r="R10" s="16"/>
      <c r="S10" s="513"/>
      <c r="T10" s="513"/>
      <c r="U10" s="16"/>
      <c r="V10" s="16"/>
      <c r="W10" s="513"/>
      <c r="X10" s="513"/>
      <c r="Y10" s="16"/>
      <c r="Z10" s="16"/>
      <c r="AA10" s="533"/>
      <c r="AB10" s="533"/>
      <c r="AC10" s="16"/>
      <c r="AD10" s="16"/>
      <c r="AE10" s="516"/>
      <c r="AF10" s="517"/>
      <c r="AG10" s="239"/>
    </row>
    <row r="11" spans="1:33" ht="19.95" customHeight="1">
      <c r="A11" s="239"/>
      <c r="B11" s="512"/>
      <c r="C11" s="512"/>
      <c r="D11" s="16"/>
      <c r="E11" s="16"/>
      <c r="F11" s="515"/>
      <c r="G11" s="515"/>
      <c r="H11" s="16"/>
      <c r="I11" s="16"/>
      <c r="J11" s="514"/>
      <c r="K11" s="514"/>
      <c r="L11" s="16"/>
      <c r="M11" s="16"/>
      <c r="N11" s="513"/>
      <c r="O11" s="513"/>
      <c r="P11" s="297"/>
      <c r="Q11" s="16"/>
      <c r="R11" s="16"/>
      <c r="S11" s="513"/>
      <c r="T11" s="513"/>
      <c r="U11" s="16"/>
      <c r="V11" s="16"/>
      <c r="W11" s="513"/>
      <c r="X11" s="513"/>
      <c r="Y11" s="16"/>
      <c r="Z11" s="16"/>
      <c r="AA11" s="533"/>
      <c r="AB11" s="533"/>
      <c r="AC11" s="16"/>
      <c r="AD11" s="16"/>
      <c r="AE11" s="516"/>
      <c r="AF11" s="517"/>
      <c r="AG11" s="239"/>
    </row>
    <row r="12" spans="1:33" ht="19.95" customHeight="1">
      <c r="A12" s="239"/>
      <c r="B12" s="512"/>
      <c r="C12" s="512"/>
      <c r="D12" s="16"/>
      <c r="E12" s="16"/>
      <c r="F12" s="515"/>
      <c r="G12" s="515"/>
      <c r="H12" s="16"/>
      <c r="I12" s="16"/>
      <c r="J12" s="514"/>
      <c r="K12" s="514"/>
      <c r="L12" s="16"/>
      <c r="M12" s="16"/>
      <c r="N12" s="513"/>
      <c r="O12" s="513"/>
      <c r="P12" s="297"/>
      <c r="Q12" s="16"/>
      <c r="R12" s="16"/>
      <c r="S12" s="513"/>
      <c r="T12" s="513"/>
      <c r="U12" s="16"/>
      <c r="V12" s="16"/>
      <c r="W12" s="513"/>
      <c r="X12" s="513"/>
      <c r="Y12" s="16"/>
      <c r="Z12" s="16"/>
      <c r="AA12" s="533"/>
      <c r="AB12" s="533"/>
      <c r="AC12" s="16"/>
      <c r="AD12" s="16"/>
      <c r="AE12" s="516"/>
      <c r="AF12" s="517"/>
      <c r="AG12" s="239"/>
    </row>
    <row r="13" spans="1:33" ht="19.95" customHeight="1">
      <c r="A13" s="239"/>
      <c r="B13" s="512"/>
      <c r="C13" s="512"/>
      <c r="D13" s="297"/>
      <c r="E13" s="297"/>
      <c r="F13" s="515"/>
      <c r="G13" s="515"/>
      <c r="H13" s="297"/>
      <c r="I13" s="297"/>
      <c r="J13" s="514"/>
      <c r="K13" s="514"/>
      <c r="L13" s="297"/>
      <c r="M13" s="297"/>
      <c r="N13" s="513"/>
      <c r="O13" s="513"/>
      <c r="P13" s="297"/>
      <c r="Q13" s="297"/>
      <c r="R13" s="297"/>
      <c r="S13" s="513"/>
      <c r="T13" s="513"/>
      <c r="U13" s="297"/>
      <c r="V13" s="297"/>
      <c r="W13" s="513"/>
      <c r="X13" s="513"/>
      <c r="Y13" s="297"/>
      <c r="Z13" s="297"/>
      <c r="AA13" s="533"/>
      <c r="AB13" s="533"/>
      <c r="AC13" s="297"/>
      <c r="AD13" s="297"/>
      <c r="AE13" s="516"/>
      <c r="AF13" s="517"/>
      <c r="AG13" s="239"/>
    </row>
    <row r="14" spans="1:33" ht="19.95" customHeight="1">
      <c r="A14" s="239"/>
      <c r="B14" s="512"/>
      <c r="C14" s="512"/>
      <c r="D14" s="297"/>
      <c r="E14" s="297"/>
      <c r="F14" s="515"/>
      <c r="G14" s="515"/>
      <c r="H14" s="297"/>
      <c r="I14" s="297"/>
      <c r="J14" s="514"/>
      <c r="K14" s="514"/>
      <c r="L14" s="297"/>
      <c r="M14" s="297"/>
      <c r="N14" s="513"/>
      <c r="O14" s="513"/>
      <c r="P14" s="297"/>
      <c r="Q14" s="297"/>
      <c r="R14" s="297"/>
      <c r="S14" s="513"/>
      <c r="T14" s="513"/>
      <c r="U14" s="297"/>
      <c r="V14" s="297"/>
      <c r="W14" s="513"/>
      <c r="X14" s="513"/>
      <c r="Y14" s="297"/>
      <c r="Z14" s="297"/>
      <c r="AA14" s="533"/>
      <c r="AB14" s="533"/>
      <c r="AC14" s="297"/>
      <c r="AD14" s="297"/>
      <c r="AE14" s="516"/>
      <c r="AF14" s="517"/>
      <c r="AG14" s="239"/>
    </row>
    <row r="15" spans="1:33" ht="19.95" customHeight="1">
      <c r="A15" s="239"/>
      <c r="B15" s="239"/>
      <c r="C15" s="253"/>
      <c r="D15" s="253"/>
      <c r="E15" s="239"/>
      <c r="F15" s="239"/>
      <c r="G15" s="253"/>
      <c r="H15" s="253"/>
      <c r="I15" s="239"/>
      <c r="J15" s="239"/>
      <c r="K15" s="253"/>
      <c r="L15" s="253"/>
      <c r="M15" s="239"/>
      <c r="N15" s="239"/>
      <c r="O15" s="253"/>
      <c r="P15" s="253"/>
      <c r="Q15" s="239"/>
      <c r="R15" s="239"/>
      <c r="S15" s="239"/>
      <c r="T15" s="253"/>
      <c r="U15" s="253"/>
      <c r="V15" s="239"/>
      <c r="W15" s="239"/>
      <c r="X15" s="253"/>
      <c r="Y15" s="253"/>
      <c r="Z15" s="239"/>
      <c r="AA15" s="239"/>
      <c r="AB15" s="253"/>
      <c r="AC15" s="253"/>
      <c r="AD15" s="270" t="s">
        <v>94</v>
      </c>
      <c r="AE15" s="270" t="s">
        <v>95</v>
      </c>
      <c r="AF15" s="270" t="s">
        <v>95</v>
      </c>
      <c r="AG15" s="270" t="s">
        <v>93</v>
      </c>
    </row>
    <row r="16" spans="1:33" ht="19.95" customHeight="1">
      <c r="A16" s="499" t="s">
        <v>235</v>
      </c>
      <c r="B16" s="503" t="s">
        <v>8</v>
      </c>
      <c r="C16" s="504">
        <v>0.39583333333333331</v>
      </c>
      <c r="D16" s="504"/>
      <c r="E16" s="504"/>
      <c r="F16" s="239"/>
      <c r="G16" s="508" t="str">
        <f>F7</f>
        <v>栃木ジュニオール</v>
      </c>
      <c r="H16" s="508"/>
      <c r="I16" s="508"/>
      <c r="J16" s="508"/>
      <c r="K16" s="508"/>
      <c r="L16" s="508"/>
      <c r="M16" s="508"/>
      <c r="N16" s="506">
        <f>P16+P17</f>
        <v>1</v>
      </c>
      <c r="O16" s="507" t="s">
        <v>13</v>
      </c>
      <c r="P16" s="255">
        <v>1</v>
      </c>
      <c r="Q16" s="261" t="s">
        <v>192</v>
      </c>
      <c r="R16" s="255">
        <v>4</v>
      </c>
      <c r="S16" s="507" t="s">
        <v>14</v>
      </c>
      <c r="T16" s="506">
        <f>R16+R17</f>
        <v>5</v>
      </c>
      <c r="U16" s="505" t="str">
        <f>J7</f>
        <v>しおやＦＣヴィガウス</v>
      </c>
      <c r="V16" s="505"/>
      <c r="W16" s="505"/>
      <c r="X16" s="505"/>
      <c r="Y16" s="505"/>
      <c r="Z16" s="505"/>
      <c r="AA16" s="505"/>
      <c r="AB16" s="253"/>
      <c r="AC16" s="253"/>
      <c r="AD16" s="491" t="s">
        <v>341</v>
      </c>
      <c r="AE16" s="491" t="s">
        <v>342</v>
      </c>
      <c r="AF16" s="491" t="s">
        <v>343</v>
      </c>
      <c r="AG16" s="491" t="s">
        <v>344</v>
      </c>
    </row>
    <row r="17" spans="1:33" ht="19.95" customHeight="1">
      <c r="A17" s="499"/>
      <c r="B17" s="503"/>
      <c r="C17" s="504"/>
      <c r="D17" s="504"/>
      <c r="E17" s="504"/>
      <c r="F17" s="239"/>
      <c r="G17" s="508"/>
      <c r="H17" s="508"/>
      <c r="I17" s="508"/>
      <c r="J17" s="508"/>
      <c r="K17" s="508"/>
      <c r="L17" s="508"/>
      <c r="M17" s="508"/>
      <c r="N17" s="506"/>
      <c r="O17" s="507"/>
      <c r="P17" s="255">
        <v>0</v>
      </c>
      <c r="Q17" s="261" t="s">
        <v>192</v>
      </c>
      <c r="R17" s="255">
        <v>1</v>
      </c>
      <c r="S17" s="507"/>
      <c r="T17" s="506"/>
      <c r="U17" s="505"/>
      <c r="V17" s="505"/>
      <c r="W17" s="505"/>
      <c r="X17" s="505"/>
      <c r="Y17" s="505"/>
      <c r="Z17" s="505"/>
      <c r="AA17" s="505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53" t="str">
        <f>F7</f>
        <v>栃木ジュニオール</v>
      </c>
      <c r="H19" s="553"/>
      <c r="I19" s="553"/>
      <c r="J19" s="553"/>
      <c r="K19" s="553"/>
      <c r="L19" s="553"/>
      <c r="M19" s="553"/>
      <c r="N19" s="506">
        <f>P19+P20</f>
        <v>2</v>
      </c>
      <c r="O19" s="507" t="s">
        <v>13</v>
      </c>
      <c r="P19" s="255">
        <v>1</v>
      </c>
      <c r="Q19" s="261" t="s">
        <v>192</v>
      </c>
      <c r="R19" s="255">
        <v>2</v>
      </c>
      <c r="S19" s="507" t="s">
        <v>14</v>
      </c>
      <c r="T19" s="506">
        <f>R19+R20</f>
        <v>2</v>
      </c>
      <c r="U19" s="553" t="str">
        <f>N7</f>
        <v>西原ＦＣ</v>
      </c>
      <c r="V19" s="553"/>
      <c r="W19" s="553"/>
      <c r="X19" s="553"/>
      <c r="Y19" s="553"/>
      <c r="Z19" s="553"/>
      <c r="AA19" s="553"/>
      <c r="AB19" s="253"/>
      <c r="AC19" s="253"/>
      <c r="AD19" s="491" t="s">
        <v>343</v>
      </c>
      <c r="AE19" s="491" t="s">
        <v>341</v>
      </c>
      <c r="AF19" s="491" t="s">
        <v>342</v>
      </c>
      <c r="AG19" s="491" t="s">
        <v>345</v>
      </c>
    </row>
    <row r="20" spans="1:33" ht="19.95" customHeight="1">
      <c r="A20" s="499"/>
      <c r="B20" s="503"/>
      <c r="C20" s="504"/>
      <c r="D20" s="504"/>
      <c r="E20" s="504"/>
      <c r="F20" s="239"/>
      <c r="G20" s="553"/>
      <c r="H20" s="553"/>
      <c r="I20" s="553"/>
      <c r="J20" s="553"/>
      <c r="K20" s="553"/>
      <c r="L20" s="553"/>
      <c r="M20" s="553"/>
      <c r="N20" s="506"/>
      <c r="O20" s="507"/>
      <c r="P20" s="255">
        <v>1</v>
      </c>
      <c r="Q20" s="261" t="s">
        <v>192</v>
      </c>
      <c r="R20" s="255">
        <v>0</v>
      </c>
      <c r="S20" s="507"/>
      <c r="T20" s="506"/>
      <c r="U20" s="553"/>
      <c r="V20" s="553"/>
      <c r="W20" s="553"/>
      <c r="X20" s="553"/>
      <c r="Y20" s="553"/>
      <c r="Z20" s="553"/>
      <c r="AA20" s="553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5" t="str">
        <f>J7</f>
        <v>しおやＦＣヴィガウス</v>
      </c>
      <c r="H22" s="505"/>
      <c r="I22" s="505"/>
      <c r="J22" s="505"/>
      <c r="K22" s="505"/>
      <c r="L22" s="505"/>
      <c r="M22" s="505"/>
      <c r="N22" s="506">
        <f>P22+P23</f>
        <v>8</v>
      </c>
      <c r="O22" s="507" t="s">
        <v>13</v>
      </c>
      <c r="P22" s="255">
        <v>5</v>
      </c>
      <c r="Q22" s="261" t="s">
        <v>192</v>
      </c>
      <c r="R22" s="255">
        <v>1</v>
      </c>
      <c r="S22" s="507" t="s">
        <v>14</v>
      </c>
      <c r="T22" s="506">
        <f>R22+R23</f>
        <v>2</v>
      </c>
      <c r="U22" s="508" t="str">
        <f>N7</f>
        <v>西原ＦＣ</v>
      </c>
      <c r="V22" s="508"/>
      <c r="W22" s="508"/>
      <c r="X22" s="508"/>
      <c r="Y22" s="508"/>
      <c r="Z22" s="508"/>
      <c r="AA22" s="508"/>
      <c r="AB22" s="253"/>
      <c r="AC22" s="253"/>
      <c r="AD22" s="491" t="s">
        <v>342</v>
      </c>
      <c r="AE22" s="491" t="s">
        <v>343</v>
      </c>
      <c r="AF22" s="491" t="s">
        <v>341</v>
      </c>
      <c r="AG22" s="491" t="s">
        <v>346</v>
      </c>
    </row>
    <row r="23" spans="1:33" ht="19.95" customHeight="1">
      <c r="A23" s="499"/>
      <c r="B23" s="503"/>
      <c r="C23" s="504"/>
      <c r="D23" s="504"/>
      <c r="E23" s="504"/>
      <c r="F23" s="239"/>
      <c r="G23" s="505"/>
      <c r="H23" s="505"/>
      <c r="I23" s="505"/>
      <c r="J23" s="505"/>
      <c r="K23" s="505"/>
      <c r="L23" s="505"/>
      <c r="M23" s="505"/>
      <c r="N23" s="506"/>
      <c r="O23" s="507"/>
      <c r="P23" s="255">
        <v>3</v>
      </c>
      <c r="Q23" s="261" t="s">
        <v>192</v>
      </c>
      <c r="R23" s="255">
        <v>1</v>
      </c>
      <c r="S23" s="507"/>
      <c r="T23" s="506"/>
      <c r="U23" s="508"/>
      <c r="V23" s="508"/>
      <c r="W23" s="508"/>
      <c r="X23" s="508"/>
      <c r="Y23" s="508"/>
      <c r="Z23" s="508"/>
      <c r="AA23" s="508"/>
      <c r="AB23" s="253"/>
      <c r="AC23" s="253"/>
      <c r="AD23" s="491"/>
      <c r="AE23" s="491"/>
      <c r="AF23" s="491"/>
      <c r="AG23" s="491"/>
    </row>
    <row r="24" spans="1:33" ht="19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236</v>
      </c>
      <c r="B25" s="494" t="s">
        <v>11</v>
      </c>
      <c r="C25" s="495">
        <v>0.54166666666666663</v>
      </c>
      <c r="D25" s="495"/>
      <c r="E25" s="495"/>
      <c r="F25" s="298"/>
      <c r="G25" s="496" t="str">
        <f>S7</f>
        <v>足利サッカークラブジュニア</v>
      </c>
      <c r="H25" s="496"/>
      <c r="I25" s="496"/>
      <c r="J25" s="496"/>
      <c r="K25" s="496"/>
      <c r="L25" s="496"/>
      <c r="M25" s="496"/>
      <c r="N25" s="498">
        <f>P25+P26</f>
        <v>3</v>
      </c>
      <c r="O25" s="501" t="s">
        <v>13</v>
      </c>
      <c r="P25" s="252">
        <v>3</v>
      </c>
      <c r="Q25" s="268" t="s">
        <v>192</v>
      </c>
      <c r="R25" s="252">
        <v>0</v>
      </c>
      <c r="S25" s="501" t="s">
        <v>14</v>
      </c>
      <c r="T25" s="498">
        <f>R25+R26</f>
        <v>0</v>
      </c>
      <c r="U25" s="555" t="str">
        <f>W7</f>
        <v>壬生町ジュニアサッカークラブ</v>
      </c>
      <c r="V25" s="555"/>
      <c r="W25" s="555"/>
      <c r="X25" s="555"/>
      <c r="Y25" s="555"/>
      <c r="Z25" s="555"/>
      <c r="AA25" s="555"/>
      <c r="AB25" s="250"/>
      <c r="AC25" s="250"/>
      <c r="AD25" s="489" t="s">
        <v>347</v>
      </c>
      <c r="AE25" s="489" t="s">
        <v>348</v>
      </c>
      <c r="AF25" s="489" t="s">
        <v>349</v>
      </c>
      <c r="AG25" s="489" t="s">
        <v>350</v>
      </c>
    </row>
    <row r="26" spans="1:33" ht="19.95" customHeight="1">
      <c r="A26" s="493"/>
      <c r="B26" s="436"/>
      <c r="C26" s="477"/>
      <c r="D26" s="477"/>
      <c r="E26" s="477"/>
      <c r="F26" s="275"/>
      <c r="G26" s="497"/>
      <c r="H26" s="497"/>
      <c r="I26" s="497"/>
      <c r="J26" s="497"/>
      <c r="K26" s="497"/>
      <c r="L26" s="497"/>
      <c r="M26" s="497"/>
      <c r="N26" s="479"/>
      <c r="O26" s="480"/>
      <c r="P26" s="248">
        <v>0</v>
      </c>
      <c r="Q26" s="264" t="s">
        <v>192</v>
      </c>
      <c r="R26" s="248">
        <v>0</v>
      </c>
      <c r="S26" s="480"/>
      <c r="T26" s="479"/>
      <c r="U26" s="542"/>
      <c r="V26" s="542"/>
      <c r="W26" s="542"/>
      <c r="X26" s="542"/>
      <c r="Y26" s="542"/>
      <c r="Z26" s="542"/>
      <c r="AA26" s="542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244"/>
      <c r="C27" s="263"/>
      <c r="D27" s="263"/>
      <c r="E27" s="263"/>
      <c r="F27" s="275"/>
      <c r="G27" s="248"/>
      <c r="H27" s="248"/>
      <c r="I27" s="248"/>
      <c r="J27" s="248"/>
      <c r="K27" s="248"/>
      <c r="L27" s="248"/>
      <c r="M27" s="248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275"/>
      <c r="G28" s="500" t="str">
        <f>S7</f>
        <v>足利サッカークラブジュニア</v>
      </c>
      <c r="H28" s="500"/>
      <c r="I28" s="500"/>
      <c r="J28" s="500"/>
      <c r="K28" s="500"/>
      <c r="L28" s="500"/>
      <c r="M28" s="500"/>
      <c r="N28" s="479">
        <f>P28+P29</f>
        <v>0</v>
      </c>
      <c r="O28" s="480" t="s">
        <v>13</v>
      </c>
      <c r="P28" s="248">
        <v>0</v>
      </c>
      <c r="Q28" s="264" t="s">
        <v>192</v>
      </c>
      <c r="R28" s="248">
        <v>1</v>
      </c>
      <c r="S28" s="480" t="s">
        <v>14</v>
      </c>
      <c r="T28" s="479">
        <f>R28+R29</f>
        <v>1</v>
      </c>
      <c r="U28" s="497" t="str">
        <f>AA7</f>
        <v>宇大附属小サッカースポーツ少年団</v>
      </c>
      <c r="V28" s="497"/>
      <c r="W28" s="497"/>
      <c r="X28" s="497"/>
      <c r="Y28" s="497"/>
      <c r="Z28" s="497"/>
      <c r="AA28" s="497"/>
      <c r="AB28" s="251"/>
      <c r="AC28" s="251"/>
      <c r="AD28" s="490" t="s">
        <v>349</v>
      </c>
      <c r="AE28" s="490" t="s">
        <v>347</v>
      </c>
      <c r="AF28" s="490" t="s">
        <v>348</v>
      </c>
      <c r="AG28" s="490" t="s">
        <v>351</v>
      </c>
    </row>
    <row r="29" spans="1:33" ht="19.95" customHeight="1">
      <c r="A29" s="493"/>
      <c r="B29" s="436"/>
      <c r="C29" s="477"/>
      <c r="D29" s="477"/>
      <c r="E29" s="477"/>
      <c r="F29" s="275"/>
      <c r="G29" s="500"/>
      <c r="H29" s="500"/>
      <c r="I29" s="500"/>
      <c r="J29" s="500"/>
      <c r="K29" s="500"/>
      <c r="L29" s="500"/>
      <c r="M29" s="500"/>
      <c r="N29" s="479"/>
      <c r="O29" s="480"/>
      <c r="P29" s="248">
        <v>0</v>
      </c>
      <c r="Q29" s="264" t="s">
        <v>192</v>
      </c>
      <c r="R29" s="248">
        <v>0</v>
      </c>
      <c r="S29" s="480"/>
      <c r="T29" s="479"/>
      <c r="U29" s="497"/>
      <c r="V29" s="497"/>
      <c r="W29" s="497"/>
      <c r="X29" s="497"/>
      <c r="Y29" s="497"/>
      <c r="Z29" s="497"/>
      <c r="AA29" s="497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275"/>
      <c r="C30" s="100"/>
      <c r="D30" s="100"/>
      <c r="E30" s="131"/>
      <c r="F30" s="275"/>
      <c r="G30" s="248"/>
      <c r="H30" s="248"/>
      <c r="I30" s="274"/>
      <c r="J30" s="274"/>
      <c r="K30" s="248"/>
      <c r="L30" s="248"/>
      <c r="M30" s="274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275"/>
      <c r="G31" s="542" t="str">
        <f>W7</f>
        <v>壬生町ジュニアサッカークラブ</v>
      </c>
      <c r="H31" s="542"/>
      <c r="I31" s="542"/>
      <c r="J31" s="542"/>
      <c r="K31" s="542"/>
      <c r="L31" s="542"/>
      <c r="M31" s="542"/>
      <c r="N31" s="479">
        <f>P31+P32</f>
        <v>0</v>
      </c>
      <c r="O31" s="480" t="s">
        <v>13</v>
      </c>
      <c r="P31" s="248">
        <v>0</v>
      </c>
      <c r="Q31" s="264" t="s">
        <v>192</v>
      </c>
      <c r="R31" s="248">
        <v>3</v>
      </c>
      <c r="S31" s="480" t="s">
        <v>14</v>
      </c>
      <c r="T31" s="479">
        <f>R31+R32</f>
        <v>3</v>
      </c>
      <c r="U31" s="497" t="str">
        <f>AA7</f>
        <v>宇大附属小サッカースポーツ少年団</v>
      </c>
      <c r="V31" s="497"/>
      <c r="W31" s="497"/>
      <c r="X31" s="497"/>
      <c r="Y31" s="497"/>
      <c r="Z31" s="497"/>
      <c r="AA31" s="497"/>
      <c r="AB31" s="251"/>
      <c r="AC31" s="251"/>
      <c r="AD31" s="490" t="s">
        <v>348</v>
      </c>
      <c r="AE31" s="490" t="s">
        <v>349</v>
      </c>
      <c r="AF31" s="490" t="s">
        <v>347</v>
      </c>
      <c r="AG31" s="490" t="s">
        <v>352</v>
      </c>
    </row>
    <row r="32" spans="1:33" ht="19.95" customHeight="1">
      <c r="A32" s="493"/>
      <c r="B32" s="436"/>
      <c r="C32" s="477"/>
      <c r="D32" s="477"/>
      <c r="E32" s="477"/>
      <c r="F32" s="275"/>
      <c r="G32" s="542"/>
      <c r="H32" s="542"/>
      <c r="I32" s="542"/>
      <c r="J32" s="542"/>
      <c r="K32" s="542"/>
      <c r="L32" s="542"/>
      <c r="M32" s="542"/>
      <c r="N32" s="479"/>
      <c r="O32" s="480"/>
      <c r="P32" s="248">
        <v>0</v>
      </c>
      <c r="Q32" s="264" t="s">
        <v>192</v>
      </c>
      <c r="R32" s="248">
        <v>0</v>
      </c>
      <c r="S32" s="480"/>
      <c r="T32" s="479"/>
      <c r="U32" s="497"/>
      <c r="V32" s="497"/>
      <c r="W32" s="497"/>
      <c r="X32" s="497"/>
      <c r="Y32" s="497"/>
      <c r="Z32" s="497"/>
      <c r="AA32" s="497"/>
      <c r="AB32" s="251"/>
      <c r="AC32" s="251"/>
      <c r="AD32" s="490"/>
      <c r="AE32" s="490"/>
      <c r="AF32" s="490"/>
      <c r="AG32" s="490"/>
    </row>
    <row r="33" spans="1:33" ht="19.95" customHeight="1">
      <c r="A33" s="275"/>
      <c r="B33" s="244"/>
      <c r="C33" s="136"/>
      <c r="D33" s="136"/>
      <c r="E33" s="136"/>
      <c r="F33" s="275"/>
      <c r="G33" s="248"/>
      <c r="H33" s="248"/>
      <c r="I33" s="248"/>
      <c r="J33" s="248"/>
      <c r="K33" s="248"/>
      <c r="L33" s="248"/>
      <c r="M33" s="248"/>
      <c r="N33" s="115"/>
      <c r="O33" s="249"/>
      <c r="P33" s="248"/>
      <c r="Q33" s="264"/>
      <c r="R33" s="274"/>
      <c r="S33" s="249"/>
      <c r="T33" s="115"/>
      <c r="U33" s="248"/>
      <c r="V33" s="248"/>
      <c r="W33" s="248"/>
      <c r="X33" s="248"/>
      <c r="Y33" s="248"/>
      <c r="Z33" s="248"/>
      <c r="AA33" s="248"/>
      <c r="AB33" s="251"/>
      <c r="AC33" s="251"/>
      <c r="AD33" s="275"/>
      <c r="AE33" s="275"/>
      <c r="AF33" s="251"/>
      <c r="AG33" s="251"/>
    </row>
    <row r="34" spans="1:33" ht="19.95" customHeight="1">
      <c r="A34" s="275"/>
      <c r="B34" s="275"/>
      <c r="C34" s="465" t="s">
        <v>233</v>
      </c>
      <c r="D34" s="466"/>
      <c r="E34" s="466"/>
      <c r="F34" s="467"/>
      <c r="G34" s="522" t="str">
        <f>C36</f>
        <v>栃木ジュニオール</v>
      </c>
      <c r="H34" s="523"/>
      <c r="I34" s="522" t="str">
        <f>C38</f>
        <v>しおやＦＣヴィガウス</v>
      </c>
      <c r="J34" s="523"/>
      <c r="K34" s="485" t="str">
        <f>C40</f>
        <v>西原ＦＣ</v>
      </c>
      <c r="L34" s="486"/>
      <c r="M34" s="458" t="s">
        <v>5</v>
      </c>
      <c r="N34" s="458" t="s">
        <v>6</v>
      </c>
      <c r="O34" s="458" t="s">
        <v>16</v>
      </c>
      <c r="P34" s="458" t="s">
        <v>7</v>
      </c>
      <c r="Q34" s="275"/>
      <c r="R34" s="471" t="s">
        <v>234</v>
      </c>
      <c r="S34" s="472"/>
      <c r="T34" s="472"/>
      <c r="U34" s="473"/>
      <c r="V34" s="460" t="str">
        <f>R36</f>
        <v>足利サッカークラブジュニア</v>
      </c>
      <c r="W34" s="461"/>
      <c r="X34" s="460" t="str">
        <f>R38</f>
        <v>壬生町ジュニアサッカークラブ</v>
      </c>
      <c r="Y34" s="461"/>
      <c r="Z34" s="460" t="str">
        <f>R40</f>
        <v>宇大附属小サッカースポーツ少年団</v>
      </c>
      <c r="AA34" s="461"/>
      <c r="AB34" s="458" t="s">
        <v>5</v>
      </c>
      <c r="AC34" s="458" t="s">
        <v>6</v>
      </c>
      <c r="AD34" s="458" t="s">
        <v>16</v>
      </c>
      <c r="AE34" s="458" t="s">
        <v>7</v>
      </c>
      <c r="AF34" s="275"/>
      <c r="AG34" s="275"/>
    </row>
    <row r="35" spans="1:33" ht="19.95" customHeight="1">
      <c r="A35" s="275"/>
      <c r="B35" s="275"/>
      <c r="C35" s="468"/>
      <c r="D35" s="469"/>
      <c r="E35" s="469"/>
      <c r="F35" s="470"/>
      <c r="G35" s="524"/>
      <c r="H35" s="525"/>
      <c r="I35" s="524"/>
      <c r="J35" s="525"/>
      <c r="K35" s="487"/>
      <c r="L35" s="488"/>
      <c r="M35" s="459"/>
      <c r="N35" s="459"/>
      <c r="O35" s="459"/>
      <c r="P35" s="459"/>
      <c r="Q35" s="275"/>
      <c r="R35" s="474"/>
      <c r="S35" s="475"/>
      <c r="T35" s="475"/>
      <c r="U35" s="476"/>
      <c r="V35" s="462"/>
      <c r="W35" s="463"/>
      <c r="X35" s="462"/>
      <c r="Y35" s="463"/>
      <c r="Z35" s="462"/>
      <c r="AA35" s="463"/>
      <c r="AB35" s="459"/>
      <c r="AC35" s="459"/>
      <c r="AD35" s="459"/>
      <c r="AE35" s="459"/>
      <c r="AF35" s="275"/>
      <c r="AG35" s="275"/>
    </row>
    <row r="36" spans="1:33" ht="19.95" customHeight="1">
      <c r="A36" s="275"/>
      <c r="B36" s="275"/>
      <c r="C36" s="465" t="str">
        <f>F7</f>
        <v>栃木ジュニオール</v>
      </c>
      <c r="D36" s="466"/>
      <c r="E36" s="466"/>
      <c r="F36" s="467"/>
      <c r="G36" s="447"/>
      <c r="H36" s="448"/>
      <c r="I36" s="284">
        <f>N16</f>
        <v>1</v>
      </c>
      <c r="J36" s="284">
        <f>T16</f>
        <v>5</v>
      </c>
      <c r="K36" s="284">
        <f>N19</f>
        <v>2</v>
      </c>
      <c r="L36" s="284">
        <f>T19</f>
        <v>2</v>
      </c>
      <c r="M36" s="452">
        <f>COUNTIF(G37:L37,"○")*3+COUNTIF(G37:L37,"△")</f>
        <v>1</v>
      </c>
      <c r="N36" s="454">
        <f>O36-J36-L36</f>
        <v>-4</v>
      </c>
      <c r="O36" s="454">
        <f>I36+K36</f>
        <v>3</v>
      </c>
      <c r="P36" s="454">
        <v>2</v>
      </c>
      <c r="Q36" s="275"/>
      <c r="R36" s="465" t="str">
        <f>S7</f>
        <v>足利サッカークラブジュニア</v>
      </c>
      <c r="S36" s="466"/>
      <c r="T36" s="466"/>
      <c r="U36" s="467"/>
      <c r="V36" s="447"/>
      <c r="W36" s="448"/>
      <c r="X36" s="284">
        <f>N25</f>
        <v>3</v>
      </c>
      <c r="Y36" s="284">
        <f>T25</f>
        <v>0</v>
      </c>
      <c r="Z36" s="284">
        <f>N28</f>
        <v>0</v>
      </c>
      <c r="AA36" s="284">
        <f>T28</f>
        <v>1</v>
      </c>
      <c r="AB36" s="452">
        <f>COUNTIF(V37:AA37,"○")*3+COUNTIF(V37:AA37,"△")</f>
        <v>3</v>
      </c>
      <c r="AC36" s="454">
        <f>AD36-Y36-AA36</f>
        <v>2</v>
      </c>
      <c r="AD36" s="454">
        <f>X36+Z36</f>
        <v>3</v>
      </c>
      <c r="AE36" s="454">
        <v>2</v>
      </c>
      <c r="AF36" s="275"/>
      <c r="AG36" s="275"/>
    </row>
    <row r="37" spans="1:33" ht="19.95" customHeight="1">
      <c r="A37" s="275"/>
      <c r="B37" s="275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×</v>
      </c>
      <c r="J37" s="457"/>
      <c r="K37" s="456" t="str">
        <f>IF(K36&gt;L36,"○",IF(K36&lt;L36,"×",IF(K36=L36,"△")))</f>
        <v>△</v>
      </c>
      <c r="L37" s="457"/>
      <c r="M37" s="453"/>
      <c r="N37" s="455"/>
      <c r="O37" s="455"/>
      <c r="P37" s="455"/>
      <c r="Q37" s="275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○</v>
      </c>
      <c r="Y37" s="457"/>
      <c r="Z37" s="456" t="str">
        <f t="shared" ref="Z37" si="0">IF(Z36&gt;AA36,"○",IF(Z36&lt;AA36,"×",IF(Z36=AA36,"△")))</f>
        <v>×</v>
      </c>
      <c r="AA37" s="457"/>
      <c r="AB37" s="453"/>
      <c r="AC37" s="455"/>
      <c r="AD37" s="455"/>
      <c r="AE37" s="455"/>
      <c r="AF37" s="275"/>
      <c r="AG37" s="275"/>
    </row>
    <row r="38" spans="1:33" ht="19.95" customHeight="1">
      <c r="A38" s="275"/>
      <c r="B38" s="275"/>
      <c r="C38" s="465" t="str">
        <f>J7</f>
        <v>しおやＦＣヴィガウス</v>
      </c>
      <c r="D38" s="466"/>
      <c r="E38" s="466"/>
      <c r="F38" s="467"/>
      <c r="G38" s="284">
        <f>J36</f>
        <v>5</v>
      </c>
      <c r="H38" s="284">
        <f>I36</f>
        <v>1</v>
      </c>
      <c r="I38" s="447"/>
      <c r="J38" s="448"/>
      <c r="K38" s="284">
        <f>N22</f>
        <v>8</v>
      </c>
      <c r="L38" s="284">
        <f>T22</f>
        <v>2</v>
      </c>
      <c r="M38" s="452">
        <f>COUNTIF(G39:L39,"○")*3+COUNTIF(G39:L39,"△")</f>
        <v>6</v>
      </c>
      <c r="N38" s="454">
        <f>O38-H38-L38</f>
        <v>10</v>
      </c>
      <c r="O38" s="454">
        <f>G38+K38</f>
        <v>13</v>
      </c>
      <c r="P38" s="454">
        <v>1</v>
      </c>
      <c r="Q38" s="275"/>
      <c r="R38" s="465" t="str">
        <f>W7</f>
        <v>壬生町ジュニアサッカークラブ</v>
      </c>
      <c r="S38" s="466"/>
      <c r="T38" s="466"/>
      <c r="U38" s="467"/>
      <c r="V38" s="284">
        <f>Y36</f>
        <v>0</v>
      </c>
      <c r="W38" s="284">
        <f>X36</f>
        <v>3</v>
      </c>
      <c r="X38" s="447"/>
      <c r="Y38" s="448"/>
      <c r="Z38" s="284">
        <f>N31</f>
        <v>0</v>
      </c>
      <c r="AA38" s="284">
        <f>T31</f>
        <v>3</v>
      </c>
      <c r="AB38" s="452">
        <f>COUNTIF(V39:AA39,"○")*3+COUNTIF(V39:AA39,"△")</f>
        <v>0</v>
      </c>
      <c r="AC38" s="454">
        <f>AD38-W38-AA38</f>
        <v>-6</v>
      </c>
      <c r="AD38" s="454">
        <f>V38+Z38</f>
        <v>0</v>
      </c>
      <c r="AE38" s="454">
        <v>3</v>
      </c>
      <c r="AF38" s="275"/>
      <c r="AG38" s="275"/>
    </row>
    <row r="39" spans="1:33" ht="19.95" customHeight="1">
      <c r="A39" s="275"/>
      <c r="B39" s="275"/>
      <c r="C39" s="468"/>
      <c r="D39" s="469"/>
      <c r="E39" s="469"/>
      <c r="F39" s="470"/>
      <c r="G39" s="456" t="str">
        <f>IF(G38&gt;H38,"○",IF(G38&lt;H38,"×",IF(G38=H38,"△")))</f>
        <v>○</v>
      </c>
      <c r="H39" s="457"/>
      <c r="I39" s="449"/>
      <c r="J39" s="450"/>
      <c r="K39" s="456" t="str">
        <f>IF(K38&gt;L38,"○",IF(K38&lt;L38,"×",IF(K38=L38,"△")))</f>
        <v>○</v>
      </c>
      <c r="L39" s="457"/>
      <c r="M39" s="453"/>
      <c r="N39" s="455"/>
      <c r="O39" s="455"/>
      <c r="P39" s="455"/>
      <c r="Q39" s="275"/>
      <c r="R39" s="468"/>
      <c r="S39" s="469"/>
      <c r="T39" s="469"/>
      <c r="U39" s="470"/>
      <c r="V39" s="456" t="str">
        <f>IF(V38&gt;W38,"○",IF(V38&lt;W38,"×",IF(V38=W38,"△")))</f>
        <v>×</v>
      </c>
      <c r="W39" s="457"/>
      <c r="X39" s="449"/>
      <c r="Y39" s="450"/>
      <c r="Z39" s="456" t="str">
        <f t="shared" ref="Z39" si="1">IF(Z38&gt;AA38,"○",IF(Z38&lt;AA38,"×",IF(Z38=AA38,"△")))</f>
        <v>×</v>
      </c>
      <c r="AA39" s="457"/>
      <c r="AB39" s="453"/>
      <c r="AC39" s="455"/>
      <c r="AD39" s="455"/>
      <c r="AE39" s="455"/>
      <c r="AF39" s="275"/>
      <c r="AG39" s="275"/>
    </row>
    <row r="40" spans="1:33" ht="19.95" customHeight="1">
      <c r="A40" s="275"/>
      <c r="B40" s="275"/>
      <c r="C40" s="465" t="str">
        <f>N7</f>
        <v>西原ＦＣ</v>
      </c>
      <c r="D40" s="466"/>
      <c r="E40" s="466"/>
      <c r="F40" s="467"/>
      <c r="G40" s="284">
        <f>L36</f>
        <v>2</v>
      </c>
      <c r="H40" s="284">
        <f>K36</f>
        <v>2</v>
      </c>
      <c r="I40" s="284">
        <f>L38</f>
        <v>2</v>
      </c>
      <c r="J40" s="284">
        <f>K38</f>
        <v>8</v>
      </c>
      <c r="K40" s="447"/>
      <c r="L40" s="448"/>
      <c r="M40" s="452">
        <f>COUNTIF(G41:L41,"○")*3+COUNTIF(G41:L41,"△")</f>
        <v>1</v>
      </c>
      <c r="N40" s="454">
        <f>O40-H40-J40</f>
        <v>-6</v>
      </c>
      <c r="O40" s="454">
        <f>G40+I40</f>
        <v>4</v>
      </c>
      <c r="P40" s="454">
        <v>3</v>
      </c>
      <c r="Q40" s="275"/>
      <c r="R40" s="465" t="str">
        <f>AA7</f>
        <v>宇大附属小サッカースポーツ少年団</v>
      </c>
      <c r="S40" s="466"/>
      <c r="T40" s="466"/>
      <c r="U40" s="467"/>
      <c r="V40" s="284">
        <f>AA36</f>
        <v>1</v>
      </c>
      <c r="W40" s="284">
        <f>Z36</f>
        <v>0</v>
      </c>
      <c r="X40" s="284">
        <f>AA38</f>
        <v>3</v>
      </c>
      <c r="Y40" s="284">
        <f>Z38</f>
        <v>0</v>
      </c>
      <c r="Z40" s="447"/>
      <c r="AA40" s="448"/>
      <c r="AB40" s="452">
        <f>COUNTIF(V41:AA41,"○")*3+COUNTIF(V41:AA41,"△")</f>
        <v>6</v>
      </c>
      <c r="AC40" s="454">
        <f>AD40-W40-Y40</f>
        <v>4</v>
      </c>
      <c r="AD40" s="454">
        <f>V40+X40</f>
        <v>4</v>
      </c>
      <c r="AE40" s="454">
        <v>1</v>
      </c>
      <c r="AF40" s="275"/>
      <c r="AG40" s="275"/>
    </row>
    <row r="41" spans="1:33" ht="19.95" customHeight="1">
      <c r="A41" s="275"/>
      <c r="B41" s="275"/>
      <c r="C41" s="468"/>
      <c r="D41" s="469"/>
      <c r="E41" s="469"/>
      <c r="F41" s="470"/>
      <c r="G41" s="456" t="str">
        <f>IF(G40&gt;H40,"○",IF(G40&lt;H40,"×",IF(G40=H40,"△")))</f>
        <v>△</v>
      </c>
      <c r="H41" s="457"/>
      <c r="I41" s="456" t="str">
        <f>IF(I40&gt;J40,"○",IF(I40&lt;J40,"×",IF(I40=J40,"△")))</f>
        <v>×</v>
      </c>
      <c r="J41" s="457"/>
      <c r="K41" s="449"/>
      <c r="L41" s="450"/>
      <c r="M41" s="453"/>
      <c r="N41" s="455"/>
      <c r="O41" s="455"/>
      <c r="P41" s="455"/>
      <c r="Q41" s="275"/>
      <c r="R41" s="468"/>
      <c r="S41" s="469"/>
      <c r="T41" s="469"/>
      <c r="U41" s="470"/>
      <c r="V41" s="456" t="str">
        <f>IF(V40&gt;W40,"○",IF(V40&lt;W40,"×",IF(V40=W40,"△")))</f>
        <v>○</v>
      </c>
      <c r="W41" s="457"/>
      <c r="X41" s="456" t="str">
        <f>IF(X40&gt;Y40,"○",IF(X40&lt;Y40,"×",IF(X40=Y40,"△")))</f>
        <v>○</v>
      </c>
      <c r="Y41" s="457"/>
      <c r="Z41" s="449"/>
      <c r="AA41" s="450"/>
      <c r="AB41" s="453"/>
      <c r="AC41" s="455"/>
      <c r="AD41" s="455"/>
      <c r="AE41" s="455"/>
      <c r="AF41" s="275"/>
      <c r="AG41" s="275"/>
    </row>
    <row r="42" spans="1:33" ht="19.95" customHeight="1">
      <c r="A42" s="275"/>
      <c r="B42" s="275"/>
      <c r="C42" s="275"/>
      <c r="D42" s="275"/>
      <c r="E42" s="275"/>
      <c r="F42" s="275"/>
      <c r="G42" s="304"/>
      <c r="H42" s="304"/>
      <c r="I42" s="304"/>
      <c r="J42" s="304"/>
      <c r="K42" s="304"/>
      <c r="L42" s="304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ht="19.9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9.95" customHeight="1">
      <c r="A44" s="534" t="str">
        <f>A1</f>
        <v>■第1日  10月18日  一次リーグ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275"/>
      <c r="N44" s="543" t="s">
        <v>242</v>
      </c>
      <c r="O44" s="543"/>
      <c r="P44" s="543"/>
      <c r="Q44" s="543"/>
      <c r="R44" s="543"/>
      <c r="S44" s="275"/>
      <c r="T44" s="544" t="s">
        <v>226</v>
      </c>
      <c r="U44" s="544"/>
      <c r="V44" s="544"/>
      <c r="W44" s="544"/>
      <c r="X44" s="545" t="str">
        <f>U10組合せ①!BD14</f>
        <v>足利本町グランドA</v>
      </c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ht="10.050000000000001" customHeight="1">
      <c r="A45" s="262"/>
      <c r="B45" s="262"/>
      <c r="C45" s="262"/>
      <c r="D45" s="262"/>
      <c r="E45" s="262"/>
      <c r="F45" s="262"/>
      <c r="G45" s="262"/>
      <c r="H45" s="138"/>
      <c r="I45" s="265"/>
      <c r="J45" s="265"/>
      <c r="K45" s="265"/>
      <c r="L45" s="265"/>
      <c r="M45" s="275"/>
      <c r="N45" s="265"/>
      <c r="O45" s="265"/>
      <c r="P45" s="265"/>
      <c r="Q45" s="265"/>
      <c r="R45" s="265"/>
      <c r="S45" s="275"/>
      <c r="T45" s="266"/>
      <c r="U45" s="266"/>
      <c r="V45" s="266"/>
      <c r="W45" s="266"/>
      <c r="X45" s="267"/>
      <c r="Y45" s="267"/>
      <c r="Z45" s="267"/>
      <c r="AA45" s="267"/>
      <c r="AB45" s="535" t="s">
        <v>187</v>
      </c>
      <c r="AC45" s="535"/>
      <c r="AD45" s="535"/>
      <c r="AE45" s="535"/>
      <c r="AF45" s="535"/>
      <c r="AG45" s="535"/>
    </row>
    <row r="46" spans="1:33" ht="19.95" customHeight="1">
      <c r="A46" s="275"/>
      <c r="B46" s="275"/>
      <c r="C46" s="275"/>
      <c r="D46" s="275"/>
      <c r="E46" s="275"/>
      <c r="F46" s="263"/>
      <c r="G46" s="275"/>
      <c r="H46" s="275"/>
      <c r="I46" s="275"/>
      <c r="J46" s="536" t="s">
        <v>243</v>
      </c>
      <c r="K46" s="53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536" t="s">
        <v>244</v>
      </c>
      <c r="X46" s="536"/>
      <c r="Y46" s="275"/>
      <c r="Z46" s="275"/>
      <c r="AA46" s="275"/>
      <c r="AB46" s="535"/>
      <c r="AC46" s="535"/>
      <c r="AD46" s="535"/>
      <c r="AE46" s="535"/>
      <c r="AF46" s="535"/>
      <c r="AG46" s="535"/>
    </row>
    <row r="47" spans="1:33" ht="19.95" customHeight="1" thickBot="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305"/>
      <c r="L47" s="276"/>
      <c r="M47" s="276"/>
      <c r="N47" s="276"/>
      <c r="O47" s="275"/>
      <c r="P47" s="275"/>
      <c r="Q47" s="275"/>
      <c r="R47" s="275"/>
      <c r="S47" s="275"/>
      <c r="T47" s="275"/>
      <c r="U47" s="275"/>
      <c r="V47" s="275"/>
      <c r="W47" s="275"/>
      <c r="X47" s="305"/>
      <c r="Y47" s="276"/>
      <c r="Z47" s="276"/>
      <c r="AA47" s="276"/>
      <c r="AB47" s="535"/>
      <c r="AC47" s="535"/>
      <c r="AD47" s="535"/>
      <c r="AE47" s="535"/>
      <c r="AF47" s="535"/>
      <c r="AG47" s="535"/>
    </row>
    <row r="48" spans="1:33" ht="19.95" customHeight="1" thickTop="1">
      <c r="A48" s="275"/>
      <c r="B48" s="275"/>
      <c r="C48" s="275"/>
      <c r="D48" s="275"/>
      <c r="E48" s="275"/>
      <c r="F48" s="277"/>
      <c r="G48" s="309"/>
      <c r="H48" s="310"/>
      <c r="I48" s="310"/>
      <c r="J48" s="311"/>
      <c r="K48" s="278"/>
      <c r="L48" s="275"/>
      <c r="M48" s="275"/>
      <c r="N48" s="277"/>
      <c r="O48" s="275"/>
      <c r="P48" s="275"/>
      <c r="Q48" s="275"/>
      <c r="R48" s="275"/>
      <c r="S48" s="277"/>
      <c r="T48" s="309"/>
      <c r="U48" s="310"/>
      <c r="V48" s="310"/>
      <c r="W48" s="311"/>
      <c r="X48" s="275"/>
      <c r="Y48" s="278"/>
      <c r="Z48" s="275"/>
      <c r="AA48" s="279"/>
      <c r="AB48" s="280"/>
      <c r="AC48" s="275"/>
      <c r="AD48" s="275"/>
      <c r="AE48" s="275"/>
      <c r="AF48" s="275"/>
      <c r="AG48" s="275"/>
    </row>
    <row r="49" spans="1:33" ht="19.95" customHeight="1">
      <c r="A49" s="275"/>
      <c r="B49" s="493"/>
      <c r="C49" s="493"/>
      <c r="D49" s="140"/>
      <c r="E49" s="140"/>
      <c r="F49" s="509" t="s">
        <v>346</v>
      </c>
      <c r="G49" s="509"/>
      <c r="H49" s="26"/>
      <c r="I49" s="26"/>
      <c r="J49" s="509" t="s">
        <v>373</v>
      </c>
      <c r="K49" s="509"/>
      <c r="L49" s="26"/>
      <c r="M49" s="26"/>
      <c r="N49" s="509" t="s">
        <v>374</v>
      </c>
      <c r="O49" s="509"/>
      <c r="P49" s="281"/>
      <c r="Q49" s="26"/>
      <c r="R49" s="26"/>
      <c r="S49" s="509" t="s">
        <v>375</v>
      </c>
      <c r="T49" s="509"/>
      <c r="U49" s="26"/>
      <c r="V49" s="26"/>
      <c r="W49" s="509" t="s">
        <v>376</v>
      </c>
      <c r="X49" s="509"/>
      <c r="Y49" s="26"/>
      <c r="Z49" s="26"/>
      <c r="AA49" s="509" t="s">
        <v>350</v>
      </c>
      <c r="AB49" s="509"/>
      <c r="AC49" s="140"/>
      <c r="AD49" s="140"/>
      <c r="AE49" s="510"/>
      <c r="AF49" s="511"/>
      <c r="AG49" s="275"/>
    </row>
    <row r="50" spans="1:33" ht="19.95" customHeight="1">
      <c r="A50" s="275"/>
      <c r="B50" s="512"/>
      <c r="C50" s="512"/>
      <c r="D50" s="141"/>
      <c r="E50" s="141"/>
      <c r="F50" s="552" t="str">
        <f>U10組合せ①!BE18</f>
        <v>ヴェルフェ矢板Ｕ－１０ｖｅｒｔ</v>
      </c>
      <c r="G50" s="552"/>
      <c r="H50" s="141"/>
      <c r="I50" s="141"/>
      <c r="J50" s="513" t="str">
        <f>U10組合せ①!BG18</f>
        <v>ＦＣ黒羽</v>
      </c>
      <c r="K50" s="513"/>
      <c r="L50" s="141"/>
      <c r="M50" s="141"/>
      <c r="N50" s="515" t="str">
        <f>U10組合せ①!BI18</f>
        <v>ＦＣ　ＶＡＬＯＮ</v>
      </c>
      <c r="O50" s="515"/>
      <c r="P50" s="282"/>
      <c r="Q50" s="141"/>
      <c r="R50" s="141"/>
      <c r="S50" s="552" t="str">
        <f>U10組合せ①!BL18</f>
        <v>御厨フットボールクラブ</v>
      </c>
      <c r="T50" s="552"/>
      <c r="U50" s="141"/>
      <c r="V50" s="141"/>
      <c r="W50" s="513" t="str">
        <f>U10組合せ①!BN18</f>
        <v>緑が丘ＹＦＣサッカー教室</v>
      </c>
      <c r="X50" s="513"/>
      <c r="Y50" s="141"/>
      <c r="Z50" s="141"/>
      <c r="AA50" s="532" t="str">
        <f>U10組合せ①!BP18</f>
        <v>都賀クラブジュニア</v>
      </c>
      <c r="AB50" s="532"/>
      <c r="AC50" s="141"/>
      <c r="AD50" s="141"/>
      <c r="AE50" s="516"/>
      <c r="AF50" s="517"/>
      <c r="AG50" s="275"/>
    </row>
    <row r="51" spans="1:33" ht="19.95" customHeight="1">
      <c r="A51" s="275"/>
      <c r="B51" s="512"/>
      <c r="C51" s="512"/>
      <c r="D51" s="141"/>
      <c r="E51" s="141"/>
      <c r="F51" s="552"/>
      <c r="G51" s="552"/>
      <c r="H51" s="141"/>
      <c r="I51" s="141"/>
      <c r="J51" s="513"/>
      <c r="K51" s="513"/>
      <c r="L51" s="141"/>
      <c r="M51" s="141"/>
      <c r="N51" s="515"/>
      <c r="O51" s="515"/>
      <c r="P51" s="282"/>
      <c r="Q51" s="141"/>
      <c r="R51" s="141"/>
      <c r="S51" s="552"/>
      <c r="T51" s="552"/>
      <c r="U51" s="141"/>
      <c r="V51" s="141"/>
      <c r="W51" s="513"/>
      <c r="X51" s="513"/>
      <c r="Y51" s="141"/>
      <c r="Z51" s="141"/>
      <c r="AA51" s="532"/>
      <c r="AB51" s="532"/>
      <c r="AC51" s="141"/>
      <c r="AD51" s="141"/>
      <c r="AE51" s="516"/>
      <c r="AF51" s="517"/>
      <c r="AG51" s="275"/>
    </row>
    <row r="52" spans="1:33" ht="19.95" customHeight="1">
      <c r="A52" s="275"/>
      <c r="B52" s="512"/>
      <c r="C52" s="512"/>
      <c r="D52" s="141"/>
      <c r="E52" s="141"/>
      <c r="F52" s="552"/>
      <c r="G52" s="552"/>
      <c r="H52" s="141"/>
      <c r="I52" s="141"/>
      <c r="J52" s="513"/>
      <c r="K52" s="513"/>
      <c r="L52" s="141"/>
      <c r="M52" s="141"/>
      <c r="N52" s="515"/>
      <c r="O52" s="515"/>
      <c r="P52" s="282"/>
      <c r="Q52" s="141"/>
      <c r="R52" s="141"/>
      <c r="S52" s="552"/>
      <c r="T52" s="552"/>
      <c r="U52" s="141"/>
      <c r="V52" s="141"/>
      <c r="W52" s="513"/>
      <c r="X52" s="513"/>
      <c r="Y52" s="141"/>
      <c r="Z52" s="141"/>
      <c r="AA52" s="532"/>
      <c r="AB52" s="532"/>
      <c r="AC52" s="141"/>
      <c r="AD52" s="141"/>
      <c r="AE52" s="516"/>
      <c r="AF52" s="517"/>
      <c r="AG52" s="275"/>
    </row>
    <row r="53" spans="1:33" ht="19.95" customHeight="1">
      <c r="A53" s="275"/>
      <c r="B53" s="512"/>
      <c r="C53" s="512"/>
      <c r="D53" s="141"/>
      <c r="E53" s="141"/>
      <c r="F53" s="552"/>
      <c r="G53" s="552"/>
      <c r="H53" s="141"/>
      <c r="I53" s="141"/>
      <c r="J53" s="513"/>
      <c r="K53" s="513"/>
      <c r="L53" s="141"/>
      <c r="M53" s="141"/>
      <c r="N53" s="515"/>
      <c r="O53" s="515"/>
      <c r="P53" s="282"/>
      <c r="Q53" s="141"/>
      <c r="R53" s="141"/>
      <c r="S53" s="552"/>
      <c r="T53" s="552"/>
      <c r="U53" s="141"/>
      <c r="V53" s="141"/>
      <c r="W53" s="513"/>
      <c r="X53" s="513"/>
      <c r="Y53" s="141"/>
      <c r="Z53" s="141"/>
      <c r="AA53" s="532"/>
      <c r="AB53" s="532"/>
      <c r="AC53" s="141"/>
      <c r="AD53" s="141"/>
      <c r="AE53" s="516"/>
      <c r="AF53" s="517"/>
      <c r="AG53" s="275"/>
    </row>
    <row r="54" spans="1:33" ht="19.95" customHeight="1">
      <c r="A54" s="275"/>
      <c r="B54" s="512"/>
      <c r="C54" s="512"/>
      <c r="D54" s="141"/>
      <c r="E54" s="141"/>
      <c r="F54" s="552"/>
      <c r="G54" s="552"/>
      <c r="H54" s="141"/>
      <c r="I54" s="141"/>
      <c r="J54" s="513"/>
      <c r="K54" s="513"/>
      <c r="L54" s="141"/>
      <c r="M54" s="141"/>
      <c r="N54" s="515"/>
      <c r="O54" s="515"/>
      <c r="P54" s="282"/>
      <c r="Q54" s="141"/>
      <c r="R54" s="141"/>
      <c r="S54" s="552"/>
      <c r="T54" s="552"/>
      <c r="U54" s="141"/>
      <c r="V54" s="141"/>
      <c r="W54" s="513"/>
      <c r="X54" s="513"/>
      <c r="Y54" s="141"/>
      <c r="Z54" s="141"/>
      <c r="AA54" s="532"/>
      <c r="AB54" s="532"/>
      <c r="AC54" s="141"/>
      <c r="AD54" s="141"/>
      <c r="AE54" s="516"/>
      <c r="AF54" s="517"/>
      <c r="AG54" s="275"/>
    </row>
    <row r="55" spans="1:33" ht="19.95" customHeight="1">
      <c r="A55" s="275"/>
      <c r="B55" s="512"/>
      <c r="C55" s="512"/>
      <c r="D55" s="141"/>
      <c r="E55" s="141"/>
      <c r="F55" s="552"/>
      <c r="G55" s="552"/>
      <c r="H55" s="141"/>
      <c r="I55" s="141"/>
      <c r="J55" s="513"/>
      <c r="K55" s="513"/>
      <c r="L55" s="141"/>
      <c r="M55" s="141"/>
      <c r="N55" s="515"/>
      <c r="O55" s="515"/>
      <c r="P55" s="282"/>
      <c r="Q55" s="141"/>
      <c r="R55" s="141"/>
      <c r="S55" s="552"/>
      <c r="T55" s="552"/>
      <c r="U55" s="141"/>
      <c r="V55" s="141"/>
      <c r="W55" s="513"/>
      <c r="X55" s="513"/>
      <c r="Y55" s="141"/>
      <c r="Z55" s="141"/>
      <c r="AA55" s="532"/>
      <c r="AB55" s="532"/>
      <c r="AC55" s="141"/>
      <c r="AD55" s="141"/>
      <c r="AE55" s="516"/>
      <c r="AF55" s="517"/>
      <c r="AG55" s="275"/>
    </row>
    <row r="56" spans="1:33" ht="19.95" customHeight="1">
      <c r="A56" s="275"/>
      <c r="B56" s="512"/>
      <c r="C56" s="512"/>
      <c r="D56" s="282"/>
      <c r="E56" s="282"/>
      <c r="F56" s="552"/>
      <c r="G56" s="552"/>
      <c r="H56" s="282"/>
      <c r="I56" s="282"/>
      <c r="J56" s="513"/>
      <c r="K56" s="513"/>
      <c r="L56" s="282"/>
      <c r="M56" s="282"/>
      <c r="N56" s="515"/>
      <c r="O56" s="515"/>
      <c r="P56" s="282"/>
      <c r="Q56" s="282"/>
      <c r="R56" s="282"/>
      <c r="S56" s="552"/>
      <c r="T56" s="552"/>
      <c r="U56" s="282"/>
      <c r="V56" s="282"/>
      <c r="W56" s="513"/>
      <c r="X56" s="513"/>
      <c r="Y56" s="282"/>
      <c r="Z56" s="282"/>
      <c r="AA56" s="532"/>
      <c r="AB56" s="532"/>
      <c r="AC56" s="282"/>
      <c r="AD56" s="282"/>
      <c r="AE56" s="516"/>
      <c r="AF56" s="517"/>
      <c r="AG56" s="275"/>
    </row>
    <row r="57" spans="1:33" ht="19.95" customHeight="1">
      <c r="A57" s="275"/>
      <c r="B57" s="512"/>
      <c r="C57" s="512"/>
      <c r="D57" s="282"/>
      <c r="E57" s="282"/>
      <c r="F57" s="552"/>
      <c r="G57" s="552"/>
      <c r="H57" s="282"/>
      <c r="I57" s="282"/>
      <c r="J57" s="513"/>
      <c r="K57" s="513"/>
      <c r="L57" s="282"/>
      <c r="M57" s="282"/>
      <c r="N57" s="515"/>
      <c r="O57" s="515"/>
      <c r="P57" s="282"/>
      <c r="Q57" s="282"/>
      <c r="R57" s="282"/>
      <c r="S57" s="552"/>
      <c r="T57" s="552"/>
      <c r="U57" s="282"/>
      <c r="V57" s="282"/>
      <c r="W57" s="513"/>
      <c r="X57" s="513"/>
      <c r="Y57" s="282"/>
      <c r="Z57" s="282"/>
      <c r="AA57" s="532"/>
      <c r="AB57" s="532"/>
      <c r="AC57" s="282"/>
      <c r="AD57" s="282"/>
      <c r="AE57" s="516"/>
      <c r="AF57" s="517"/>
      <c r="AG57" s="275"/>
    </row>
    <row r="58" spans="1:33" ht="19.95" customHeight="1">
      <c r="A58" s="275"/>
      <c r="B58" s="275"/>
      <c r="C58" s="251"/>
      <c r="D58" s="251"/>
      <c r="E58" s="275"/>
      <c r="F58" s="275"/>
      <c r="G58" s="251"/>
      <c r="H58" s="251"/>
      <c r="I58" s="275"/>
      <c r="J58" s="275"/>
      <c r="K58" s="251"/>
      <c r="L58" s="251"/>
      <c r="M58" s="275"/>
      <c r="N58" s="275"/>
      <c r="O58" s="251"/>
      <c r="P58" s="251"/>
      <c r="Q58" s="275"/>
      <c r="R58" s="275"/>
      <c r="S58" s="275"/>
      <c r="T58" s="251"/>
      <c r="U58" s="251"/>
      <c r="V58" s="275"/>
      <c r="W58" s="275"/>
      <c r="X58" s="251"/>
      <c r="Y58" s="251"/>
      <c r="Z58" s="275"/>
      <c r="AA58" s="275"/>
      <c r="AB58" s="251"/>
      <c r="AC58" s="251"/>
      <c r="AD58" s="269" t="s">
        <v>94</v>
      </c>
      <c r="AE58" s="269" t="s">
        <v>95</v>
      </c>
      <c r="AF58" s="269" t="s">
        <v>95</v>
      </c>
      <c r="AG58" s="269" t="s">
        <v>93</v>
      </c>
    </row>
    <row r="59" spans="1:33" ht="19.95" customHeight="1">
      <c r="A59" s="493" t="s">
        <v>245</v>
      </c>
      <c r="B59" s="436" t="s">
        <v>8</v>
      </c>
      <c r="C59" s="477">
        <v>0.39583333333333331</v>
      </c>
      <c r="D59" s="477"/>
      <c r="E59" s="477"/>
      <c r="F59" s="275"/>
      <c r="G59" s="497" t="str">
        <f>F50</f>
        <v>ヴェルフェ矢板Ｕ－１０ｖｅｒｔ</v>
      </c>
      <c r="H59" s="497"/>
      <c r="I59" s="497"/>
      <c r="J59" s="497"/>
      <c r="K59" s="497"/>
      <c r="L59" s="497"/>
      <c r="M59" s="497"/>
      <c r="N59" s="479">
        <f>P59+P60</f>
        <v>4</v>
      </c>
      <c r="O59" s="480" t="s">
        <v>13</v>
      </c>
      <c r="P59" s="248">
        <v>2</v>
      </c>
      <c r="Q59" s="264" t="s">
        <v>192</v>
      </c>
      <c r="R59" s="248">
        <v>0</v>
      </c>
      <c r="S59" s="480" t="s">
        <v>14</v>
      </c>
      <c r="T59" s="479">
        <f>R59+R60</f>
        <v>0</v>
      </c>
      <c r="U59" s="500" t="str">
        <f>J50</f>
        <v>ＦＣ黒羽</v>
      </c>
      <c r="V59" s="500"/>
      <c r="W59" s="500"/>
      <c r="X59" s="500"/>
      <c r="Y59" s="500"/>
      <c r="Z59" s="500"/>
      <c r="AA59" s="500"/>
      <c r="AB59" s="251"/>
      <c r="AC59" s="251"/>
      <c r="AD59" s="491" t="s">
        <v>353</v>
      </c>
      <c r="AE59" s="491" t="s">
        <v>354</v>
      </c>
      <c r="AF59" s="491" t="s">
        <v>355</v>
      </c>
      <c r="AG59" s="491" t="s">
        <v>356</v>
      </c>
    </row>
    <row r="60" spans="1:33" ht="19.95" customHeight="1">
      <c r="A60" s="493"/>
      <c r="B60" s="436"/>
      <c r="C60" s="477"/>
      <c r="D60" s="477"/>
      <c r="E60" s="477"/>
      <c r="F60" s="275"/>
      <c r="G60" s="497"/>
      <c r="H60" s="497"/>
      <c r="I60" s="497"/>
      <c r="J60" s="497"/>
      <c r="K60" s="497"/>
      <c r="L60" s="497"/>
      <c r="M60" s="497"/>
      <c r="N60" s="479"/>
      <c r="O60" s="480"/>
      <c r="P60" s="248">
        <v>2</v>
      </c>
      <c r="Q60" s="264" t="s">
        <v>192</v>
      </c>
      <c r="R60" s="248">
        <v>0</v>
      </c>
      <c r="S60" s="480"/>
      <c r="T60" s="479"/>
      <c r="U60" s="500"/>
      <c r="V60" s="500"/>
      <c r="W60" s="500"/>
      <c r="X60" s="500"/>
      <c r="Y60" s="500"/>
      <c r="Z60" s="500"/>
      <c r="AA60" s="500"/>
      <c r="AB60" s="251"/>
      <c r="AC60" s="251"/>
      <c r="AD60" s="491"/>
      <c r="AE60" s="491"/>
      <c r="AF60" s="491"/>
      <c r="AG60" s="491"/>
    </row>
    <row r="61" spans="1:33" ht="19.95" customHeight="1">
      <c r="A61" s="493"/>
      <c r="B61" s="275"/>
      <c r="C61" s="100"/>
      <c r="D61" s="100"/>
      <c r="E61" s="131"/>
      <c r="F61" s="275"/>
      <c r="G61" s="248"/>
      <c r="H61" s="248"/>
      <c r="I61" s="274"/>
      <c r="J61" s="274"/>
      <c r="K61" s="248"/>
      <c r="L61" s="248"/>
      <c r="M61" s="274"/>
      <c r="N61" s="274"/>
      <c r="O61" s="248"/>
      <c r="P61" s="248"/>
      <c r="Q61" s="274"/>
      <c r="R61" s="274"/>
      <c r="S61" s="274"/>
      <c r="T61" s="248"/>
      <c r="U61" s="248"/>
      <c r="V61" s="274"/>
      <c r="W61" s="274"/>
      <c r="X61" s="248"/>
      <c r="Y61" s="248"/>
      <c r="Z61" s="274"/>
      <c r="AA61" s="274"/>
      <c r="AB61" s="251"/>
      <c r="AC61" s="251"/>
      <c r="AD61" s="172"/>
      <c r="AE61" s="172"/>
      <c r="AF61" s="271"/>
      <c r="AG61" s="271"/>
    </row>
    <row r="62" spans="1:33" ht="19.95" customHeight="1">
      <c r="A62" s="493"/>
      <c r="B62" s="436" t="s">
        <v>9</v>
      </c>
      <c r="C62" s="477">
        <v>0.42708333333333331</v>
      </c>
      <c r="D62" s="477"/>
      <c r="E62" s="477"/>
      <c r="F62" s="275"/>
      <c r="G62" s="497" t="str">
        <f>F50</f>
        <v>ヴェルフェ矢板Ｕ－１０ｖｅｒｔ</v>
      </c>
      <c r="H62" s="497"/>
      <c r="I62" s="497"/>
      <c r="J62" s="497"/>
      <c r="K62" s="497"/>
      <c r="L62" s="497"/>
      <c r="M62" s="497"/>
      <c r="N62" s="479">
        <f>P62+P63</f>
        <v>2</v>
      </c>
      <c r="O62" s="480" t="s">
        <v>13</v>
      </c>
      <c r="P62" s="248">
        <v>0</v>
      </c>
      <c r="Q62" s="264" t="s">
        <v>192</v>
      </c>
      <c r="R62" s="248">
        <v>0</v>
      </c>
      <c r="S62" s="480" t="s">
        <v>14</v>
      </c>
      <c r="T62" s="479">
        <f>R62+R63</f>
        <v>0</v>
      </c>
      <c r="U62" s="500" t="str">
        <f>N50</f>
        <v>ＦＣ　ＶＡＬＯＮ</v>
      </c>
      <c r="V62" s="500"/>
      <c r="W62" s="500"/>
      <c r="X62" s="500"/>
      <c r="Y62" s="500"/>
      <c r="Z62" s="500"/>
      <c r="AA62" s="500"/>
      <c r="AB62" s="251"/>
      <c r="AC62" s="251"/>
      <c r="AD62" s="491" t="s">
        <v>355</v>
      </c>
      <c r="AE62" s="491" t="s">
        <v>353</v>
      </c>
      <c r="AF62" s="491" t="s">
        <v>354</v>
      </c>
      <c r="AG62" s="491" t="s">
        <v>357</v>
      </c>
    </row>
    <row r="63" spans="1:33" ht="19.95" customHeight="1">
      <c r="A63" s="493"/>
      <c r="B63" s="436"/>
      <c r="C63" s="477"/>
      <c r="D63" s="477"/>
      <c r="E63" s="477"/>
      <c r="F63" s="275"/>
      <c r="G63" s="497"/>
      <c r="H63" s="497"/>
      <c r="I63" s="497"/>
      <c r="J63" s="497"/>
      <c r="K63" s="497"/>
      <c r="L63" s="497"/>
      <c r="M63" s="497"/>
      <c r="N63" s="479"/>
      <c r="O63" s="480"/>
      <c r="P63" s="248">
        <v>2</v>
      </c>
      <c r="Q63" s="264" t="s">
        <v>192</v>
      </c>
      <c r="R63" s="248">
        <v>0</v>
      </c>
      <c r="S63" s="480"/>
      <c r="T63" s="479"/>
      <c r="U63" s="500"/>
      <c r="V63" s="500"/>
      <c r="W63" s="500"/>
      <c r="X63" s="500"/>
      <c r="Y63" s="500"/>
      <c r="Z63" s="500"/>
      <c r="AA63" s="500"/>
      <c r="AB63" s="251"/>
      <c r="AC63" s="251"/>
      <c r="AD63" s="491"/>
      <c r="AE63" s="491"/>
      <c r="AF63" s="491"/>
      <c r="AG63" s="491"/>
    </row>
    <row r="64" spans="1:33" ht="19.95" customHeight="1">
      <c r="A64" s="493"/>
      <c r="B64" s="275"/>
      <c r="C64" s="100"/>
      <c r="D64" s="100"/>
      <c r="E64" s="131"/>
      <c r="F64" s="275"/>
      <c r="G64" s="248"/>
      <c r="H64" s="248"/>
      <c r="I64" s="274"/>
      <c r="J64" s="274"/>
      <c r="K64" s="248"/>
      <c r="L64" s="248"/>
      <c r="M64" s="274"/>
      <c r="N64" s="274"/>
      <c r="O64" s="248"/>
      <c r="P64" s="248"/>
      <c r="Q64" s="274"/>
      <c r="R64" s="274"/>
      <c r="S64" s="274"/>
      <c r="T64" s="248"/>
      <c r="U64" s="248"/>
      <c r="V64" s="274"/>
      <c r="W64" s="274"/>
      <c r="X64" s="248"/>
      <c r="Y64" s="248"/>
      <c r="Z64" s="274"/>
      <c r="AA64" s="274"/>
      <c r="AB64" s="251"/>
      <c r="AC64" s="251"/>
      <c r="AD64" s="172"/>
      <c r="AE64" s="172"/>
      <c r="AF64" s="271"/>
      <c r="AG64" s="271"/>
    </row>
    <row r="65" spans="1:33" ht="19.95" customHeight="1">
      <c r="A65" s="493"/>
      <c r="B65" s="436" t="s">
        <v>10</v>
      </c>
      <c r="C65" s="477">
        <v>0.45833333333333331</v>
      </c>
      <c r="D65" s="477"/>
      <c r="E65" s="477"/>
      <c r="F65" s="275"/>
      <c r="G65" s="500" t="str">
        <f>J50</f>
        <v>ＦＣ黒羽</v>
      </c>
      <c r="H65" s="500"/>
      <c r="I65" s="500"/>
      <c r="J65" s="500"/>
      <c r="K65" s="500"/>
      <c r="L65" s="500"/>
      <c r="M65" s="500"/>
      <c r="N65" s="479">
        <f>P65+P66</f>
        <v>0</v>
      </c>
      <c r="O65" s="480" t="s">
        <v>13</v>
      </c>
      <c r="P65" s="248">
        <v>0</v>
      </c>
      <c r="Q65" s="264" t="s">
        <v>192</v>
      </c>
      <c r="R65" s="248">
        <v>2</v>
      </c>
      <c r="S65" s="480" t="s">
        <v>14</v>
      </c>
      <c r="T65" s="479">
        <f>R65+R66</f>
        <v>3</v>
      </c>
      <c r="U65" s="497" t="str">
        <f>N50</f>
        <v>ＦＣ　ＶＡＬＯＮ</v>
      </c>
      <c r="V65" s="497"/>
      <c r="W65" s="497"/>
      <c r="X65" s="497"/>
      <c r="Y65" s="497"/>
      <c r="Z65" s="497"/>
      <c r="AA65" s="497"/>
      <c r="AB65" s="251"/>
      <c r="AC65" s="251"/>
      <c r="AD65" s="491" t="s">
        <v>354</v>
      </c>
      <c r="AE65" s="491" t="s">
        <v>355</v>
      </c>
      <c r="AF65" s="491" t="s">
        <v>353</v>
      </c>
      <c r="AG65" s="491" t="s">
        <v>358</v>
      </c>
    </row>
    <row r="66" spans="1:33" ht="19.95" customHeight="1">
      <c r="A66" s="493"/>
      <c r="B66" s="436"/>
      <c r="C66" s="477"/>
      <c r="D66" s="477"/>
      <c r="E66" s="477"/>
      <c r="F66" s="275"/>
      <c r="G66" s="500"/>
      <c r="H66" s="500"/>
      <c r="I66" s="500"/>
      <c r="J66" s="500"/>
      <c r="K66" s="500"/>
      <c r="L66" s="500"/>
      <c r="M66" s="500"/>
      <c r="N66" s="479"/>
      <c r="O66" s="480"/>
      <c r="P66" s="248">
        <v>0</v>
      </c>
      <c r="Q66" s="264" t="s">
        <v>192</v>
      </c>
      <c r="R66" s="248">
        <v>1</v>
      </c>
      <c r="S66" s="480"/>
      <c r="T66" s="479"/>
      <c r="U66" s="497"/>
      <c r="V66" s="497"/>
      <c r="W66" s="497"/>
      <c r="X66" s="497"/>
      <c r="Y66" s="497"/>
      <c r="Z66" s="497"/>
      <c r="AA66" s="497"/>
      <c r="AB66" s="251"/>
      <c r="AC66" s="251"/>
      <c r="AD66" s="491"/>
      <c r="AE66" s="491"/>
      <c r="AF66" s="491"/>
      <c r="AG66" s="491"/>
    </row>
    <row r="67" spans="1:33" ht="19.95" customHeight="1">
      <c r="A67" s="300"/>
      <c r="B67" s="300"/>
      <c r="C67" s="144"/>
      <c r="D67" s="144"/>
      <c r="E67" s="145"/>
      <c r="F67" s="300"/>
      <c r="G67" s="146"/>
      <c r="H67" s="146"/>
      <c r="I67" s="283"/>
      <c r="J67" s="283"/>
      <c r="K67" s="146"/>
      <c r="L67" s="146"/>
      <c r="M67" s="283"/>
      <c r="N67" s="283"/>
      <c r="O67" s="146"/>
      <c r="P67" s="146"/>
      <c r="Q67" s="283"/>
      <c r="R67" s="283"/>
      <c r="S67" s="283"/>
      <c r="T67" s="146"/>
      <c r="U67" s="146"/>
      <c r="V67" s="283"/>
      <c r="W67" s="283"/>
      <c r="X67" s="146"/>
      <c r="Y67" s="146"/>
      <c r="Z67" s="283"/>
      <c r="AA67" s="283"/>
      <c r="AB67" s="148"/>
      <c r="AC67" s="148"/>
      <c r="AD67" s="172"/>
      <c r="AE67" s="172"/>
      <c r="AF67" s="271"/>
      <c r="AG67" s="271"/>
    </row>
    <row r="68" spans="1:33" ht="19.95" customHeight="1">
      <c r="A68" s="499" t="s">
        <v>246</v>
      </c>
      <c r="B68" s="503" t="s">
        <v>11</v>
      </c>
      <c r="C68" s="504">
        <v>0.54166666666666663</v>
      </c>
      <c r="D68" s="504"/>
      <c r="E68" s="504"/>
      <c r="F68" s="239"/>
      <c r="G68" s="505" t="str">
        <f>S50</f>
        <v>御厨フットボールクラブ</v>
      </c>
      <c r="H68" s="505"/>
      <c r="I68" s="505"/>
      <c r="J68" s="505"/>
      <c r="K68" s="505"/>
      <c r="L68" s="505"/>
      <c r="M68" s="505"/>
      <c r="N68" s="506">
        <f>P68+P69</f>
        <v>6</v>
      </c>
      <c r="O68" s="507" t="s">
        <v>13</v>
      </c>
      <c r="P68" s="255">
        <v>2</v>
      </c>
      <c r="Q68" s="261" t="s">
        <v>192</v>
      </c>
      <c r="R68" s="255">
        <v>0</v>
      </c>
      <c r="S68" s="507" t="s">
        <v>14</v>
      </c>
      <c r="T68" s="506">
        <f>R68+R69</f>
        <v>0</v>
      </c>
      <c r="U68" s="508" t="str">
        <f>W50</f>
        <v>緑が丘ＹＦＣサッカー教室</v>
      </c>
      <c r="V68" s="508"/>
      <c r="W68" s="508"/>
      <c r="X68" s="508"/>
      <c r="Y68" s="508"/>
      <c r="Z68" s="508"/>
      <c r="AA68" s="508"/>
      <c r="AB68" s="253"/>
      <c r="AC68" s="253"/>
      <c r="AD68" s="489" t="s">
        <v>359</v>
      </c>
      <c r="AE68" s="489" t="s">
        <v>360</v>
      </c>
      <c r="AF68" s="489" t="s">
        <v>361</v>
      </c>
      <c r="AG68" s="489" t="s">
        <v>362</v>
      </c>
    </row>
    <row r="69" spans="1:33" ht="19.95" customHeight="1">
      <c r="A69" s="499"/>
      <c r="B69" s="503"/>
      <c r="C69" s="504"/>
      <c r="D69" s="504"/>
      <c r="E69" s="504"/>
      <c r="F69" s="239"/>
      <c r="G69" s="505"/>
      <c r="H69" s="505"/>
      <c r="I69" s="505"/>
      <c r="J69" s="505"/>
      <c r="K69" s="505"/>
      <c r="L69" s="505"/>
      <c r="M69" s="505"/>
      <c r="N69" s="506"/>
      <c r="O69" s="507"/>
      <c r="P69" s="255">
        <v>4</v>
      </c>
      <c r="Q69" s="261" t="s">
        <v>192</v>
      </c>
      <c r="R69" s="255">
        <v>0</v>
      </c>
      <c r="S69" s="507"/>
      <c r="T69" s="506"/>
      <c r="U69" s="508"/>
      <c r="V69" s="508"/>
      <c r="W69" s="508"/>
      <c r="X69" s="508"/>
      <c r="Y69" s="508"/>
      <c r="Z69" s="508"/>
      <c r="AA69" s="508"/>
      <c r="AB69" s="253"/>
      <c r="AC69" s="253"/>
      <c r="AD69" s="490"/>
      <c r="AE69" s="490"/>
      <c r="AF69" s="490"/>
      <c r="AG69" s="490"/>
    </row>
    <row r="70" spans="1:33" ht="19.95" customHeight="1">
      <c r="A70" s="499"/>
      <c r="B70" s="254"/>
      <c r="C70" s="260"/>
      <c r="D70" s="260"/>
      <c r="E70" s="260"/>
      <c r="F70" s="239"/>
      <c r="G70" s="255"/>
      <c r="H70" s="255"/>
      <c r="I70" s="255"/>
      <c r="J70" s="255"/>
      <c r="K70" s="255"/>
      <c r="L70" s="255"/>
      <c r="M70" s="255"/>
      <c r="N70" s="272"/>
      <c r="O70" s="256"/>
      <c r="P70" s="255"/>
      <c r="Q70" s="238"/>
      <c r="R70" s="238"/>
      <c r="S70" s="256"/>
      <c r="T70" s="272"/>
      <c r="U70" s="255"/>
      <c r="V70" s="255"/>
      <c r="W70" s="255"/>
      <c r="X70" s="255"/>
      <c r="Y70" s="255"/>
      <c r="Z70" s="255"/>
      <c r="AA70" s="255"/>
      <c r="AB70" s="253"/>
      <c r="AC70" s="253"/>
      <c r="AD70" s="173"/>
      <c r="AE70" s="173"/>
      <c r="AF70" s="174"/>
      <c r="AG70" s="174"/>
    </row>
    <row r="71" spans="1:33" ht="19.95" customHeight="1">
      <c r="A71" s="499"/>
      <c r="B71" s="503" t="s">
        <v>12</v>
      </c>
      <c r="C71" s="504">
        <v>0.57291666666666663</v>
      </c>
      <c r="D71" s="504"/>
      <c r="E71" s="504"/>
      <c r="F71" s="239"/>
      <c r="G71" s="505" t="str">
        <f>S50</f>
        <v>御厨フットボールクラブ</v>
      </c>
      <c r="H71" s="505"/>
      <c r="I71" s="505"/>
      <c r="J71" s="505"/>
      <c r="K71" s="505"/>
      <c r="L71" s="505"/>
      <c r="M71" s="505"/>
      <c r="N71" s="506">
        <f>P71+P72</f>
        <v>2</v>
      </c>
      <c r="O71" s="507" t="s">
        <v>13</v>
      </c>
      <c r="P71" s="255">
        <v>1</v>
      </c>
      <c r="Q71" s="261" t="s">
        <v>192</v>
      </c>
      <c r="R71" s="255">
        <v>0</v>
      </c>
      <c r="S71" s="507" t="s">
        <v>14</v>
      </c>
      <c r="T71" s="506">
        <f>R71+R72</f>
        <v>0</v>
      </c>
      <c r="U71" s="508" t="str">
        <f>AA50</f>
        <v>都賀クラブジュニア</v>
      </c>
      <c r="V71" s="508"/>
      <c r="W71" s="508"/>
      <c r="X71" s="508"/>
      <c r="Y71" s="508"/>
      <c r="Z71" s="508"/>
      <c r="AA71" s="508"/>
      <c r="AB71" s="253"/>
      <c r="AC71" s="253"/>
      <c r="AD71" s="490" t="s">
        <v>361</v>
      </c>
      <c r="AE71" s="490" t="s">
        <v>359</v>
      </c>
      <c r="AF71" s="490" t="s">
        <v>360</v>
      </c>
      <c r="AG71" s="490" t="s">
        <v>363</v>
      </c>
    </row>
    <row r="72" spans="1:33" ht="19.95" customHeight="1">
      <c r="A72" s="499"/>
      <c r="B72" s="503"/>
      <c r="C72" s="504"/>
      <c r="D72" s="504"/>
      <c r="E72" s="504"/>
      <c r="F72" s="239"/>
      <c r="G72" s="505"/>
      <c r="H72" s="505"/>
      <c r="I72" s="505"/>
      <c r="J72" s="505"/>
      <c r="K72" s="505"/>
      <c r="L72" s="505"/>
      <c r="M72" s="505"/>
      <c r="N72" s="506"/>
      <c r="O72" s="507"/>
      <c r="P72" s="255">
        <v>1</v>
      </c>
      <c r="Q72" s="261" t="s">
        <v>192</v>
      </c>
      <c r="R72" s="255">
        <v>0</v>
      </c>
      <c r="S72" s="507"/>
      <c r="T72" s="506"/>
      <c r="U72" s="508"/>
      <c r="V72" s="508"/>
      <c r="W72" s="508"/>
      <c r="X72" s="508"/>
      <c r="Y72" s="508"/>
      <c r="Z72" s="508"/>
      <c r="AA72" s="508"/>
      <c r="AB72" s="253"/>
      <c r="AC72" s="253"/>
      <c r="AD72" s="490"/>
      <c r="AE72" s="490"/>
      <c r="AF72" s="490"/>
      <c r="AG72" s="490"/>
    </row>
    <row r="73" spans="1:33" ht="19.95" customHeight="1">
      <c r="A73" s="499"/>
      <c r="B73" s="239"/>
      <c r="C73" s="273"/>
      <c r="D73" s="273"/>
      <c r="E73" s="59"/>
      <c r="F73" s="239"/>
      <c r="G73" s="255"/>
      <c r="H73" s="255"/>
      <c r="I73" s="238"/>
      <c r="J73" s="238"/>
      <c r="K73" s="255"/>
      <c r="L73" s="255"/>
      <c r="M73" s="238"/>
      <c r="N73" s="238"/>
      <c r="O73" s="255"/>
      <c r="P73" s="255"/>
      <c r="Q73" s="238"/>
      <c r="R73" s="238"/>
      <c r="S73" s="238"/>
      <c r="T73" s="255"/>
      <c r="U73" s="255"/>
      <c r="V73" s="238"/>
      <c r="W73" s="238"/>
      <c r="X73" s="255"/>
      <c r="Y73" s="255"/>
      <c r="Z73" s="238"/>
      <c r="AA73" s="238"/>
      <c r="AB73" s="253"/>
      <c r="AC73" s="253"/>
      <c r="AD73" s="173"/>
      <c r="AE73" s="173"/>
      <c r="AF73" s="174"/>
      <c r="AG73" s="174"/>
    </row>
    <row r="74" spans="1:33" ht="19.95" customHeight="1">
      <c r="A74" s="499"/>
      <c r="B74" s="503" t="s">
        <v>1</v>
      </c>
      <c r="C74" s="504">
        <v>0.60416666666666663</v>
      </c>
      <c r="D74" s="504"/>
      <c r="E74" s="504"/>
      <c r="F74" s="239"/>
      <c r="G74" s="508" t="str">
        <f>W50</f>
        <v>緑が丘ＹＦＣサッカー教室</v>
      </c>
      <c r="H74" s="508"/>
      <c r="I74" s="508"/>
      <c r="J74" s="508"/>
      <c r="K74" s="508"/>
      <c r="L74" s="508"/>
      <c r="M74" s="508"/>
      <c r="N74" s="506">
        <f>P74+P75</f>
        <v>0</v>
      </c>
      <c r="O74" s="507" t="s">
        <v>13</v>
      </c>
      <c r="P74" s="255">
        <v>0</v>
      </c>
      <c r="Q74" s="261" t="s">
        <v>192</v>
      </c>
      <c r="R74" s="255">
        <v>0</v>
      </c>
      <c r="S74" s="507" t="s">
        <v>14</v>
      </c>
      <c r="T74" s="506">
        <f>R74+R75</f>
        <v>1</v>
      </c>
      <c r="U74" s="505" t="str">
        <f>AA50</f>
        <v>都賀クラブジュニア</v>
      </c>
      <c r="V74" s="505"/>
      <c r="W74" s="505"/>
      <c r="X74" s="505"/>
      <c r="Y74" s="505"/>
      <c r="Z74" s="505"/>
      <c r="AA74" s="505"/>
      <c r="AB74" s="253"/>
      <c r="AC74" s="253"/>
      <c r="AD74" s="490" t="s">
        <v>360</v>
      </c>
      <c r="AE74" s="490" t="s">
        <v>361</v>
      </c>
      <c r="AF74" s="490" t="s">
        <v>359</v>
      </c>
      <c r="AG74" s="490" t="s">
        <v>364</v>
      </c>
    </row>
    <row r="75" spans="1:33" ht="19.95" customHeight="1">
      <c r="A75" s="499"/>
      <c r="B75" s="503"/>
      <c r="C75" s="504"/>
      <c r="D75" s="504"/>
      <c r="E75" s="504"/>
      <c r="F75" s="239"/>
      <c r="G75" s="508"/>
      <c r="H75" s="508"/>
      <c r="I75" s="508"/>
      <c r="J75" s="508"/>
      <c r="K75" s="508"/>
      <c r="L75" s="508"/>
      <c r="M75" s="508"/>
      <c r="N75" s="506"/>
      <c r="O75" s="507"/>
      <c r="P75" s="255">
        <v>0</v>
      </c>
      <c r="Q75" s="261" t="s">
        <v>192</v>
      </c>
      <c r="R75" s="255">
        <v>1</v>
      </c>
      <c r="S75" s="507"/>
      <c r="T75" s="506"/>
      <c r="U75" s="505"/>
      <c r="V75" s="505"/>
      <c r="W75" s="505"/>
      <c r="X75" s="505"/>
      <c r="Y75" s="505"/>
      <c r="Z75" s="505"/>
      <c r="AA75" s="505"/>
      <c r="AB75" s="253"/>
      <c r="AC75" s="253"/>
      <c r="AD75" s="490"/>
      <c r="AE75" s="490"/>
      <c r="AF75" s="490"/>
      <c r="AG75" s="490"/>
    </row>
    <row r="76" spans="1:33" ht="19.95" customHeight="1">
      <c r="A76" s="239"/>
      <c r="B76" s="254"/>
      <c r="C76" s="22"/>
      <c r="D76" s="22"/>
      <c r="E76" s="22"/>
      <c r="F76" s="239"/>
      <c r="G76" s="255"/>
      <c r="H76" s="255"/>
      <c r="I76" s="255"/>
      <c r="J76" s="255"/>
      <c r="K76" s="255"/>
      <c r="L76" s="255"/>
      <c r="M76" s="255"/>
      <c r="N76" s="272"/>
      <c r="O76" s="256"/>
      <c r="P76" s="255"/>
      <c r="Q76" s="238"/>
      <c r="R76" s="238"/>
      <c r="S76" s="256"/>
      <c r="T76" s="272"/>
      <c r="U76" s="255"/>
      <c r="V76" s="255"/>
      <c r="W76" s="255"/>
      <c r="X76" s="255"/>
      <c r="Y76" s="255"/>
      <c r="Z76" s="255"/>
      <c r="AA76" s="255"/>
      <c r="AB76" s="253"/>
      <c r="AC76" s="253"/>
      <c r="AD76" s="239"/>
      <c r="AE76" s="239"/>
      <c r="AF76" s="253"/>
      <c r="AG76" s="253"/>
    </row>
    <row r="77" spans="1:33" ht="19.95" customHeight="1">
      <c r="A77" s="239"/>
      <c r="B77" s="239"/>
      <c r="C77" s="465" t="s">
        <v>243</v>
      </c>
      <c r="D77" s="466"/>
      <c r="E77" s="466"/>
      <c r="F77" s="467"/>
      <c r="G77" s="537" t="str">
        <f>C79</f>
        <v>ヴェルフェ矢板Ｕ－１０ｖｅｒｔ</v>
      </c>
      <c r="H77" s="538"/>
      <c r="I77" s="546" t="str">
        <f>C81</f>
        <v>ＦＣ黒羽</v>
      </c>
      <c r="J77" s="547"/>
      <c r="K77" s="546" t="str">
        <f>C83</f>
        <v>ＦＣ　ＶＡＬＯＮ</v>
      </c>
      <c r="L77" s="547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244</v>
      </c>
      <c r="S77" s="472"/>
      <c r="T77" s="472"/>
      <c r="U77" s="473"/>
      <c r="V77" s="460" t="str">
        <f>R79</f>
        <v>御厨フットボールクラブ</v>
      </c>
      <c r="W77" s="461"/>
      <c r="X77" s="460" t="str">
        <f>R81</f>
        <v>緑が丘ＹＦＣサッカー教室</v>
      </c>
      <c r="Y77" s="461"/>
      <c r="Z77" s="460" t="str">
        <f>R83</f>
        <v>都賀クラブジュニア</v>
      </c>
      <c r="AA77" s="461"/>
      <c r="AB77" s="458" t="s">
        <v>5</v>
      </c>
      <c r="AC77" s="458" t="s">
        <v>6</v>
      </c>
      <c r="AD77" s="458" t="s">
        <v>16</v>
      </c>
      <c r="AE77" s="458" t="s">
        <v>7</v>
      </c>
      <c r="AF77" s="239"/>
      <c r="AG77" s="239"/>
    </row>
    <row r="78" spans="1:33" ht="19.95" customHeight="1">
      <c r="A78" s="239"/>
      <c r="B78" s="239"/>
      <c r="C78" s="468"/>
      <c r="D78" s="469"/>
      <c r="E78" s="469"/>
      <c r="F78" s="470"/>
      <c r="G78" s="539"/>
      <c r="H78" s="540"/>
      <c r="I78" s="548"/>
      <c r="J78" s="549"/>
      <c r="K78" s="548"/>
      <c r="L78" s="549"/>
      <c r="M78" s="459"/>
      <c r="N78" s="459"/>
      <c r="O78" s="459"/>
      <c r="P78" s="459"/>
      <c r="Q78" s="239"/>
      <c r="R78" s="474"/>
      <c r="S78" s="475"/>
      <c r="T78" s="475"/>
      <c r="U78" s="476"/>
      <c r="V78" s="462"/>
      <c r="W78" s="463"/>
      <c r="X78" s="462"/>
      <c r="Y78" s="463"/>
      <c r="Z78" s="462"/>
      <c r="AA78" s="463"/>
      <c r="AB78" s="459"/>
      <c r="AC78" s="459"/>
      <c r="AD78" s="459"/>
      <c r="AE78" s="459"/>
      <c r="AF78" s="239"/>
      <c r="AG78" s="239"/>
    </row>
    <row r="79" spans="1:33" ht="19.95" customHeight="1">
      <c r="A79" s="239"/>
      <c r="B79" s="239"/>
      <c r="C79" s="465" t="str">
        <f>F50</f>
        <v>ヴェルフェ矢板Ｕ－１０ｖｅｒｔ</v>
      </c>
      <c r="D79" s="466"/>
      <c r="E79" s="466"/>
      <c r="F79" s="467"/>
      <c r="G79" s="447"/>
      <c r="H79" s="448"/>
      <c r="I79" s="284">
        <f>N59</f>
        <v>4</v>
      </c>
      <c r="J79" s="284">
        <f>T59</f>
        <v>0</v>
      </c>
      <c r="K79" s="284">
        <f>N62</f>
        <v>2</v>
      </c>
      <c r="L79" s="284">
        <f>T62</f>
        <v>0</v>
      </c>
      <c r="M79" s="452">
        <f>COUNTIF(G80:L80,"○")*3+COUNTIF(G80:L80,"△")</f>
        <v>6</v>
      </c>
      <c r="N79" s="454">
        <f>O79-J79-L79</f>
        <v>6</v>
      </c>
      <c r="O79" s="454">
        <f>I79+K79</f>
        <v>6</v>
      </c>
      <c r="P79" s="454">
        <v>1</v>
      </c>
      <c r="Q79" s="239"/>
      <c r="R79" s="465" t="str">
        <f>S50</f>
        <v>御厨フットボールクラブ</v>
      </c>
      <c r="S79" s="466"/>
      <c r="T79" s="466"/>
      <c r="U79" s="467"/>
      <c r="V79" s="447"/>
      <c r="W79" s="448"/>
      <c r="X79" s="284">
        <f>N68</f>
        <v>6</v>
      </c>
      <c r="Y79" s="284">
        <f>T68</f>
        <v>0</v>
      </c>
      <c r="Z79" s="284">
        <f>N71</f>
        <v>2</v>
      </c>
      <c r="AA79" s="284">
        <f>T71</f>
        <v>0</v>
      </c>
      <c r="AB79" s="452">
        <f>COUNTIF(V80:AA80,"○")*3+COUNTIF(V80:AA80,"△")</f>
        <v>6</v>
      </c>
      <c r="AC79" s="454">
        <f>AD79-Y79-AA79</f>
        <v>8</v>
      </c>
      <c r="AD79" s="454">
        <f>X79+Z79</f>
        <v>8</v>
      </c>
      <c r="AE79" s="454">
        <v>1</v>
      </c>
      <c r="AF79" s="239"/>
      <c r="AG79" s="239"/>
    </row>
    <row r="80" spans="1:33" ht="19.95" customHeight="1">
      <c r="A80" s="239"/>
      <c r="B80" s="239"/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○</v>
      </c>
      <c r="J80" s="457"/>
      <c r="K80" s="456" t="str">
        <f>IF(K79&gt;L79,"○",IF(K79&lt;L79,"×",IF(K79=L79,"△")))</f>
        <v>○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○</v>
      </c>
      <c r="Y80" s="457"/>
      <c r="Z80" s="456" t="str">
        <f t="shared" ref="Z80" si="2">IF(Z79&gt;AA79,"○",IF(Z79&lt;AA79,"×",IF(Z79=AA79,"△")))</f>
        <v>○</v>
      </c>
      <c r="AA80" s="457"/>
      <c r="AB80" s="453"/>
      <c r="AC80" s="455"/>
      <c r="AD80" s="455"/>
      <c r="AE80" s="455"/>
      <c r="AF80" s="239"/>
      <c r="AG80" s="239"/>
    </row>
    <row r="81" spans="1:33" ht="19.95" customHeight="1">
      <c r="A81" s="239"/>
      <c r="B81" s="239"/>
      <c r="C81" s="465" t="str">
        <f>J50</f>
        <v>ＦＣ黒羽</v>
      </c>
      <c r="D81" s="466"/>
      <c r="E81" s="466"/>
      <c r="F81" s="467"/>
      <c r="G81" s="284">
        <f>J79</f>
        <v>0</v>
      </c>
      <c r="H81" s="284">
        <f>I79</f>
        <v>4</v>
      </c>
      <c r="I81" s="447"/>
      <c r="J81" s="448"/>
      <c r="K81" s="284">
        <f>N65</f>
        <v>0</v>
      </c>
      <c r="L81" s="284">
        <f>T65</f>
        <v>3</v>
      </c>
      <c r="M81" s="452">
        <f>COUNTIF(G82:L82,"○")*3+COUNTIF(G82:L82,"△")</f>
        <v>0</v>
      </c>
      <c r="N81" s="454">
        <f>O81-H81-L81</f>
        <v>-7</v>
      </c>
      <c r="O81" s="454">
        <f>G81+K81</f>
        <v>0</v>
      </c>
      <c r="P81" s="454">
        <v>3</v>
      </c>
      <c r="Q81" s="239"/>
      <c r="R81" s="465" t="str">
        <f>W50</f>
        <v>緑が丘ＹＦＣサッカー教室</v>
      </c>
      <c r="S81" s="466"/>
      <c r="T81" s="466"/>
      <c r="U81" s="467"/>
      <c r="V81" s="284">
        <f>Y79</f>
        <v>0</v>
      </c>
      <c r="W81" s="284">
        <f>X79</f>
        <v>6</v>
      </c>
      <c r="X81" s="447"/>
      <c r="Y81" s="448"/>
      <c r="Z81" s="284">
        <f>N74</f>
        <v>0</v>
      </c>
      <c r="AA81" s="284">
        <f>T74</f>
        <v>1</v>
      </c>
      <c r="AB81" s="452">
        <f>COUNTIF(V82:AA82,"○")*3+COUNTIF(V82:AA82,"△")</f>
        <v>0</v>
      </c>
      <c r="AC81" s="454">
        <f>AD81-W81-AA81</f>
        <v>-7</v>
      </c>
      <c r="AD81" s="454">
        <f>U81+Z81</f>
        <v>0</v>
      </c>
      <c r="AE81" s="454">
        <v>3</v>
      </c>
      <c r="AF81" s="239"/>
      <c r="AG81" s="239"/>
    </row>
    <row r="82" spans="1:33" ht="19.95" customHeight="1">
      <c r="A82" s="239"/>
      <c r="B82" s="239"/>
      <c r="C82" s="468"/>
      <c r="D82" s="469"/>
      <c r="E82" s="469"/>
      <c r="F82" s="470"/>
      <c r="G82" s="456" t="str">
        <f>IF(G81&gt;H81,"○",IF(G81&lt;H81,"×",IF(G81=H81,"△")))</f>
        <v>×</v>
      </c>
      <c r="H82" s="457"/>
      <c r="I82" s="449"/>
      <c r="J82" s="450"/>
      <c r="K82" s="456" t="str">
        <f>IF(K81&gt;L81,"○",IF(K81&lt;L81,"×",IF(K81=L81,"△")))</f>
        <v>×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×</v>
      </c>
      <c r="W82" s="457"/>
      <c r="X82" s="449"/>
      <c r="Y82" s="450"/>
      <c r="Z82" s="456" t="str">
        <f t="shared" ref="Z82" si="3">IF(Z81&gt;AA81,"○",IF(Z81&lt;AA81,"×",IF(Z81=AA81,"△")))</f>
        <v>×</v>
      </c>
      <c r="AA82" s="457"/>
      <c r="AB82" s="453"/>
      <c r="AC82" s="455"/>
      <c r="AD82" s="455"/>
      <c r="AE82" s="455"/>
      <c r="AF82" s="239"/>
      <c r="AG82" s="239"/>
    </row>
    <row r="83" spans="1:33" ht="19.95" customHeight="1">
      <c r="A83" s="239"/>
      <c r="B83" s="239"/>
      <c r="C83" s="465" t="str">
        <f>N50</f>
        <v>ＦＣ　ＶＡＬＯＮ</v>
      </c>
      <c r="D83" s="466"/>
      <c r="E83" s="466"/>
      <c r="F83" s="467"/>
      <c r="G83" s="284">
        <f>L79</f>
        <v>0</v>
      </c>
      <c r="H83" s="284">
        <f>K79</f>
        <v>2</v>
      </c>
      <c r="I83" s="284">
        <f>L81</f>
        <v>3</v>
      </c>
      <c r="J83" s="284">
        <f>K81</f>
        <v>0</v>
      </c>
      <c r="K83" s="447"/>
      <c r="L83" s="448"/>
      <c r="M83" s="452">
        <f>COUNTIF(G84:L84,"○")*3+COUNTIF(G84:L84,"△")</f>
        <v>3</v>
      </c>
      <c r="N83" s="454">
        <f>O83-H83-J83</f>
        <v>1</v>
      </c>
      <c r="O83" s="454">
        <f>G83+I83</f>
        <v>3</v>
      </c>
      <c r="P83" s="454">
        <v>2</v>
      </c>
      <c r="Q83" s="239"/>
      <c r="R83" s="465" t="str">
        <f>AA50</f>
        <v>都賀クラブジュニア</v>
      </c>
      <c r="S83" s="466"/>
      <c r="T83" s="466"/>
      <c r="U83" s="467"/>
      <c r="V83" s="284">
        <f>AA79</f>
        <v>0</v>
      </c>
      <c r="W83" s="284">
        <f>Z79</f>
        <v>2</v>
      </c>
      <c r="X83" s="284">
        <f>AA81</f>
        <v>1</v>
      </c>
      <c r="Y83" s="284">
        <f>Z81</f>
        <v>0</v>
      </c>
      <c r="Z83" s="447"/>
      <c r="AA83" s="448"/>
      <c r="AB83" s="452">
        <f>COUNTIF(V84:AA84,"○")*3+COUNTIF(V84:AA84,"△")</f>
        <v>3</v>
      </c>
      <c r="AC83" s="454">
        <f>AD83-W83-Y83</f>
        <v>-1</v>
      </c>
      <c r="AD83" s="454">
        <f>U83+X83</f>
        <v>1</v>
      </c>
      <c r="AE83" s="454">
        <v>2</v>
      </c>
      <c r="AF83" s="239"/>
      <c r="AG83" s="239"/>
    </row>
    <row r="84" spans="1:33" ht="19.95" customHeight="1">
      <c r="A84" s="239"/>
      <c r="B84" s="239"/>
      <c r="C84" s="468"/>
      <c r="D84" s="469"/>
      <c r="E84" s="469"/>
      <c r="F84" s="470"/>
      <c r="G84" s="456" t="str">
        <f>IF(G83&gt;H83,"○",IF(G83&lt;H83,"×",IF(G83=H83,"△")))</f>
        <v>×</v>
      </c>
      <c r="H84" s="457"/>
      <c r="I84" s="456" t="str">
        <f>IF(I83&gt;J83,"○",IF(I83&lt;J83,"×",IF(I83=J83,"△")))</f>
        <v>○</v>
      </c>
      <c r="J84" s="457"/>
      <c r="K84" s="449"/>
      <c r="L84" s="450"/>
      <c r="M84" s="453"/>
      <c r="N84" s="455"/>
      <c r="O84" s="455"/>
      <c r="P84" s="455"/>
      <c r="Q84" s="239"/>
      <c r="R84" s="468"/>
      <c r="S84" s="469"/>
      <c r="T84" s="469"/>
      <c r="U84" s="470"/>
      <c r="V84" s="456" t="str">
        <f>IF(V83&gt;W83,"○",IF(V83&lt;W83,"×",IF(V83=W83,"△")))</f>
        <v>×</v>
      </c>
      <c r="W84" s="457"/>
      <c r="X84" s="456" t="str">
        <f>IF(X83&gt;Y83,"○",IF(X83&lt;Y83,"×",IF(X83=Y83,"△")))</f>
        <v>○</v>
      </c>
      <c r="Y84" s="457"/>
      <c r="Z84" s="449"/>
      <c r="AA84" s="450"/>
      <c r="AB84" s="453"/>
      <c r="AC84" s="455"/>
      <c r="AD84" s="455"/>
      <c r="AE84" s="455"/>
      <c r="AF84" s="239"/>
      <c r="AG84" s="239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U28:AA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C40:F41"/>
    <mergeCell ref="K40:L41"/>
    <mergeCell ref="M40:M41"/>
    <mergeCell ref="N40:N41"/>
    <mergeCell ref="O40:O41"/>
    <mergeCell ref="P40:P41"/>
    <mergeCell ref="R38:U39"/>
    <mergeCell ref="X38:Y39"/>
    <mergeCell ref="G41:H41"/>
    <mergeCell ref="I41:J41"/>
    <mergeCell ref="V41:W41"/>
    <mergeCell ref="X41:Y41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B49:C49"/>
    <mergeCell ref="F49:G49"/>
    <mergeCell ref="J49:K49"/>
    <mergeCell ref="N49:O49"/>
    <mergeCell ref="S49:T49"/>
    <mergeCell ref="W49:X49"/>
    <mergeCell ref="AA49:AB49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AD65:AD66"/>
    <mergeCell ref="AE65:AE66"/>
    <mergeCell ref="AF65:AF66"/>
    <mergeCell ref="AG65:AG66"/>
    <mergeCell ref="A68:A75"/>
    <mergeCell ref="B68:B69"/>
    <mergeCell ref="C68:E69"/>
    <mergeCell ref="G68:M69"/>
    <mergeCell ref="N68:N69"/>
    <mergeCell ref="A59:A66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B74:B75"/>
    <mergeCell ref="C74:E75"/>
    <mergeCell ref="G74:M75"/>
    <mergeCell ref="N74:N75"/>
    <mergeCell ref="O74:O75"/>
    <mergeCell ref="S74:S75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81:AB82"/>
    <mergeCell ref="AC81:AC82"/>
    <mergeCell ref="AD81:AD82"/>
    <mergeCell ref="AE81:AE82"/>
    <mergeCell ref="C81:F82"/>
    <mergeCell ref="I81:J82"/>
    <mergeCell ref="M81:M82"/>
    <mergeCell ref="N81:N82"/>
    <mergeCell ref="O81:O82"/>
    <mergeCell ref="P81:P82"/>
    <mergeCell ref="G82:H82"/>
    <mergeCell ref="K82:L82"/>
    <mergeCell ref="V82:W82"/>
    <mergeCell ref="Z82:AA82"/>
    <mergeCell ref="N83:N84"/>
    <mergeCell ref="O83:O84"/>
    <mergeCell ref="P83:P84"/>
    <mergeCell ref="R81:U82"/>
    <mergeCell ref="X81:Y82"/>
    <mergeCell ref="G84:H84"/>
    <mergeCell ref="I84:J84"/>
    <mergeCell ref="V84:W84"/>
    <mergeCell ref="X84:Y84"/>
    <mergeCell ref="A44:L44"/>
    <mergeCell ref="R83:U84"/>
    <mergeCell ref="Z83:AA84"/>
    <mergeCell ref="AB83:AB84"/>
    <mergeCell ref="AC83:AC84"/>
    <mergeCell ref="I80:J80"/>
    <mergeCell ref="K80:L80"/>
    <mergeCell ref="X80:Y80"/>
    <mergeCell ref="Z80:AA80"/>
    <mergeCell ref="R79:U80"/>
    <mergeCell ref="V79:W80"/>
    <mergeCell ref="AB79:AB80"/>
    <mergeCell ref="AC79:AC80"/>
    <mergeCell ref="T74:T75"/>
    <mergeCell ref="U74:AA75"/>
    <mergeCell ref="U65:AA66"/>
    <mergeCell ref="AB45:AG47"/>
    <mergeCell ref="J46:K46"/>
    <mergeCell ref="W46:X46"/>
    <mergeCell ref="AD83:AD84"/>
    <mergeCell ref="AE83:AE84"/>
    <mergeCell ref="C83:F84"/>
    <mergeCell ref="K83:L84"/>
    <mergeCell ref="M83:M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237</v>
      </c>
      <c r="O1" s="518"/>
      <c r="P1" s="518"/>
      <c r="Q1" s="518"/>
      <c r="R1" s="518"/>
      <c r="T1" s="519" t="s">
        <v>53</v>
      </c>
      <c r="U1" s="519"/>
      <c r="V1" s="519"/>
      <c r="W1" s="519"/>
      <c r="X1" s="520" t="str">
        <f>U10組合せ①!B21</f>
        <v>粟野総合運動公園B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94"/>
      <c r="B2" s="194"/>
      <c r="C2" s="194"/>
      <c r="D2" s="194"/>
      <c r="E2" s="194"/>
      <c r="F2" s="194"/>
      <c r="G2" s="194"/>
      <c r="H2" s="58"/>
      <c r="I2" s="204"/>
      <c r="J2" s="204"/>
      <c r="K2" s="204"/>
      <c r="L2" s="204"/>
      <c r="N2" s="204"/>
      <c r="O2" s="204"/>
      <c r="P2" s="204"/>
      <c r="Q2" s="204"/>
      <c r="R2" s="204"/>
      <c r="T2" s="205"/>
      <c r="U2" s="205"/>
      <c r="V2" s="205"/>
      <c r="W2" s="205"/>
      <c r="X2" s="206"/>
      <c r="Y2" s="206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207"/>
      <c r="J3" s="521" t="s">
        <v>238</v>
      </c>
      <c r="K3" s="521"/>
      <c r="W3" s="521" t="s">
        <v>239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275"/>
      <c r="H4" s="275"/>
      <c r="I4" s="275"/>
      <c r="J4" s="275"/>
      <c r="K4" s="305"/>
      <c r="L4" s="10"/>
      <c r="M4" s="10"/>
      <c r="N4" s="10"/>
      <c r="T4" s="10"/>
      <c r="U4" s="10"/>
      <c r="V4" s="10"/>
      <c r="W4" s="276"/>
      <c r="X4" s="285"/>
      <c r="Y4" s="286"/>
      <c r="Z4" s="286"/>
      <c r="AA4" s="288"/>
      <c r="AB4" s="451"/>
      <c r="AC4" s="451"/>
      <c r="AD4" s="451"/>
      <c r="AE4" s="451"/>
      <c r="AF4" s="451"/>
      <c r="AG4" s="451"/>
    </row>
    <row r="5" spans="1:33" ht="19.95" customHeight="1" thickTop="1">
      <c r="B5" s="95"/>
      <c r="C5" s="95"/>
      <c r="D5" s="95"/>
      <c r="E5" s="95"/>
      <c r="F5" s="12"/>
      <c r="G5" s="309"/>
      <c r="H5" s="310"/>
      <c r="I5" s="310"/>
      <c r="J5" s="311"/>
      <c r="K5" s="13"/>
      <c r="N5" s="12"/>
      <c r="S5" s="12"/>
      <c r="V5" s="13"/>
      <c r="W5" s="14"/>
      <c r="X5" s="95"/>
      <c r="Y5" s="95"/>
      <c r="Z5" s="95"/>
      <c r="AA5" s="289"/>
      <c r="AB5" s="105"/>
      <c r="AC5" s="95"/>
      <c r="AD5" s="95"/>
      <c r="AE5" s="95"/>
    </row>
    <row r="6" spans="1:33" ht="19.95" customHeight="1">
      <c r="A6" s="239"/>
      <c r="B6" s="493"/>
      <c r="C6" s="493"/>
      <c r="D6" s="15"/>
      <c r="E6" s="15"/>
      <c r="F6" s="509" t="s">
        <v>488</v>
      </c>
      <c r="G6" s="509"/>
      <c r="H6" s="26"/>
      <c r="I6" s="26"/>
      <c r="J6" s="509" t="s">
        <v>489</v>
      </c>
      <c r="K6" s="509"/>
      <c r="L6" s="26"/>
      <c r="M6" s="26"/>
      <c r="N6" s="509" t="s">
        <v>490</v>
      </c>
      <c r="O6" s="509"/>
      <c r="P6" s="281"/>
      <c r="Q6" s="26"/>
      <c r="R6" s="26"/>
      <c r="S6" s="509" t="s">
        <v>491</v>
      </c>
      <c r="T6" s="509"/>
      <c r="U6" s="26"/>
      <c r="V6" s="26"/>
      <c r="W6" s="509" t="s">
        <v>492</v>
      </c>
      <c r="X6" s="509"/>
      <c r="Y6" s="26"/>
      <c r="Z6" s="26"/>
      <c r="AA6" s="509" t="s">
        <v>58</v>
      </c>
      <c r="AB6" s="509"/>
      <c r="AC6" s="15"/>
      <c r="AD6" s="15"/>
      <c r="AE6" s="510"/>
      <c r="AF6" s="511"/>
      <c r="AG6" s="239"/>
    </row>
    <row r="7" spans="1:33" ht="19.95" customHeight="1">
      <c r="A7" s="239"/>
      <c r="B7" s="512"/>
      <c r="C7" s="512"/>
      <c r="D7" s="16"/>
      <c r="E7" s="16"/>
      <c r="F7" s="514" t="str">
        <f>U10組合せ①!C25</f>
        <v>ＪＦＣ　足利ラトゥール</v>
      </c>
      <c r="G7" s="514"/>
      <c r="H7" s="16"/>
      <c r="I7" s="16"/>
      <c r="J7" s="513" t="str">
        <f>U10組合せ①!E25</f>
        <v>ＦＣがむしゃらＵ－９</v>
      </c>
      <c r="K7" s="513"/>
      <c r="L7" s="16"/>
      <c r="M7" s="16"/>
      <c r="N7" s="513" t="str">
        <f>U10組合せ①!G25</f>
        <v>大田原城山サッカークラブ</v>
      </c>
      <c r="O7" s="513"/>
      <c r="P7" s="297"/>
      <c r="Q7" s="16"/>
      <c r="R7" s="16"/>
      <c r="S7" s="513" t="str">
        <f>U10組合せ①!J25</f>
        <v>ＦＣエルソレオ日光</v>
      </c>
      <c r="T7" s="513"/>
      <c r="U7" s="16"/>
      <c r="V7" s="16"/>
      <c r="W7" s="515" t="str">
        <f>U10組合せ①!L25</f>
        <v>カテット白沢サッカースクール</v>
      </c>
      <c r="X7" s="515"/>
      <c r="Y7" s="16"/>
      <c r="Z7" s="16"/>
      <c r="AA7" s="514" t="str">
        <f>U10組合せ①!N25</f>
        <v>ＦＣ真岡２１ファンタジー</v>
      </c>
      <c r="AB7" s="514"/>
      <c r="AC7" s="16"/>
      <c r="AD7" s="16"/>
      <c r="AE7" s="516"/>
      <c r="AF7" s="517"/>
      <c r="AG7" s="239"/>
    </row>
    <row r="8" spans="1:33" ht="19.95" customHeight="1">
      <c r="A8" s="239"/>
      <c r="B8" s="512"/>
      <c r="C8" s="512"/>
      <c r="D8" s="16"/>
      <c r="E8" s="16"/>
      <c r="F8" s="514"/>
      <c r="G8" s="514"/>
      <c r="H8" s="16"/>
      <c r="I8" s="16"/>
      <c r="J8" s="513"/>
      <c r="K8" s="513"/>
      <c r="L8" s="16"/>
      <c r="M8" s="16"/>
      <c r="N8" s="513"/>
      <c r="O8" s="513"/>
      <c r="P8" s="297"/>
      <c r="Q8" s="16"/>
      <c r="R8" s="16"/>
      <c r="S8" s="513"/>
      <c r="T8" s="513"/>
      <c r="U8" s="16"/>
      <c r="V8" s="16"/>
      <c r="W8" s="515"/>
      <c r="X8" s="515"/>
      <c r="Y8" s="16"/>
      <c r="Z8" s="16"/>
      <c r="AA8" s="514"/>
      <c r="AB8" s="514"/>
      <c r="AC8" s="16"/>
      <c r="AD8" s="16"/>
      <c r="AE8" s="516"/>
      <c r="AF8" s="517"/>
      <c r="AG8" s="239"/>
    </row>
    <row r="9" spans="1:33" ht="19.95" customHeight="1">
      <c r="A9" s="239"/>
      <c r="B9" s="512"/>
      <c r="C9" s="512"/>
      <c r="D9" s="16"/>
      <c r="E9" s="16"/>
      <c r="F9" s="514"/>
      <c r="G9" s="514"/>
      <c r="H9" s="16"/>
      <c r="I9" s="16"/>
      <c r="J9" s="513"/>
      <c r="K9" s="513"/>
      <c r="L9" s="16"/>
      <c r="M9" s="16"/>
      <c r="N9" s="513"/>
      <c r="O9" s="513"/>
      <c r="P9" s="297"/>
      <c r="Q9" s="16"/>
      <c r="R9" s="16"/>
      <c r="S9" s="513"/>
      <c r="T9" s="513"/>
      <c r="U9" s="16"/>
      <c r="V9" s="16"/>
      <c r="W9" s="515"/>
      <c r="X9" s="515"/>
      <c r="Y9" s="16"/>
      <c r="Z9" s="16"/>
      <c r="AA9" s="514"/>
      <c r="AB9" s="514"/>
      <c r="AC9" s="16"/>
      <c r="AD9" s="16"/>
      <c r="AE9" s="516"/>
      <c r="AF9" s="517"/>
      <c r="AG9" s="239"/>
    </row>
    <row r="10" spans="1:33" ht="19.95" customHeight="1">
      <c r="A10" s="239"/>
      <c r="B10" s="512"/>
      <c r="C10" s="512"/>
      <c r="D10" s="16"/>
      <c r="E10" s="16"/>
      <c r="F10" s="514"/>
      <c r="G10" s="514"/>
      <c r="H10" s="16"/>
      <c r="I10" s="16"/>
      <c r="J10" s="513"/>
      <c r="K10" s="513"/>
      <c r="L10" s="16"/>
      <c r="M10" s="16"/>
      <c r="N10" s="513"/>
      <c r="O10" s="513"/>
      <c r="P10" s="297"/>
      <c r="Q10" s="16"/>
      <c r="R10" s="16"/>
      <c r="S10" s="513"/>
      <c r="T10" s="513"/>
      <c r="U10" s="16"/>
      <c r="V10" s="16"/>
      <c r="W10" s="515"/>
      <c r="X10" s="515"/>
      <c r="Y10" s="16"/>
      <c r="Z10" s="16"/>
      <c r="AA10" s="514"/>
      <c r="AB10" s="514"/>
      <c r="AC10" s="16"/>
      <c r="AD10" s="16"/>
      <c r="AE10" s="516"/>
      <c r="AF10" s="517"/>
      <c r="AG10" s="239"/>
    </row>
    <row r="11" spans="1:33" ht="19.95" customHeight="1">
      <c r="A11" s="239"/>
      <c r="B11" s="512"/>
      <c r="C11" s="512"/>
      <c r="D11" s="16"/>
      <c r="E11" s="16"/>
      <c r="F11" s="514"/>
      <c r="G11" s="514"/>
      <c r="H11" s="16"/>
      <c r="I11" s="16"/>
      <c r="J11" s="513"/>
      <c r="K11" s="513"/>
      <c r="L11" s="16"/>
      <c r="M11" s="16"/>
      <c r="N11" s="513"/>
      <c r="O11" s="513"/>
      <c r="P11" s="297"/>
      <c r="Q11" s="16"/>
      <c r="R11" s="16"/>
      <c r="S11" s="513"/>
      <c r="T11" s="513"/>
      <c r="U11" s="16"/>
      <c r="V11" s="16"/>
      <c r="W11" s="515"/>
      <c r="X11" s="515"/>
      <c r="Y11" s="16"/>
      <c r="Z11" s="16"/>
      <c r="AA11" s="514"/>
      <c r="AB11" s="514"/>
      <c r="AC11" s="16"/>
      <c r="AD11" s="16"/>
      <c r="AE11" s="516"/>
      <c r="AF11" s="517"/>
      <c r="AG11" s="239"/>
    </row>
    <row r="12" spans="1:33" ht="19.95" customHeight="1">
      <c r="A12" s="239"/>
      <c r="B12" s="512"/>
      <c r="C12" s="512"/>
      <c r="D12" s="16"/>
      <c r="E12" s="16"/>
      <c r="F12" s="514"/>
      <c r="G12" s="514"/>
      <c r="H12" s="16"/>
      <c r="I12" s="16"/>
      <c r="J12" s="513"/>
      <c r="K12" s="513"/>
      <c r="L12" s="16"/>
      <c r="M12" s="16"/>
      <c r="N12" s="513"/>
      <c r="O12" s="513"/>
      <c r="P12" s="297"/>
      <c r="Q12" s="16"/>
      <c r="R12" s="16"/>
      <c r="S12" s="513"/>
      <c r="T12" s="513"/>
      <c r="U12" s="16"/>
      <c r="V12" s="16"/>
      <c r="W12" s="515"/>
      <c r="X12" s="515"/>
      <c r="Y12" s="16"/>
      <c r="Z12" s="16"/>
      <c r="AA12" s="514"/>
      <c r="AB12" s="514"/>
      <c r="AC12" s="16"/>
      <c r="AD12" s="16"/>
      <c r="AE12" s="516"/>
      <c r="AF12" s="517"/>
      <c r="AG12" s="239"/>
    </row>
    <row r="13" spans="1:33" ht="19.95" customHeight="1">
      <c r="A13" s="239"/>
      <c r="B13" s="512"/>
      <c r="C13" s="512"/>
      <c r="D13" s="297"/>
      <c r="E13" s="297"/>
      <c r="F13" s="514"/>
      <c r="G13" s="514"/>
      <c r="H13" s="297"/>
      <c r="I13" s="297"/>
      <c r="J13" s="513"/>
      <c r="K13" s="513"/>
      <c r="L13" s="297"/>
      <c r="M13" s="297"/>
      <c r="N13" s="513"/>
      <c r="O13" s="513"/>
      <c r="P13" s="297"/>
      <c r="Q13" s="297"/>
      <c r="R13" s="297"/>
      <c r="S13" s="513"/>
      <c r="T13" s="513"/>
      <c r="U13" s="297"/>
      <c r="V13" s="297"/>
      <c r="W13" s="515"/>
      <c r="X13" s="515"/>
      <c r="Y13" s="297"/>
      <c r="Z13" s="297"/>
      <c r="AA13" s="514"/>
      <c r="AB13" s="514"/>
      <c r="AC13" s="297"/>
      <c r="AD13" s="297"/>
      <c r="AE13" s="516"/>
      <c r="AF13" s="517"/>
      <c r="AG13" s="239"/>
    </row>
    <row r="14" spans="1:33" ht="19.95" customHeight="1">
      <c r="A14" s="239"/>
      <c r="B14" s="512"/>
      <c r="C14" s="512"/>
      <c r="D14" s="297"/>
      <c r="E14" s="297"/>
      <c r="F14" s="514"/>
      <c r="G14" s="514"/>
      <c r="H14" s="297"/>
      <c r="I14" s="297"/>
      <c r="J14" s="513"/>
      <c r="K14" s="513"/>
      <c r="L14" s="297"/>
      <c r="M14" s="297"/>
      <c r="N14" s="513"/>
      <c r="O14" s="513"/>
      <c r="P14" s="297"/>
      <c r="Q14" s="297"/>
      <c r="R14" s="297"/>
      <c r="S14" s="513"/>
      <c r="T14" s="513"/>
      <c r="U14" s="297"/>
      <c r="V14" s="297"/>
      <c r="W14" s="515"/>
      <c r="X14" s="515"/>
      <c r="Y14" s="297"/>
      <c r="Z14" s="297"/>
      <c r="AA14" s="514"/>
      <c r="AB14" s="514"/>
      <c r="AC14" s="297"/>
      <c r="AD14" s="297"/>
      <c r="AE14" s="516"/>
      <c r="AF14" s="517"/>
      <c r="AG14" s="239"/>
    </row>
    <row r="15" spans="1:33" ht="19.95" customHeight="1">
      <c r="A15" s="239"/>
      <c r="B15" s="239"/>
      <c r="C15" s="253"/>
      <c r="D15" s="253"/>
      <c r="E15" s="239"/>
      <c r="F15" s="239"/>
      <c r="G15" s="253"/>
      <c r="H15" s="253"/>
      <c r="I15" s="239"/>
      <c r="J15" s="239"/>
      <c r="K15" s="253"/>
      <c r="L15" s="253"/>
      <c r="M15" s="239"/>
      <c r="N15" s="239"/>
      <c r="O15" s="253"/>
      <c r="P15" s="253"/>
      <c r="Q15" s="239"/>
      <c r="R15" s="239"/>
      <c r="S15" s="239"/>
      <c r="T15" s="253"/>
      <c r="U15" s="253"/>
      <c r="V15" s="239"/>
      <c r="W15" s="239"/>
      <c r="X15" s="253"/>
      <c r="Y15" s="253"/>
      <c r="Z15" s="239"/>
      <c r="AA15" s="239"/>
      <c r="AB15" s="253"/>
      <c r="AC15" s="253"/>
      <c r="AD15" s="270" t="s">
        <v>94</v>
      </c>
      <c r="AE15" s="270" t="s">
        <v>95</v>
      </c>
      <c r="AF15" s="270" t="s">
        <v>95</v>
      </c>
      <c r="AG15" s="270" t="s">
        <v>93</v>
      </c>
    </row>
    <row r="16" spans="1:33" ht="19.95" customHeight="1">
      <c r="A16" s="499" t="s">
        <v>240</v>
      </c>
      <c r="B16" s="503" t="s">
        <v>8</v>
      </c>
      <c r="C16" s="504">
        <v>0.39583333333333331</v>
      </c>
      <c r="D16" s="504"/>
      <c r="E16" s="504"/>
      <c r="F16" s="239"/>
      <c r="G16" s="505" t="str">
        <f>F7</f>
        <v>ＪＦＣ　足利ラトゥール</v>
      </c>
      <c r="H16" s="505"/>
      <c r="I16" s="505"/>
      <c r="J16" s="505"/>
      <c r="K16" s="505"/>
      <c r="L16" s="505"/>
      <c r="M16" s="505"/>
      <c r="N16" s="506">
        <f>P16+P17</f>
        <v>1</v>
      </c>
      <c r="O16" s="507" t="s">
        <v>13</v>
      </c>
      <c r="P16" s="255">
        <v>1</v>
      </c>
      <c r="Q16" s="261" t="s">
        <v>192</v>
      </c>
      <c r="R16" s="255">
        <v>0</v>
      </c>
      <c r="S16" s="507" t="s">
        <v>14</v>
      </c>
      <c r="T16" s="506">
        <f>R16+R17</f>
        <v>0</v>
      </c>
      <c r="U16" s="508" t="str">
        <f>J7</f>
        <v>ＦＣがむしゃらＵ－９</v>
      </c>
      <c r="V16" s="508"/>
      <c r="W16" s="508"/>
      <c r="X16" s="508"/>
      <c r="Y16" s="508"/>
      <c r="Z16" s="508"/>
      <c r="AA16" s="508"/>
      <c r="AB16" s="253"/>
      <c r="AC16" s="253"/>
      <c r="AD16" s="491" t="s">
        <v>499</v>
      </c>
      <c r="AE16" s="491" t="s">
        <v>500</v>
      </c>
      <c r="AF16" s="491" t="s">
        <v>501</v>
      </c>
      <c r="AG16" s="491" t="s">
        <v>60</v>
      </c>
    </row>
    <row r="17" spans="1:33" ht="19.95" customHeight="1">
      <c r="A17" s="499"/>
      <c r="B17" s="503"/>
      <c r="C17" s="504"/>
      <c r="D17" s="504"/>
      <c r="E17" s="504"/>
      <c r="F17" s="239"/>
      <c r="G17" s="505"/>
      <c r="H17" s="505"/>
      <c r="I17" s="505"/>
      <c r="J17" s="505"/>
      <c r="K17" s="505"/>
      <c r="L17" s="505"/>
      <c r="M17" s="505"/>
      <c r="N17" s="506"/>
      <c r="O17" s="507"/>
      <c r="P17" s="255">
        <v>0</v>
      </c>
      <c r="Q17" s="261" t="s">
        <v>192</v>
      </c>
      <c r="R17" s="255">
        <v>0</v>
      </c>
      <c r="S17" s="507"/>
      <c r="T17" s="506"/>
      <c r="U17" s="508"/>
      <c r="V17" s="508"/>
      <c r="W17" s="508"/>
      <c r="X17" s="508"/>
      <c r="Y17" s="508"/>
      <c r="Z17" s="508"/>
      <c r="AA17" s="508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05" t="str">
        <f>F7</f>
        <v>ＪＦＣ　足利ラトゥール</v>
      </c>
      <c r="H19" s="505"/>
      <c r="I19" s="505"/>
      <c r="J19" s="505"/>
      <c r="K19" s="505"/>
      <c r="L19" s="505"/>
      <c r="M19" s="505"/>
      <c r="N19" s="506">
        <f>P19+P20</f>
        <v>3</v>
      </c>
      <c r="O19" s="507" t="s">
        <v>13</v>
      </c>
      <c r="P19" s="255">
        <v>0</v>
      </c>
      <c r="Q19" s="261" t="s">
        <v>192</v>
      </c>
      <c r="R19" s="255">
        <v>1</v>
      </c>
      <c r="S19" s="507" t="s">
        <v>14</v>
      </c>
      <c r="T19" s="506">
        <f>R19+R20</f>
        <v>2</v>
      </c>
      <c r="U19" s="508" t="str">
        <f>N7</f>
        <v>大田原城山サッカークラブ</v>
      </c>
      <c r="V19" s="508"/>
      <c r="W19" s="508"/>
      <c r="X19" s="508"/>
      <c r="Y19" s="508"/>
      <c r="Z19" s="508"/>
      <c r="AA19" s="508"/>
      <c r="AB19" s="253"/>
      <c r="AC19" s="253"/>
      <c r="AD19" s="491" t="s">
        <v>501</v>
      </c>
      <c r="AE19" s="491" t="s">
        <v>499</v>
      </c>
      <c r="AF19" s="491" t="s">
        <v>500</v>
      </c>
      <c r="AG19" s="491" t="s">
        <v>59</v>
      </c>
    </row>
    <row r="20" spans="1:33" ht="19.95" customHeight="1">
      <c r="A20" s="499"/>
      <c r="B20" s="503"/>
      <c r="C20" s="504"/>
      <c r="D20" s="504"/>
      <c r="E20" s="504"/>
      <c r="F20" s="239"/>
      <c r="G20" s="505"/>
      <c r="H20" s="505"/>
      <c r="I20" s="505"/>
      <c r="J20" s="505"/>
      <c r="K20" s="505"/>
      <c r="L20" s="505"/>
      <c r="M20" s="505"/>
      <c r="N20" s="506"/>
      <c r="O20" s="507"/>
      <c r="P20" s="255">
        <v>3</v>
      </c>
      <c r="Q20" s="261" t="s">
        <v>192</v>
      </c>
      <c r="R20" s="255">
        <v>1</v>
      </c>
      <c r="S20" s="507"/>
      <c r="T20" s="506"/>
      <c r="U20" s="508"/>
      <c r="V20" s="508"/>
      <c r="W20" s="508"/>
      <c r="X20" s="508"/>
      <c r="Y20" s="508"/>
      <c r="Z20" s="508"/>
      <c r="AA20" s="508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8" t="str">
        <f>J7</f>
        <v>ＦＣがむしゃらＵ－９</v>
      </c>
      <c r="H22" s="508"/>
      <c r="I22" s="508"/>
      <c r="J22" s="508"/>
      <c r="K22" s="508"/>
      <c r="L22" s="508"/>
      <c r="M22" s="508"/>
      <c r="N22" s="506">
        <f>P22+P23</f>
        <v>1</v>
      </c>
      <c r="O22" s="507" t="s">
        <v>13</v>
      </c>
      <c r="P22" s="255">
        <v>1</v>
      </c>
      <c r="Q22" s="261" t="s">
        <v>192</v>
      </c>
      <c r="R22" s="255">
        <v>1</v>
      </c>
      <c r="S22" s="507" t="s">
        <v>14</v>
      </c>
      <c r="T22" s="506">
        <f>R22+R23</f>
        <v>2</v>
      </c>
      <c r="U22" s="505" t="str">
        <f>N7</f>
        <v>大田原城山サッカークラブ</v>
      </c>
      <c r="V22" s="505"/>
      <c r="W22" s="505"/>
      <c r="X22" s="505"/>
      <c r="Y22" s="505"/>
      <c r="Z22" s="505"/>
      <c r="AA22" s="505"/>
      <c r="AB22" s="253"/>
      <c r="AC22" s="253"/>
      <c r="AD22" s="491" t="s">
        <v>500</v>
      </c>
      <c r="AE22" s="491" t="s">
        <v>501</v>
      </c>
      <c r="AF22" s="491" t="s">
        <v>499</v>
      </c>
      <c r="AG22" s="491" t="s">
        <v>502</v>
      </c>
    </row>
    <row r="23" spans="1:33" ht="19.95" customHeight="1">
      <c r="A23" s="499"/>
      <c r="B23" s="503"/>
      <c r="C23" s="504"/>
      <c r="D23" s="504"/>
      <c r="E23" s="504"/>
      <c r="F23" s="239"/>
      <c r="G23" s="508"/>
      <c r="H23" s="508"/>
      <c r="I23" s="508"/>
      <c r="J23" s="508"/>
      <c r="K23" s="508"/>
      <c r="L23" s="508"/>
      <c r="M23" s="508"/>
      <c r="N23" s="506"/>
      <c r="O23" s="507"/>
      <c r="P23" s="255">
        <v>0</v>
      </c>
      <c r="Q23" s="261" t="s">
        <v>192</v>
      </c>
      <c r="R23" s="255">
        <v>1</v>
      </c>
      <c r="S23" s="507"/>
      <c r="T23" s="506"/>
      <c r="U23" s="505"/>
      <c r="V23" s="505"/>
      <c r="W23" s="505"/>
      <c r="X23" s="505"/>
      <c r="Y23" s="505"/>
      <c r="Z23" s="505"/>
      <c r="AA23" s="505"/>
      <c r="AB23" s="253"/>
      <c r="AC23" s="253"/>
      <c r="AD23" s="491"/>
      <c r="AE23" s="491"/>
      <c r="AF23" s="491"/>
      <c r="AG23" s="491"/>
    </row>
    <row r="24" spans="1:33" ht="19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241</v>
      </c>
      <c r="B25" s="494" t="s">
        <v>11</v>
      </c>
      <c r="C25" s="495">
        <v>0.54166666666666663</v>
      </c>
      <c r="D25" s="495"/>
      <c r="E25" s="495"/>
      <c r="F25" s="298"/>
      <c r="G25" s="502" t="str">
        <f>S7</f>
        <v>ＦＣエルソレオ日光</v>
      </c>
      <c r="H25" s="502"/>
      <c r="I25" s="502"/>
      <c r="J25" s="502"/>
      <c r="K25" s="502"/>
      <c r="L25" s="502"/>
      <c r="M25" s="502"/>
      <c r="N25" s="498">
        <f>P25+P26</f>
        <v>0</v>
      </c>
      <c r="O25" s="501" t="s">
        <v>13</v>
      </c>
      <c r="P25" s="252">
        <v>0</v>
      </c>
      <c r="Q25" s="268" t="s">
        <v>192</v>
      </c>
      <c r="R25" s="252">
        <v>1</v>
      </c>
      <c r="S25" s="501" t="s">
        <v>14</v>
      </c>
      <c r="T25" s="498">
        <f>R25+R26</f>
        <v>1</v>
      </c>
      <c r="U25" s="562" t="str">
        <f>W7</f>
        <v>カテット白沢サッカースクール</v>
      </c>
      <c r="V25" s="562"/>
      <c r="W25" s="562"/>
      <c r="X25" s="562"/>
      <c r="Y25" s="562"/>
      <c r="Z25" s="562"/>
      <c r="AA25" s="562"/>
      <c r="AB25" s="250"/>
      <c r="AC25" s="250"/>
      <c r="AD25" s="489" t="s">
        <v>503</v>
      </c>
      <c r="AE25" s="489" t="s">
        <v>504</v>
      </c>
      <c r="AF25" s="489" t="s">
        <v>505</v>
      </c>
      <c r="AG25" s="489" t="s">
        <v>62</v>
      </c>
    </row>
    <row r="26" spans="1:33" ht="19.95" customHeight="1">
      <c r="A26" s="493"/>
      <c r="B26" s="436"/>
      <c r="C26" s="477"/>
      <c r="D26" s="477"/>
      <c r="E26" s="477"/>
      <c r="F26" s="275"/>
      <c r="G26" s="500"/>
      <c r="H26" s="500"/>
      <c r="I26" s="500"/>
      <c r="J26" s="500"/>
      <c r="K26" s="500"/>
      <c r="L26" s="500"/>
      <c r="M26" s="500"/>
      <c r="N26" s="479"/>
      <c r="O26" s="480"/>
      <c r="P26" s="248">
        <v>0</v>
      </c>
      <c r="Q26" s="264" t="s">
        <v>192</v>
      </c>
      <c r="R26" s="248">
        <v>0</v>
      </c>
      <c r="S26" s="480"/>
      <c r="T26" s="479"/>
      <c r="U26" s="541"/>
      <c r="V26" s="541"/>
      <c r="W26" s="541"/>
      <c r="X26" s="541"/>
      <c r="Y26" s="541"/>
      <c r="Z26" s="541"/>
      <c r="AA26" s="541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244"/>
      <c r="C27" s="263"/>
      <c r="D27" s="263"/>
      <c r="E27" s="263"/>
      <c r="F27" s="275"/>
      <c r="G27" s="248"/>
      <c r="H27" s="248"/>
      <c r="I27" s="248"/>
      <c r="J27" s="248"/>
      <c r="K27" s="248"/>
      <c r="L27" s="248"/>
      <c r="M27" s="248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275"/>
      <c r="G28" s="500" t="str">
        <f>S7</f>
        <v>ＦＣエルソレオ日光</v>
      </c>
      <c r="H28" s="500"/>
      <c r="I28" s="500"/>
      <c r="J28" s="500"/>
      <c r="K28" s="500"/>
      <c r="L28" s="500"/>
      <c r="M28" s="500"/>
      <c r="N28" s="479">
        <f>P28+P29</f>
        <v>0</v>
      </c>
      <c r="O28" s="480" t="s">
        <v>13</v>
      </c>
      <c r="P28" s="248">
        <v>0</v>
      </c>
      <c r="Q28" s="264" t="s">
        <v>192</v>
      </c>
      <c r="R28" s="248">
        <v>1</v>
      </c>
      <c r="S28" s="480" t="s">
        <v>14</v>
      </c>
      <c r="T28" s="479">
        <f>R28+R29</f>
        <v>2</v>
      </c>
      <c r="U28" s="497" t="str">
        <f>AA7</f>
        <v>ＦＣ真岡２１ファンタジー</v>
      </c>
      <c r="V28" s="497"/>
      <c r="W28" s="497"/>
      <c r="X28" s="497"/>
      <c r="Y28" s="497"/>
      <c r="Z28" s="497"/>
      <c r="AA28" s="497"/>
      <c r="AB28" s="251"/>
      <c r="AC28" s="251"/>
      <c r="AD28" s="490" t="s">
        <v>505</v>
      </c>
      <c r="AE28" s="490" t="s">
        <v>503</v>
      </c>
      <c r="AF28" s="490" t="s">
        <v>504</v>
      </c>
      <c r="AG28" s="490" t="s">
        <v>108</v>
      </c>
    </row>
    <row r="29" spans="1:33" ht="19.95" customHeight="1">
      <c r="A29" s="493"/>
      <c r="B29" s="436"/>
      <c r="C29" s="477"/>
      <c r="D29" s="477"/>
      <c r="E29" s="477"/>
      <c r="F29" s="275"/>
      <c r="G29" s="500"/>
      <c r="H29" s="500"/>
      <c r="I29" s="500"/>
      <c r="J29" s="500"/>
      <c r="K29" s="500"/>
      <c r="L29" s="500"/>
      <c r="M29" s="500"/>
      <c r="N29" s="479"/>
      <c r="O29" s="480"/>
      <c r="P29" s="248">
        <v>0</v>
      </c>
      <c r="Q29" s="264" t="s">
        <v>192</v>
      </c>
      <c r="R29" s="248">
        <v>1</v>
      </c>
      <c r="S29" s="480"/>
      <c r="T29" s="479"/>
      <c r="U29" s="497"/>
      <c r="V29" s="497"/>
      <c r="W29" s="497"/>
      <c r="X29" s="497"/>
      <c r="Y29" s="497"/>
      <c r="Z29" s="497"/>
      <c r="AA29" s="497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275"/>
      <c r="C30" s="100"/>
      <c r="D30" s="100"/>
      <c r="E30" s="131"/>
      <c r="F30" s="275"/>
      <c r="G30" s="248"/>
      <c r="H30" s="248"/>
      <c r="I30" s="274"/>
      <c r="J30" s="274"/>
      <c r="K30" s="248"/>
      <c r="L30" s="248"/>
      <c r="M30" s="274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275"/>
      <c r="G31" s="563" t="str">
        <f>W7</f>
        <v>カテット白沢サッカースクール</v>
      </c>
      <c r="H31" s="563"/>
      <c r="I31" s="563"/>
      <c r="J31" s="563"/>
      <c r="K31" s="563"/>
      <c r="L31" s="563"/>
      <c r="M31" s="563"/>
      <c r="N31" s="479">
        <f>P31+P32</f>
        <v>0</v>
      </c>
      <c r="O31" s="480" t="s">
        <v>13</v>
      </c>
      <c r="P31" s="248">
        <v>0</v>
      </c>
      <c r="Q31" s="264" t="s">
        <v>192</v>
      </c>
      <c r="R31" s="248">
        <v>0</v>
      </c>
      <c r="S31" s="480" t="s">
        <v>14</v>
      </c>
      <c r="T31" s="479">
        <f>R31+R32</f>
        <v>0</v>
      </c>
      <c r="U31" s="478" t="str">
        <f>AA7</f>
        <v>ＦＣ真岡２１ファンタジー</v>
      </c>
      <c r="V31" s="478"/>
      <c r="W31" s="478"/>
      <c r="X31" s="478"/>
      <c r="Y31" s="478"/>
      <c r="Z31" s="478"/>
      <c r="AA31" s="478"/>
      <c r="AB31" s="251"/>
      <c r="AC31" s="251"/>
      <c r="AD31" s="490" t="s">
        <v>504</v>
      </c>
      <c r="AE31" s="490" t="s">
        <v>505</v>
      </c>
      <c r="AF31" s="490" t="s">
        <v>503</v>
      </c>
      <c r="AG31" s="490" t="s">
        <v>61</v>
      </c>
    </row>
    <row r="32" spans="1:33" ht="19.95" customHeight="1">
      <c r="A32" s="493"/>
      <c r="B32" s="436"/>
      <c r="C32" s="477"/>
      <c r="D32" s="477"/>
      <c r="E32" s="477"/>
      <c r="F32" s="275"/>
      <c r="G32" s="563"/>
      <c r="H32" s="563"/>
      <c r="I32" s="563"/>
      <c r="J32" s="563"/>
      <c r="K32" s="563"/>
      <c r="L32" s="563"/>
      <c r="M32" s="563"/>
      <c r="N32" s="479"/>
      <c r="O32" s="480"/>
      <c r="P32" s="248">
        <v>0</v>
      </c>
      <c r="Q32" s="264" t="s">
        <v>192</v>
      </c>
      <c r="R32" s="248">
        <v>0</v>
      </c>
      <c r="S32" s="480"/>
      <c r="T32" s="479"/>
      <c r="U32" s="478"/>
      <c r="V32" s="478"/>
      <c r="W32" s="478"/>
      <c r="X32" s="478"/>
      <c r="Y32" s="478"/>
      <c r="Z32" s="478"/>
      <c r="AA32" s="478"/>
      <c r="AB32" s="251"/>
      <c r="AC32" s="251"/>
      <c r="AD32" s="490"/>
      <c r="AE32" s="490"/>
      <c r="AF32" s="490"/>
      <c r="AG32" s="490"/>
    </row>
    <row r="33" spans="1:33" ht="19.95" customHeight="1">
      <c r="A33" s="275"/>
      <c r="B33" s="244"/>
      <c r="C33" s="136"/>
      <c r="D33" s="136"/>
      <c r="E33" s="136"/>
      <c r="F33" s="275"/>
      <c r="G33" s="248"/>
      <c r="H33" s="248"/>
      <c r="I33" s="248"/>
      <c r="J33" s="248"/>
      <c r="K33" s="248"/>
      <c r="L33" s="248"/>
      <c r="M33" s="248"/>
      <c r="N33" s="115"/>
      <c r="O33" s="249"/>
      <c r="P33" s="248"/>
      <c r="Q33" s="264"/>
      <c r="R33" s="274"/>
      <c r="S33" s="249"/>
      <c r="T33" s="115"/>
      <c r="U33" s="248"/>
      <c r="V33" s="248"/>
      <c r="W33" s="248"/>
      <c r="X33" s="248"/>
      <c r="Y33" s="248"/>
      <c r="Z33" s="248"/>
      <c r="AA33" s="248"/>
      <c r="AB33" s="251"/>
      <c r="AC33" s="251"/>
      <c r="AD33" s="275"/>
      <c r="AE33" s="275"/>
      <c r="AF33" s="251"/>
      <c r="AG33" s="251"/>
    </row>
    <row r="34" spans="1:33" ht="19.95" customHeight="1">
      <c r="A34" s="275"/>
      <c r="B34" s="275"/>
      <c r="C34" s="465" t="s">
        <v>238</v>
      </c>
      <c r="D34" s="466"/>
      <c r="E34" s="466"/>
      <c r="F34" s="467"/>
      <c r="G34" s="460" t="str">
        <f>C36</f>
        <v>ＪＦＣ　足利ラトゥール</v>
      </c>
      <c r="H34" s="461"/>
      <c r="I34" s="460" t="str">
        <f>C38</f>
        <v>ＦＣがむしゃらＵ－９</v>
      </c>
      <c r="J34" s="461"/>
      <c r="K34" s="481" t="str">
        <f>C40</f>
        <v>大田原城山サッカークラブ</v>
      </c>
      <c r="L34" s="482"/>
      <c r="M34" s="458" t="s">
        <v>5</v>
      </c>
      <c r="N34" s="458" t="s">
        <v>6</v>
      </c>
      <c r="O34" s="458" t="s">
        <v>16</v>
      </c>
      <c r="P34" s="458" t="s">
        <v>7</v>
      </c>
      <c r="Q34" s="275"/>
      <c r="R34" s="471" t="s">
        <v>239</v>
      </c>
      <c r="S34" s="472"/>
      <c r="T34" s="472"/>
      <c r="U34" s="473"/>
      <c r="V34" s="460" t="str">
        <f>R36</f>
        <v>ＦＣエルソレオ日光</v>
      </c>
      <c r="W34" s="461"/>
      <c r="X34" s="460" t="str">
        <f>R38</f>
        <v>カテット白沢サッカースクール</v>
      </c>
      <c r="Y34" s="461"/>
      <c r="Z34" s="460" t="str">
        <f>R40</f>
        <v>ＦＣ真岡２１ファンタジー</v>
      </c>
      <c r="AA34" s="461"/>
      <c r="AB34" s="458" t="s">
        <v>5</v>
      </c>
      <c r="AC34" s="458" t="s">
        <v>6</v>
      </c>
      <c r="AD34" s="458" t="s">
        <v>16</v>
      </c>
      <c r="AE34" s="458" t="s">
        <v>7</v>
      </c>
      <c r="AF34" s="275"/>
      <c r="AG34" s="275"/>
    </row>
    <row r="35" spans="1:33" ht="19.95" customHeight="1">
      <c r="A35" s="275"/>
      <c r="B35" s="275"/>
      <c r="C35" s="468"/>
      <c r="D35" s="469"/>
      <c r="E35" s="469"/>
      <c r="F35" s="470"/>
      <c r="G35" s="462"/>
      <c r="H35" s="463"/>
      <c r="I35" s="462"/>
      <c r="J35" s="463"/>
      <c r="K35" s="483"/>
      <c r="L35" s="484"/>
      <c r="M35" s="459"/>
      <c r="N35" s="459"/>
      <c r="O35" s="459"/>
      <c r="P35" s="459"/>
      <c r="Q35" s="275"/>
      <c r="R35" s="474"/>
      <c r="S35" s="475"/>
      <c r="T35" s="475"/>
      <c r="U35" s="476"/>
      <c r="V35" s="462"/>
      <c r="W35" s="463"/>
      <c r="X35" s="462"/>
      <c r="Y35" s="463"/>
      <c r="Z35" s="462"/>
      <c r="AA35" s="463"/>
      <c r="AB35" s="459"/>
      <c r="AC35" s="459"/>
      <c r="AD35" s="459"/>
      <c r="AE35" s="459"/>
      <c r="AF35" s="275"/>
      <c r="AG35" s="275"/>
    </row>
    <row r="36" spans="1:33" ht="19.95" customHeight="1">
      <c r="A36" s="275"/>
      <c r="B36" s="275"/>
      <c r="C36" s="465" t="str">
        <f>F7</f>
        <v>ＪＦＣ　足利ラトゥール</v>
      </c>
      <c r="D36" s="466"/>
      <c r="E36" s="466"/>
      <c r="F36" s="467"/>
      <c r="G36" s="447"/>
      <c r="H36" s="448"/>
      <c r="I36" s="284">
        <f>N16</f>
        <v>1</v>
      </c>
      <c r="J36" s="284">
        <f>T16</f>
        <v>0</v>
      </c>
      <c r="K36" s="284">
        <f>N19</f>
        <v>3</v>
      </c>
      <c r="L36" s="284">
        <f>T19</f>
        <v>2</v>
      </c>
      <c r="M36" s="452">
        <f>COUNTIF(G37:L37,"○")*3+COUNTIF(G37:L37,"△")</f>
        <v>6</v>
      </c>
      <c r="N36" s="454">
        <f>O36-J36-L36</f>
        <v>2</v>
      </c>
      <c r="O36" s="454">
        <f>I36+K36</f>
        <v>4</v>
      </c>
      <c r="P36" s="454">
        <v>1</v>
      </c>
      <c r="Q36" s="275"/>
      <c r="R36" s="465" t="str">
        <f>S7</f>
        <v>ＦＣエルソレオ日光</v>
      </c>
      <c r="S36" s="466"/>
      <c r="T36" s="466"/>
      <c r="U36" s="467"/>
      <c r="V36" s="447"/>
      <c r="W36" s="448"/>
      <c r="X36" s="284">
        <f>N25</f>
        <v>0</v>
      </c>
      <c r="Y36" s="284">
        <f>T25</f>
        <v>1</v>
      </c>
      <c r="Z36" s="284">
        <f>N28</f>
        <v>0</v>
      </c>
      <c r="AA36" s="284">
        <f>T28</f>
        <v>2</v>
      </c>
      <c r="AB36" s="452">
        <f>COUNTIF(V37:AA37,"○")*3+COUNTIF(V37:AA37,"△")</f>
        <v>0</v>
      </c>
      <c r="AC36" s="454">
        <f>AD36-Y36-AA36</f>
        <v>-3</v>
      </c>
      <c r="AD36" s="454">
        <f>X36+Z36</f>
        <v>0</v>
      </c>
      <c r="AE36" s="454">
        <v>3</v>
      </c>
      <c r="AF36" s="275"/>
      <c r="AG36" s="275"/>
    </row>
    <row r="37" spans="1:33" ht="19.95" customHeight="1">
      <c r="A37" s="275"/>
      <c r="B37" s="275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○</v>
      </c>
      <c r="J37" s="457"/>
      <c r="K37" s="456" t="str">
        <f>IF(K36&gt;L36,"○",IF(K36&lt;L36,"×",IF(K36=L36,"△")))</f>
        <v>○</v>
      </c>
      <c r="L37" s="457"/>
      <c r="M37" s="453"/>
      <c r="N37" s="455"/>
      <c r="O37" s="455"/>
      <c r="P37" s="455"/>
      <c r="Q37" s="275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×</v>
      </c>
      <c r="Y37" s="457"/>
      <c r="Z37" s="456" t="str">
        <f t="shared" ref="Z37" si="0">IF(Z36&gt;AA36,"○",IF(Z36&lt;AA36,"×",IF(Z36=AA36,"△")))</f>
        <v>×</v>
      </c>
      <c r="AA37" s="457"/>
      <c r="AB37" s="453"/>
      <c r="AC37" s="455"/>
      <c r="AD37" s="455"/>
      <c r="AE37" s="455"/>
      <c r="AF37" s="275"/>
      <c r="AG37" s="275"/>
    </row>
    <row r="38" spans="1:33" ht="19.95" customHeight="1">
      <c r="A38" s="275"/>
      <c r="B38" s="275"/>
      <c r="C38" s="465" t="str">
        <f>J7</f>
        <v>ＦＣがむしゃらＵ－９</v>
      </c>
      <c r="D38" s="466"/>
      <c r="E38" s="466"/>
      <c r="F38" s="467"/>
      <c r="G38" s="284">
        <f>J36</f>
        <v>0</v>
      </c>
      <c r="H38" s="284">
        <f>I36</f>
        <v>1</v>
      </c>
      <c r="I38" s="447"/>
      <c r="J38" s="448"/>
      <c r="K38" s="284">
        <f>N22</f>
        <v>1</v>
      </c>
      <c r="L38" s="284">
        <f>T22</f>
        <v>2</v>
      </c>
      <c r="M38" s="452">
        <f>COUNTIF(G39:L39,"○")*3+COUNTIF(G39:L39,"△")</f>
        <v>0</v>
      </c>
      <c r="N38" s="454">
        <f>O38-H38-L38</f>
        <v>-2</v>
      </c>
      <c r="O38" s="454">
        <f>G38+K38</f>
        <v>1</v>
      </c>
      <c r="P38" s="454">
        <v>3</v>
      </c>
      <c r="Q38" s="275"/>
      <c r="R38" s="465" t="str">
        <f>W7</f>
        <v>カテット白沢サッカースクール</v>
      </c>
      <c r="S38" s="466"/>
      <c r="T38" s="466"/>
      <c r="U38" s="467"/>
      <c r="V38" s="284">
        <f>Y36</f>
        <v>1</v>
      </c>
      <c r="W38" s="284">
        <f>X36</f>
        <v>0</v>
      </c>
      <c r="X38" s="447"/>
      <c r="Y38" s="448"/>
      <c r="Z38" s="284">
        <f>N31</f>
        <v>0</v>
      </c>
      <c r="AA38" s="284">
        <f>T31</f>
        <v>0</v>
      </c>
      <c r="AB38" s="452">
        <f>COUNTIF(V39:AA39,"○")*3+COUNTIF(V39:AA39,"△")</f>
        <v>4</v>
      </c>
      <c r="AC38" s="454">
        <f>AD38-W38-AA38</f>
        <v>1</v>
      </c>
      <c r="AD38" s="454">
        <f>V38+Z38</f>
        <v>1</v>
      </c>
      <c r="AE38" s="454">
        <v>2</v>
      </c>
      <c r="AF38" s="275"/>
      <c r="AG38" s="275"/>
    </row>
    <row r="39" spans="1:33" ht="19.95" customHeight="1">
      <c r="A39" s="275"/>
      <c r="B39" s="275"/>
      <c r="C39" s="468"/>
      <c r="D39" s="469"/>
      <c r="E39" s="469"/>
      <c r="F39" s="470"/>
      <c r="G39" s="456" t="str">
        <f>IF(G38&gt;H38,"○",IF(G38&lt;H38,"×",IF(G38=H38,"△")))</f>
        <v>×</v>
      </c>
      <c r="H39" s="457"/>
      <c r="I39" s="449"/>
      <c r="J39" s="450"/>
      <c r="K39" s="456" t="str">
        <f>IF(K38&gt;L38,"○",IF(K38&lt;L38,"×",IF(K38=L38,"△")))</f>
        <v>×</v>
      </c>
      <c r="L39" s="457"/>
      <c r="M39" s="453"/>
      <c r="N39" s="455"/>
      <c r="O39" s="455"/>
      <c r="P39" s="455"/>
      <c r="Q39" s="275"/>
      <c r="R39" s="468"/>
      <c r="S39" s="469"/>
      <c r="T39" s="469"/>
      <c r="U39" s="470"/>
      <c r="V39" s="456" t="str">
        <f>IF(V38&gt;W38,"○",IF(V38&lt;W38,"×",IF(V38=W38,"△")))</f>
        <v>○</v>
      </c>
      <c r="W39" s="457"/>
      <c r="X39" s="449"/>
      <c r="Y39" s="450"/>
      <c r="Z39" s="456" t="str">
        <f t="shared" ref="Z39" si="1">IF(Z38&gt;AA38,"○",IF(Z38&lt;AA38,"×",IF(Z38=AA38,"△")))</f>
        <v>△</v>
      </c>
      <c r="AA39" s="457"/>
      <c r="AB39" s="453"/>
      <c r="AC39" s="455"/>
      <c r="AD39" s="455"/>
      <c r="AE39" s="455"/>
      <c r="AF39" s="275"/>
      <c r="AG39" s="275"/>
    </row>
    <row r="40" spans="1:33" ht="19.95" customHeight="1">
      <c r="A40" s="275"/>
      <c r="B40" s="275"/>
      <c r="C40" s="465" t="str">
        <f>N7</f>
        <v>大田原城山サッカークラブ</v>
      </c>
      <c r="D40" s="466"/>
      <c r="E40" s="466"/>
      <c r="F40" s="467"/>
      <c r="G40" s="284">
        <f>L36</f>
        <v>2</v>
      </c>
      <c r="H40" s="284">
        <f>K36</f>
        <v>3</v>
      </c>
      <c r="I40" s="284">
        <f>L38</f>
        <v>2</v>
      </c>
      <c r="J40" s="284">
        <f>K38</f>
        <v>1</v>
      </c>
      <c r="K40" s="447"/>
      <c r="L40" s="448"/>
      <c r="M40" s="452">
        <f>COUNTIF(G41:L41,"○")*3+COUNTIF(G41:L41,"△")</f>
        <v>3</v>
      </c>
      <c r="N40" s="454">
        <f>O40-H40-J40</f>
        <v>0</v>
      </c>
      <c r="O40" s="454">
        <f>G40+I40</f>
        <v>4</v>
      </c>
      <c r="P40" s="454">
        <v>2</v>
      </c>
      <c r="Q40" s="275"/>
      <c r="R40" s="465" t="str">
        <f>AA7</f>
        <v>ＦＣ真岡２１ファンタジー</v>
      </c>
      <c r="S40" s="466"/>
      <c r="T40" s="466"/>
      <c r="U40" s="467"/>
      <c r="V40" s="284">
        <f>AA36</f>
        <v>2</v>
      </c>
      <c r="W40" s="284">
        <f>Z36</f>
        <v>0</v>
      </c>
      <c r="X40" s="284">
        <f>AA38</f>
        <v>0</v>
      </c>
      <c r="Y40" s="284">
        <f>Z38</f>
        <v>0</v>
      </c>
      <c r="Z40" s="447"/>
      <c r="AA40" s="448"/>
      <c r="AB40" s="452">
        <f>COUNTIF(V41:AA41,"○")*3+COUNTIF(V41:AA41,"△")</f>
        <v>4</v>
      </c>
      <c r="AC40" s="454">
        <f>AD40-W40-Y40</f>
        <v>2</v>
      </c>
      <c r="AD40" s="454">
        <f>V40+X40</f>
        <v>2</v>
      </c>
      <c r="AE40" s="454">
        <v>1</v>
      </c>
      <c r="AF40" s="275"/>
      <c r="AG40" s="275"/>
    </row>
    <row r="41" spans="1:33" ht="19.95" customHeight="1">
      <c r="A41" s="275"/>
      <c r="B41" s="275"/>
      <c r="C41" s="468"/>
      <c r="D41" s="469"/>
      <c r="E41" s="469"/>
      <c r="F41" s="470"/>
      <c r="G41" s="456" t="str">
        <f>IF(G40&gt;H40,"○",IF(G40&lt;H40,"×",IF(G40=H40,"△")))</f>
        <v>×</v>
      </c>
      <c r="H41" s="457"/>
      <c r="I41" s="456" t="str">
        <f>IF(I40&gt;J40,"○",IF(I40&lt;J40,"×",IF(I40=J40,"△")))</f>
        <v>○</v>
      </c>
      <c r="J41" s="457"/>
      <c r="K41" s="449"/>
      <c r="L41" s="450"/>
      <c r="M41" s="453"/>
      <c r="N41" s="455"/>
      <c r="O41" s="455"/>
      <c r="P41" s="455"/>
      <c r="Q41" s="275"/>
      <c r="R41" s="468"/>
      <c r="S41" s="469"/>
      <c r="T41" s="469"/>
      <c r="U41" s="470"/>
      <c r="V41" s="456" t="str">
        <f>IF(V40&gt;W40,"○",IF(V40&lt;W40,"×",IF(V40=W40,"△")))</f>
        <v>○</v>
      </c>
      <c r="W41" s="457"/>
      <c r="X41" s="456" t="str">
        <f>IF(X40&gt;Y40,"○",IF(X40&lt;Y40,"×",IF(X40=Y40,"△")))</f>
        <v>△</v>
      </c>
      <c r="Y41" s="457"/>
      <c r="Z41" s="449"/>
      <c r="AA41" s="450"/>
      <c r="AB41" s="453"/>
      <c r="AC41" s="455"/>
      <c r="AD41" s="455"/>
      <c r="AE41" s="455"/>
      <c r="AF41" s="275"/>
      <c r="AG41" s="275"/>
    </row>
    <row r="42" spans="1:33" ht="19.9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ht="19.9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9.95" customHeight="1">
      <c r="A44" s="534" t="str">
        <f>A1</f>
        <v>■第1日  10月18日  一次リーグ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275"/>
      <c r="N44" s="543" t="s">
        <v>506</v>
      </c>
      <c r="O44" s="543"/>
      <c r="P44" s="543"/>
      <c r="Q44" s="543"/>
      <c r="R44" s="543"/>
      <c r="S44" s="275"/>
      <c r="T44" s="544" t="s">
        <v>484</v>
      </c>
      <c r="U44" s="544"/>
      <c r="V44" s="544"/>
      <c r="W44" s="544"/>
      <c r="X44" s="545" t="str">
        <f>U10組合せ①!T21</f>
        <v>粟野総合運動公園A</v>
      </c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ht="10.050000000000001" customHeight="1">
      <c r="A45" s="262"/>
      <c r="B45" s="262"/>
      <c r="C45" s="262"/>
      <c r="D45" s="262"/>
      <c r="E45" s="262"/>
      <c r="F45" s="262"/>
      <c r="G45" s="262"/>
      <c r="H45" s="138"/>
      <c r="I45" s="265"/>
      <c r="J45" s="265"/>
      <c r="K45" s="265"/>
      <c r="L45" s="265"/>
      <c r="M45" s="275"/>
      <c r="N45" s="265"/>
      <c r="O45" s="265"/>
      <c r="P45" s="265"/>
      <c r="Q45" s="265"/>
      <c r="R45" s="265"/>
      <c r="S45" s="275"/>
      <c r="T45" s="266"/>
      <c r="U45" s="266"/>
      <c r="V45" s="266"/>
      <c r="W45" s="266"/>
      <c r="X45" s="267"/>
      <c r="Y45" s="267"/>
      <c r="Z45" s="267"/>
      <c r="AA45" s="267"/>
      <c r="AB45" s="535" t="s">
        <v>187</v>
      </c>
      <c r="AC45" s="535"/>
      <c r="AD45" s="535"/>
      <c r="AE45" s="535"/>
      <c r="AF45" s="535"/>
      <c r="AG45" s="535"/>
    </row>
    <row r="46" spans="1:33" ht="19.95" customHeight="1">
      <c r="A46" s="275"/>
      <c r="B46" s="275"/>
      <c r="C46" s="275"/>
      <c r="D46" s="275"/>
      <c r="E46" s="275"/>
      <c r="F46" s="263"/>
      <c r="G46" s="275"/>
      <c r="H46" s="275"/>
      <c r="I46" s="275"/>
      <c r="J46" s="536" t="s">
        <v>507</v>
      </c>
      <c r="K46" s="53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536" t="s">
        <v>508</v>
      </c>
      <c r="X46" s="536"/>
      <c r="Y46" s="275"/>
      <c r="Z46" s="275"/>
      <c r="AA46" s="275"/>
      <c r="AB46" s="535"/>
      <c r="AC46" s="535"/>
      <c r="AD46" s="535"/>
      <c r="AE46" s="535"/>
      <c r="AF46" s="535"/>
      <c r="AG46" s="535"/>
    </row>
    <row r="47" spans="1:33" ht="19.95" customHeight="1">
      <c r="A47" s="275"/>
      <c r="B47" s="275"/>
      <c r="C47" s="275"/>
      <c r="D47" s="275"/>
      <c r="E47" s="275"/>
      <c r="F47" s="275"/>
      <c r="G47" s="276"/>
      <c r="H47" s="276"/>
      <c r="I47" s="276"/>
      <c r="J47" s="276"/>
      <c r="K47" s="302"/>
      <c r="L47" s="276"/>
      <c r="M47" s="276"/>
      <c r="N47" s="276"/>
      <c r="O47" s="275"/>
      <c r="P47" s="275"/>
      <c r="Q47" s="275"/>
      <c r="R47" s="275"/>
      <c r="S47" s="275"/>
      <c r="T47" s="276"/>
      <c r="U47" s="276"/>
      <c r="V47" s="276"/>
      <c r="W47" s="276"/>
      <c r="X47" s="302"/>
      <c r="Y47" s="276"/>
      <c r="Z47" s="276"/>
      <c r="AA47" s="276"/>
      <c r="AB47" s="535"/>
      <c r="AC47" s="535"/>
      <c r="AD47" s="535"/>
      <c r="AE47" s="535"/>
      <c r="AF47" s="535"/>
      <c r="AG47" s="535"/>
    </row>
    <row r="48" spans="1:33" ht="19.95" customHeight="1">
      <c r="A48" s="275"/>
      <c r="B48" s="275"/>
      <c r="C48" s="275"/>
      <c r="D48" s="275"/>
      <c r="E48" s="275"/>
      <c r="F48" s="277"/>
      <c r="G48" s="275"/>
      <c r="H48" s="278"/>
      <c r="I48" s="275"/>
      <c r="J48" s="279"/>
      <c r="K48" s="302"/>
      <c r="L48" s="275"/>
      <c r="M48" s="275"/>
      <c r="N48" s="277"/>
      <c r="O48" s="275"/>
      <c r="P48" s="275"/>
      <c r="Q48" s="275"/>
      <c r="R48" s="275"/>
      <c r="S48" s="277"/>
      <c r="T48" s="275"/>
      <c r="U48" s="275"/>
      <c r="V48" s="278"/>
      <c r="W48" s="279"/>
      <c r="X48" s="302"/>
      <c r="Y48" s="278"/>
      <c r="Z48" s="275"/>
      <c r="AA48" s="279"/>
      <c r="AB48" s="280"/>
      <c r="AC48" s="275"/>
      <c r="AD48" s="275"/>
      <c r="AE48" s="275"/>
      <c r="AF48" s="275"/>
      <c r="AG48" s="275"/>
    </row>
    <row r="49" spans="1:33" ht="19.95" customHeight="1">
      <c r="A49" s="275"/>
      <c r="B49" s="493"/>
      <c r="C49" s="493"/>
      <c r="D49" s="140"/>
      <c r="E49" s="140"/>
      <c r="F49" s="509" t="s">
        <v>502</v>
      </c>
      <c r="G49" s="509"/>
      <c r="H49" s="26"/>
      <c r="I49" s="26"/>
      <c r="J49" s="509" t="s">
        <v>509</v>
      </c>
      <c r="K49" s="509"/>
      <c r="L49" s="26"/>
      <c r="M49" s="26"/>
      <c r="N49" s="509" t="s">
        <v>510</v>
      </c>
      <c r="O49" s="509"/>
      <c r="P49" s="281"/>
      <c r="Q49" s="26"/>
      <c r="R49" s="26"/>
      <c r="S49" s="509" t="s">
        <v>511</v>
      </c>
      <c r="T49" s="509"/>
      <c r="U49" s="26"/>
      <c r="V49" s="26"/>
      <c r="W49" s="509" t="s">
        <v>512</v>
      </c>
      <c r="X49" s="509"/>
      <c r="Y49" s="26"/>
      <c r="Z49" s="26"/>
      <c r="AA49" s="509" t="s">
        <v>62</v>
      </c>
      <c r="AB49" s="509"/>
      <c r="AC49" s="140"/>
      <c r="AD49" s="140"/>
      <c r="AE49" s="510"/>
      <c r="AF49" s="511"/>
      <c r="AG49" s="275"/>
    </row>
    <row r="50" spans="1:33" ht="19.95" customHeight="1">
      <c r="A50" s="275"/>
      <c r="B50" s="512"/>
      <c r="C50" s="512"/>
      <c r="D50" s="141"/>
      <c r="E50" s="141"/>
      <c r="F50" s="513" t="str">
        <f>U10組合せ①!U25</f>
        <v>ＦＣ中村</v>
      </c>
      <c r="G50" s="513"/>
      <c r="H50" s="141"/>
      <c r="I50" s="141"/>
      <c r="J50" s="514" t="str">
        <f>U10組合せ①!W25</f>
        <v>昭和・戸祭サッカークラブ</v>
      </c>
      <c r="K50" s="514"/>
      <c r="L50" s="141"/>
      <c r="M50" s="141"/>
      <c r="N50" s="513" t="str">
        <f>U10組合せ①!Y25</f>
        <v>葛生ＦＣ</v>
      </c>
      <c r="O50" s="513"/>
      <c r="P50" s="282"/>
      <c r="Q50" s="141"/>
      <c r="R50" s="141"/>
      <c r="S50" s="513" t="str">
        <f>U10組合せ①!AB25</f>
        <v>今市ＦＣプログレス</v>
      </c>
      <c r="T50" s="513"/>
      <c r="U50" s="141"/>
      <c r="V50" s="141"/>
      <c r="W50" s="514" t="str">
        <f>U10組合せ①!AD25</f>
        <v>小山三小　ＦＣ</v>
      </c>
      <c r="X50" s="514"/>
      <c r="Y50" s="141"/>
      <c r="Z50" s="141"/>
      <c r="AA50" s="513" t="str">
        <f>U10組合せ①!AF25</f>
        <v>ＮＰＯ法人サウス宇都宮スポーツクラブ</v>
      </c>
      <c r="AB50" s="513"/>
      <c r="AC50" s="141"/>
      <c r="AD50" s="141"/>
      <c r="AE50" s="516"/>
      <c r="AF50" s="517"/>
      <c r="AG50" s="275"/>
    </row>
    <row r="51" spans="1:33" ht="19.95" customHeight="1">
      <c r="A51" s="275"/>
      <c r="B51" s="512"/>
      <c r="C51" s="512"/>
      <c r="D51" s="141"/>
      <c r="E51" s="141"/>
      <c r="F51" s="513"/>
      <c r="G51" s="513"/>
      <c r="H51" s="141"/>
      <c r="I51" s="141"/>
      <c r="J51" s="514"/>
      <c r="K51" s="514"/>
      <c r="L51" s="141"/>
      <c r="M51" s="141"/>
      <c r="N51" s="513"/>
      <c r="O51" s="513"/>
      <c r="P51" s="282"/>
      <c r="Q51" s="141"/>
      <c r="R51" s="141"/>
      <c r="S51" s="513"/>
      <c r="T51" s="513"/>
      <c r="U51" s="141"/>
      <c r="V51" s="141"/>
      <c r="W51" s="514"/>
      <c r="X51" s="514"/>
      <c r="Y51" s="141"/>
      <c r="Z51" s="141"/>
      <c r="AA51" s="513"/>
      <c r="AB51" s="513"/>
      <c r="AC51" s="141"/>
      <c r="AD51" s="141"/>
      <c r="AE51" s="516"/>
      <c r="AF51" s="517"/>
      <c r="AG51" s="275"/>
    </row>
    <row r="52" spans="1:33" ht="19.95" customHeight="1">
      <c r="A52" s="275"/>
      <c r="B52" s="512"/>
      <c r="C52" s="512"/>
      <c r="D52" s="141"/>
      <c r="E52" s="141"/>
      <c r="F52" s="513"/>
      <c r="G52" s="513"/>
      <c r="H52" s="141"/>
      <c r="I52" s="141"/>
      <c r="J52" s="514"/>
      <c r="K52" s="514"/>
      <c r="L52" s="141"/>
      <c r="M52" s="141"/>
      <c r="N52" s="513"/>
      <c r="O52" s="513"/>
      <c r="P52" s="282"/>
      <c r="Q52" s="141"/>
      <c r="R52" s="141"/>
      <c r="S52" s="513"/>
      <c r="T52" s="513"/>
      <c r="U52" s="141"/>
      <c r="V52" s="141"/>
      <c r="W52" s="514"/>
      <c r="X52" s="514"/>
      <c r="Y52" s="141"/>
      <c r="Z52" s="141"/>
      <c r="AA52" s="513"/>
      <c r="AB52" s="513"/>
      <c r="AC52" s="141"/>
      <c r="AD52" s="141"/>
      <c r="AE52" s="516"/>
      <c r="AF52" s="517"/>
      <c r="AG52" s="275"/>
    </row>
    <row r="53" spans="1:33" ht="19.95" customHeight="1">
      <c r="A53" s="275"/>
      <c r="B53" s="512"/>
      <c r="C53" s="512"/>
      <c r="D53" s="141"/>
      <c r="E53" s="141"/>
      <c r="F53" s="513"/>
      <c r="G53" s="513"/>
      <c r="H53" s="141"/>
      <c r="I53" s="141"/>
      <c r="J53" s="514"/>
      <c r="K53" s="514"/>
      <c r="L53" s="141"/>
      <c r="M53" s="141"/>
      <c r="N53" s="513"/>
      <c r="O53" s="513"/>
      <c r="P53" s="282"/>
      <c r="Q53" s="141"/>
      <c r="R53" s="141"/>
      <c r="S53" s="513"/>
      <c r="T53" s="513"/>
      <c r="U53" s="141"/>
      <c r="V53" s="141"/>
      <c r="W53" s="514"/>
      <c r="X53" s="514"/>
      <c r="Y53" s="141"/>
      <c r="Z53" s="141"/>
      <c r="AA53" s="513"/>
      <c r="AB53" s="513"/>
      <c r="AC53" s="141"/>
      <c r="AD53" s="141"/>
      <c r="AE53" s="516"/>
      <c r="AF53" s="517"/>
      <c r="AG53" s="275"/>
    </row>
    <row r="54" spans="1:33" ht="19.95" customHeight="1">
      <c r="A54" s="275"/>
      <c r="B54" s="512"/>
      <c r="C54" s="512"/>
      <c r="D54" s="141"/>
      <c r="E54" s="141"/>
      <c r="F54" s="513"/>
      <c r="G54" s="513"/>
      <c r="H54" s="141"/>
      <c r="I54" s="141"/>
      <c r="J54" s="514"/>
      <c r="K54" s="514"/>
      <c r="L54" s="141"/>
      <c r="M54" s="141"/>
      <c r="N54" s="513"/>
      <c r="O54" s="513"/>
      <c r="P54" s="282"/>
      <c r="Q54" s="141"/>
      <c r="R54" s="141"/>
      <c r="S54" s="513"/>
      <c r="T54" s="513"/>
      <c r="U54" s="141"/>
      <c r="V54" s="141"/>
      <c r="W54" s="514"/>
      <c r="X54" s="514"/>
      <c r="Y54" s="141"/>
      <c r="Z54" s="141"/>
      <c r="AA54" s="513"/>
      <c r="AB54" s="513"/>
      <c r="AC54" s="141"/>
      <c r="AD54" s="141"/>
      <c r="AE54" s="516"/>
      <c r="AF54" s="517"/>
      <c r="AG54" s="275"/>
    </row>
    <row r="55" spans="1:33" ht="19.95" customHeight="1">
      <c r="A55" s="275"/>
      <c r="B55" s="512"/>
      <c r="C55" s="512"/>
      <c r="D55" s="141"/>
      <c r="E55" s="141"/>
      <c r="F55" s="513"/>
      <c r="G55" s="513"/>
      <c r="H55" s="141"/>
      <c r="I55" s="141"/>
      <c r="J55" s="514"/>
      <c r="K55" s="514"/>
      <c r="L55" s="141"/>
      <c r="M55" s="141"/>
      <c r="N55" s="513"/>
      <c r="O55" s="513"/>
      <c r="P55" s="282"/>
      <c r="Q55" s="141"/>
      <c r="R55" s="141"/>
      <c r="S55" s="513"/>
      <c r="T55" s="513"/>
      <c r="U55" s="141"/>
      <c r="V55" s="141"/>
      <c r="W55" s="514"/>
      <c r="X55" s="514"/>
      <c r="Y55" s="141"/>
      <c r="Z55" s="141"/>
      <c r="AA55" s="513"/>
      <c r="AB55" s="513"/>
      <c r="AC55" s="141"/>
      <c r="AD55" s="141"/>
      <c r="AE55" s="516"/>
      <c r="AF55" s="517"/>
      <c r="AG55" s="275"/>
    </row>
    <row r="56" spans="1:33" ht="19.95" customHeight="1">
      <c r="A56" s="275"/>
      <c r="B56" s="512"/>
      <c r="C56" s="512"/>
      <c r="D56" s="282"/>
      <c r="E56" s="282"/>
      <c r="F56" s="513"/>
      <c r="G56" s="513"/>
      <c r="H56" s="282"/>
      <c r="I56" s="282"/>
      <c r="J56" s="514"/>
      <c r="K56" s="514"/>
      <c r="L56" s="282"/>
      <c r="M56" s="282"/>
      <c r="N56" s="513"/>
      <c r="O56" s="513"/>
      <c r="P56" s="282"/>
      <c r="Q56" s="282"/>
      <c r="R56" s="282"/>
      <c r="S56" s="513"/>
      <c r="T56" s="513"/>
      <c r="U56" s="282"/>
      <c r="V56" s="282"/>
      <c r="W56" s="514"/>
      <c r="X56" s="514"/>
      <c r="Y56" s="282"/>
      <c r="Z56" s="282"/>
      <c r="AA56" s="513"/>
      <c r="AB56" s="513"/>
      <c r="AC56" s="282"/>
      <c r="AD56" s="282"/>
      <c r="AE56" s="516"/>
      <c r="AF56" s="517"/>
      <c r="AG56" s="275"/>
    </row>
    <row r="57" spans="1:33" ht="19.95" customHeight="1">
      <c r="A57" s="275"/>
      <c r="B57" s="512"/>
      <c r="C57" s="512"/>
      <c r="D57" s="282"/>
      <c r="E57" s="282"/>
      <c r="F57" s="513"/>
      <c r="G57" s="513"/>
      <c r="H57" s="282"/>
      <c r="I57" s="282"/>
      <c r="J57" s="514"/>
      <c r="K57" s="514"/>
      <c r="L57" s="282"/>
      <c r="M57" s="282"/>
      <c r="N57" s="513"/>
      <c r="O57" s="513"/>
      <c r="P57" s="282"/>
      <c r="Q57" s="282"/>
      <c r="R57" s="282"/>
      <c r="S57" s="513"/>
      <c r="T57" s="513"/>
      <c r="U57" s="282"/>
      <c r="V57" s="282"/>
      <c r="W57" s="514"/>
      <c r="X57" s="514"/>
      <c r="Y57" s="282"/>
      <c r="Z57" s="282"/>
      <c r="AA57" s="513"/>
      <c r="AB57" s="513"/>
      <c r="AC57" s="282"/>
      <c r="AD57" s="282"/>
      <c r="AE57" s="516"/>
      <c r="AF57" s="517"/>
      <c r="AG57" s="275"/>
    </row>
    <row r="58" spans="1:33" ht="19.95" customHeight="1">
      <c r="A58" s="275"/>
      <c r="B58" s="275"/>
      <c r="C58" s="251"/>
      <c r="D58" s="251"/>
      <c r="E58" s="275"/>
      <c r="F58" s="275"/>
      <c r="G58" s="251"/>
      <c r="H58" s="251"/>
      <c r="I58" s="275"/>
      <c r="J58" s="275"/>
      <c r="K58" s="251"/>
      <c r="L58" s="251"/>
      <c r="M58" s="275"/>
      <c r="N58" s="275"/>
      <c r="O58" s="251"/>
      <c r="P58" s="251"/>
      <c r="Q58" s="275"/>
      <c r="R58" s="275"/>
      <c r="S58" s="275"/>
      <c r="T58" s="251"/>
      <c r="U58" s="251"/>
      <c r="V58" s="275"/>
      <c r="W58" s="275"/>
      <c r="X58" s="251"/>
      <c r="Y58" s="251"/>
      <c r="Z58" s="275"/>
      <c r="AA58" s="275"/>
      <c r="AB58" s="251"/>
      <c r="AC58" s="251"/>
      <c r="AD58" s="269" t="s">
        <v>94</v>
      </c>
      <c r="AE58" s="269" t="s">
        <v>95</v>
      </c>
      <c r="AF58" s="269" t="s">
        <v>95</v>
      </c>
      <c r="AG58" s="269" t="s">
        <v>93</v>
      </c>
    </row>
    <row r="59" spans="1:33" ht="19.95" customHeight="1">
      <c r="A59" s="493" t="s">
        <v>513</v>
      </c>
      <c r="B59" s="436" t="s">
        <v>8</v>
      </c>
      <c r="C59" s="477">
        <v>0.39583333333333331</v>
      </c>
      <c r="D59" s="477"/>
      <c r="E59" s="477"/>
      <c r="F59" s="275"/>
      <c r="G59" s="478" t="str">
        <f>F50</f>
        <v>ＦＣ中村</v>
      </c>
      <c r="H59" s="478"/>
      <c r="I59" s="478"/>
      <c r="J59" s="478"/>
      <c r="K59" s="478"/>
      <c r="L59" s="478"/>
      <c r="M59" s="478"/>
      <c r="N59" s="479">
        <f>P59+P60</f>
        <v>0</v>
      </c>
      <c r="O59" s="480" t="s">
        <v>13</v>
      </c>
      <c r="P59" s="248">
        <v>0</v>
      </c>
      <c r="Q59" s="264" t="s">
        <v>192</v>
      </c>
      <c r="R59" s="248">
        <v>0</v>
      </c>
      <c r="S59" s="480" t="s">
        <v>14</v>
      </c>
      <c r="T59" s="479">
        <f>R59+R60</f>
        <v>0</v>
      </c>
      <c r="U59" s="478" t="str">
        <f>J50</f>
        <v>昭和・戸祭サッカークラブ</v>
      </c>
      <c r="V59" s="478"/>
      <c r="W59" s="478"/>
      <c r="X59" s="478"/>
      <c r="Y59" s="478"/>
      <c r="Z59" s="478"/>
      <c r="AA59" s="478"/>
      <c r="AB59" s="251"/>
      <c r="AC59" s="251"/>
      <c r="AD59" s="491" t="s">
        <v>493</v>
      </c>
      <c r="AE59" s="491" t="s">
        <v>494</v>
      </c>
      <c r="AF59" s="491" t="s">
        <v>495</v>
      </c>
      <c r="AG59" s="491" t="s">
        <v>56</v>
      </c>
    </row>
    <row r="60" spans="1:33" ht="19.95" customHeight="1">
      <c r="A60" s="493"/>
      <c r="B60" s="436"/>
      <c r="C60" s="477"/>
      <c r="D60" s="477"/>
      <c r="E60" s="477"/>
      <c r="F60" s="275"/>
      <c r="G60" s="478"/>
      <c r="H60" s="478"/>
      <c r="I60" s="478"/>
      <c r="J60" s="478"/>
      <c r="K60" s="478"/>
      <c r="L60" s="478"/>
      <c r="M60" s="478"/>
      <c r="N60" s="479"/>
      <c r="O60" s="480"/>
      <c r="P60" s="248">
        <v>0</v>
      </c>
      <c r="Q60" s="264" t="s">
        <v>192</v>
      </c>
      <c r="R60" s="248">
        <v>0</v>
      </c>
      <c r="S60" s="480"/>
      <c r="T60" s="479"/>
      <c r="U60" s="478"/>
      <c r="V60" s="478"/>
      <c r="W60" s="478"/>
      <c r="X60" s="478"/>
      <c r="Y60" s="478"/>
      <c r="Z60" s="478"/>
      <c r="AA60" s="478"/>
      <c r="AB60" s="251"/>
      <c r="AC60" s="251"/>
      <c r="AD60" s="491"/>
      <c r="AE60" s="491"/>
      <c r="AF60" s="491"/>
      <c r="AG60" s="491"/>
    </row>
    <row r="61" spans="1:33" ht="19.95" customHeight="1">
      <c r="A61" s="493"/>
      <c r="B61" s="275"/>
      <c r="C61" s="100"/>
      <c r="D61" s="100"/>
      <c r="E61" s="131"/>
      <c r="F61" s="275"/>
      <c r="G61" s="248"/>
      <c r="H61" s="248"/>
      <c r="I61" s="274"/>
      <c r="J61" s="274"/>
      <c r="K61" s="248"/>
      <c r="L61" s="248"/>
      <c r="M61" s="274"/>
      <c r="N61" s="274"/>
      <c r="O61" s="248"/>
      <c r="P61" s="248"/>
      <c r="Q61" s="274"/>
      <c r="R61" s="274"/>
      <c r="S61" s="274"/>
      <c r="T61" s="248"/>
      <c r="U61" s="248"/>
      <c r="V61" s="274"/>
      <c r="W61" s="274"/>
      <c r="X61" s="248"/>
      <c r="Y61" s="248"/>
      <c r="Z61" s="274"/>
      <c r="AA61" s="274"/>
      <c r="AB61" s="251"/>
      <c r="AC61" s="251"/>
      <c r="AD61" s="172"/>
      <c r="AE61" s="172"/>
      <c r="AF61" s="271"/>
      <c r="AG61" s="271"/>
    </row>
    <row r="62" spans="1:33" ht="19.95" customHeight="1">
      <c r="A62" s="493"/>
      <c r="B62" s="436" t="s">
        <v>9</v>
      </c>
      <c r="C62" s="477">
        <v>0.42708333333333331</v>
      </c>
      <c r="D62" s="477"/>
      <c r="E62" s="477"/>
      <c r="F62" s="275"/>
      <c r="G62" s="497" t="str">
        <f>F50</f>
        <v>ＦＣ中村</v>
      </c>
      <c r="H62" s="497"/>
      <c r="I62" s="497"/>
      <c r="J62" s="497"/>
      <c r="K62" s="497"/>
      <c r="L62" s="497"/>
      <c r="M62" s="497"/>
      <c r="N62" s="479">
        <f>P62+P63</f>
        <v>1</v>
      </c>
      <c r="O62" s="480" t="s">
        <v>13</v>
      </c>
      <c r="P62" s="248">
        <v>0</v>
      </c>
      <c r="Q62" s="264" t="s">
        <v>192</v>
      </c>
      <c r="R62" s="248">
        <v>0</v>
      </c>
      <c r="S62" s="480" t="s">
        <v>14</v>
      </c>
      <c r="T62" s="479">
        <f>R62+R63</f>
        <v>0</v>
      </c>
      <c r="U62" s="500" t="str">
        <f>N50</f>
        <v>葛生ＦＣ</v>
      </c>
      <c r="V62" s="500"/>
      <c r="W62" s="500"/>
      <c r="X62" s="500"/>
      <c r="Y62" s="500"/>
      <c r="Z62" s="500"/>
      <c r="AA62" s="500"/>
      <c r="AB62" s="251"/>
      <c r="AC62" s="251"/>
      <c r="AD62" s="491" t="s">
        <v>495</v>
      </c>
      <c r="AE62" s="491" t="s">
        <v>493</v>
      </c>
      <c r="AF62" s="491" t="s">
        <v>494</v>
      </c>
      <c r="AG62" s="491" t="s">
        <v>55</v>
      </c>
    </row>
    <row r="63" spans="1:33" ht="19.95" customHeight="1">
      <c r="A63" s="493"/>
      <c r="B63" s="436"/>
      <c r="C63" s="477"/>
      <c r="D63" s="477"/>
      <c r="E63" s="477"/>
      <c r="F63" s="275"/>
      <c r="G63" s="497"/>
      <c r="H63" s="497"/>
      <c r="I63" s="497"/>
      <c r="J63" s="497"/>
      <c r="K63" s="497"/>
      <c r="L63" s="497"/>
      <c r="M63" s="497"/>
      <c r="N63" s="479"/>
      <c r="O63" s="480"/>
      <c r="P63" s="248">
        <v>1</v>
      </c>
      <c r="Q63" s="264" t="s">
        <v>192</v>
      </c>
      <c r="R63" s="248">
        <v>0</v>
      </c>
      <c r="S63" s="480"/>
      <c r="T63" s="479"/>
      <c r="U63" s="500"/>
      <c r="V63" s="500"/>
      <c r="W63" s="500"/>
      <c r="X63" s="500"/>
      <c r="Y63" s="500"/>
      <c r="Z63" s="500"/>
      <c r="AA63" s="500"/>
      <c r="AB63" s="251"/>
      <c r="AC63" s="251"/>
      <c r="AD63" s="491"/>
      <c r="AE63" s="491"/>
      <c r="AF63" s="491"/>
      <c r="AG63" s="491"/>
    </row>
    <row r="64" spans="1:33" ht="19.95" customHeight="1">
      <c r="A64" s="493"/>
      <c r="B64" s="275"/>
      <c r="C64" s="100"/>
      <c r="D64" s="100"/>
      <c r="E64" s="131"/>
      <c r="F64" s="275"/>
      <c r="G64" s="248"/>
      <c r="H64" s="248"/>
      <c r="I64" s="274"/>
      <c r="J64" s="274"/>
      <c r="K64" s="248"/>
      <c r="L64" s="248"/>
      <c r="M64" s="274"/>
      <c r="N64" s="274"/>
      <c r="O64" s="248"/>
      <c r="P64" s="248"/>
      <c r="Q64" s="274"/>
      <c r="R64" s="274"/>
      <c r="S64" s="274"/>
      <c r="T64" s="248"/>
      <c r="U64" s="248"/>
      <c r="V64" s="274"/>
      <c r="W64" s="274"/>
      <c r="X64" s="248"/>
      <c r="Y64" s="248"/>
      <c r="Z64" s="274"/>
      <c r="AA64" s="274"/>
      <c r="AB64" s="251"/>
      <c r="AC64" s="251"/>
      <c r="AD64" s="172"/>
      <c r="AE64" s="172"/>
      <c r="AF64" s="271"/>
      <c r="AG64" s="271"/>
    </row>
    <row r="65" spans="1:33" ht="19.95" customHeight="1">
      <c r="A65" s="493"/>
      <c r="B65" s="436" t="s">
        <v>10</v>
      </c>
      <c r="C65" s="477">
        <v>0.45833333333333331</v>
      </c>
      <c r="D65" s="477"/>
      <c r="E65" s="477"/>
      <c r="F65" s="275"/>
      <c r="G65" s="497" t="str">
        <f>J50</f>
        <v>昭和・戸祭サッカークラブ</v>
      </c>
      <c r="H65" s="497"/>
      <c r="I65" s="497"/>
      <c r="J65" s="497"/>
      <c r="K65" s="497"/>
      <c r="L65" s="497"/>
      <c r="M65" s="497"/>
      <c r="N65" s="479">
        <f>P65+P66</f>
        <v>6</v>
      </c>
      <c r="O65" s="480" t="s">
        <v>13</v>
      </c>
      <c r="P65" s="248">
        <v>2</v>
      </c>
      <c r="Q65" s="264" t="s">
        <v>192</v>
      </c>
      <c r="R65" s="248">
        <v>0</v>
      </c>
      <c r="S65" s="480" t="s">
        <v>14</v>
      </c>
      <c r="T65" s="479">
        <f>R65+R66</f>
        <v>0</v>
      </c>
      <c r="U65" s="500" t="str">
        <f>N50</f>
        <v>葛生ＦＣ</v>
      </c>
      <c r="V65" s="500"/>
      <c r="W65" s="500"/>
      <c r="X65" s="500"/>
      <c r="Y65" s="500"/>
      <c r="Z65" s="500"/>
      <c r="AA65" s="500"/>
      <c r="AB65" s="251"/>
      <c r="AC65" s="251"/>
      <c r="AD65" s="491" t="s">
        <v>494</v>
      </c>
      <c r="AE65" s="491" t="s">
        <v>495</v>
      </c>
      <c r="AF65" s="491" t="s">
        <v>493</v>
      </c>
      <c r="AG65" s="491" t="s">
        <v>488</v>
      </c>
    </row>
    <row r="66" spans="1:33" ht="19.95" customHeight="1">
      <c r="A66" s="493"/>
      <c r="B66" s="436"/>
      <c r="C66" s="477"/>
      <c r="D66" s="477"/>
      <c r="E66" s="477"/>
      <c r="F66" s="275"/>
      <c r="G66" s="497"/>
      <c r="H66" s="497"/>
      <c r="I66" s="497"/>
      <c r="J66" s="497"/>
      <c r="K66" s="497"/>
      <c r="L66" s="497"/>
      <c r="M66" s="497"/>
      <c r="N66" s="479"/>
      <c r="O66" s="480"/>
      <c r="P66" s="248">
        <v>4</v>
      </c>
      <c r="Q66" s="264" t="s">
        <v>192</v>
      </c>
      <c r="R66" s="248">
        <v>0</v>
      </c>
      <c r="S66" s="480"/>
      <c r="T66" s="479"/>
      <c r="U66" s="500"/>
      <c r="V66" s="500"/>
      <c r="W66" s="500"/>
      <c r="X66" s="500"/>
      <c r="Y66" s="500"/>
      <c r="Z66" s="500"/>
      <c r="AA66" s="500"/>
      <c r="AB66" s="251"/>
      <c r="AC66" s="251"/>
      <c r="AD66" s="491"/>
      <c r="AE66" s="491"/>
      <c r="AF66" s="491"/>
      <c r="AG66" s="491"/>
    </row>
    <row r="67" spans="1:33" ht="19.95" customHeight="1">
      <c r="A67" s="300"/>
      <c r="B67" s="300"/>
      <c r="C67" s="144"/>
      <c r="D67" s="144"/>
      <c r="E67" s="145"/>
      <c r="F67" s="300"/>
      <c r="G67" s="146"/>
      <c r="H67" s="146"/>
      <c r="I67" s="283"/>
      <c r="J67" s="283"/>
      <c r="K67" s="146"/>
      <c r="L67" s="146"/>
      <c r="M67" s="283"/>
      <c r="N67" s="283"/>
      <c r="O67" s="146"/>
      <c r="P67" s="146"/>
      <c r="Q67" s="283"/>
      <c r="R67" s="283"/>
      <c r="S67" s="283"/>
      <c r="T67" s="146"/>
      <c r="U67" s="146"/>
      <c r="V67" s="283"/>
      <c r="W67" s="283"/>
      <c r="X67" s="146"/>
      <c r="Y67" s="146"/>
      <c r="Z67" s="283"/>
      <c r="AA67" s="283"/>
      <c r="AB67" s="148"/>
      <c r="AC67" s="148"/>
      <c r="AD67" s="172"/>
      <c r="AE67" s="172"/>
      <c r="AF67" s="271"/>
      <c r="AG67" s="271"/>
    </row>
    <row r="68" spans="1:33" ht="19.95" customHeight="1">
      <c r="A68" s="499" t="s">
        <v>514</v>
      </c>
      <c r="B68" s="503" t="s">
        <v>11</v>
      </c>
      <c r="C68" s="504">
        <v>0.54166666666666663</v>
      </c>
      <c r="D68" s="504"/>
      <c r="E68" s="504"/>
      <c r="F68" s="239"/>
      <c r="G68" s="553" t="str">
        <f>S50</f>
        <v>今市ＦＣプログレス</v>
      </c>
      <c r="H68" s="553"/>
      <c r="I68" s="553"/>
      <c r="J68" s="553"/>
      <c r="K68" s="553"/>
      <c r="L68" s="553"/>
      <c r="M68" s="553"/>
      <c r="N68" s="506">
        <f>P68+P69</f>
        <v>1</v>
      </c>
      <c r="O68" s="507" t="s">
        <v>13</v>
      </c>
      <c r="P68" s="255">
        <v>0</v>
      </c>
      <c r="Q68" s="261" t="s">
        <v>192</v>
      </c>
      <c r="R68" s="255">
        <v>0</v>
      </c>
      <c r="S68" s="507" t="s">
        <v>14</v>
      </c>
      <c r="T68" s="506">
        <f>R68+R69</f>
        <v>1</v>
      </c>
      <c r="U68" s="553" t="str">
        <f>W50</f>
        <v>小山三小　ＦＣ</v>
      </c>
      <c r="V68" s="553"/>
      <c r="W68" s="553"/>
      <c r="X68" s="553"/>
      <c r="Y68" s="553"/>
      <c r="Z68" s="553"/>
      <c r="AA68" s="553"/>
      <c r="AB68" s="253"/>
      <c r="AC68" s="253"/>
      <c r="AD68" s="489" t="s">
        <v>496</v>
      </c>
      <c r="AE68" s="489" t="s">
        <v>497</v>
      </c>
      <c r="AF68" s="489" t="s">
        <v>498</v>
      </c>
      <c r="AG68" s="489" t="s">
        <v>58</v>
      </c>
    </row>
    <row r="69" spans="1:33" ht="19.95" customHeight="1">
      <c r="A69" s="499"/>
      <c r="B69" s="503"/>
      <c r="C69" s="504"/>
      <c r="D69" s="504"/>
      <c r="E69" s="504"/>
      <c r="F69" s="239"/>
      <c r="G69" s="553"/>
      <c r="H69" s="553"/>
      <c r="I69" s="553"/>
      <c r="J69" s="553"/>
      <c r="K69" s="553"/>
      <c r="L69" s="553"/>
      <c r="M69" s="553"/>
      <c r="N69" s="506"/>
      <c r="O69" s="507"/>
      <c r="P69" s="255">
        <v>1</v>
      </c>
      <c r="Q69" s="261" t="s">
        <v>192</v>
      </c>
      <c r="R69" s="255">
        <v>1</v>
      </c>
      <c r="S69" s="507"/>
      <c r="T69" s="506"/>
      <c r="U69" s="553"/>
      <c r="V69" s="553"/>
      <c r="W69" s="553"/>
      <c r="X69" s="553"/>
      <c r="Y69" s="553"/>
      <c r="Z69" s="553"/>
      <c r="AA69" s="553"/>
      <c r="AB69" s="253"/>
      <c r="AC69" s="253"/>
      <c r="AD69" s="490"/>
      <c r="AE69" s="490"/>
      <c r="AF69" s="490"/>
      <c r="AG69" s="490"/>
    </row>
    <row r="70" spans="1:33" ht="19.95" customHeight="1">
      <c r="A70" s="499"/>
      <c r="B70" s="254"/>
      <c r="C70" s="260"/>
      <c r="D70" s="260"/>
      <c r="E70" s="260"/>
      <c r="F70" s="239"/>
      <c r="G70" s="255"/>
      <c r="H70" s="255"/>
      <c r="I70" s="255"/>
      <c r="J70" s="255"/>
      <c r="K70" s="255"/>
      <c r="L70" s="255"/>
      <c r="M70" s="255"/>
      <c r="N70" s="272"/>
      <c r="O70" s="256"/>
      <c r="P70" s="255"/>
      <c r="Q70" s="238"/>
      <c r="R70" s="238"/>
      <c r="S70" s="256"/>
      <c r="T70" s="272"/>
      <c r="U70" s="255"/>
      <c r="V70" s="255"/>
      <c r="W70" s="255"/>
      <c r="X70" s="255"/>
      <c r="Y70" s="255"/>
      <c r="Z70" s="255"/>
      <c r="AA70" s="255"/>
      <c r="AB70" s="253"/>
      <c r="AC70" s="253"/>
      <c r="AD70" s="173"/>
      <c r="AE70" s="173"/>
      <c r="AF70" s="174"/>
      <c r="AG70" s="174"/>
    </row>
    <row r="71" spans="1:33" ht="19.95" customHeight="1">
      <c r="A71" s="499"/>
      <c r="B71" s="503" t="s">
        <v>12</v>
      </c>
      <c r="C71" s="504">
        <v>0.57291666666666663</v>
      </c>
      <c r="D71" s="504"/>
      <c r="E71" s="504"/>
      <c r="F71" s="239"/>
      <c r="G71" s="505" t="str">
        <f>S50</f>
        <v>今市ＦＣプログレス</v>
      </c>
      <c r="H71" s="505"/>
      <c r="I71" s="505"/>
      <c r="J71" s="505"/>
      <c r="K71" s="505"/>
      <c r="L71" s="505"/>
      <c r="M71" s="505"/>
      <c r="N71" s="506">
        <f>P71+P72</f>
        <v>3</v>
      </c>
      <c r="O71" s="507" t="s">
        <v>13</v>
      </c>
      <c r="P71" s="255">
        <v>2</v>
      </c>
      <c r="Q71" s="261" t="s">
        <v>192</v>
      </c>
      <c r="R71" s="255">
        <v>1</v>
      </c>
      <c r="S71" s="507" t="s">
        <v>14</v>
      </c>
      <c r="T71" s="506">
        <f>R71+R72</f>
        <v>1</v>
      </c>
      <c r="U71" s="508" t="str">
        <f>AA50</f>
        <v>ＮＰＯ法人サウス宇都宮スポーツクラブ</v>
      </c>
      <c r="V71" s="508"/>
      <c r="W71" s="508"/>
      <c r="X71" s="508"/>
      <c r="Y71" s="508"/>
      <c r="Z71" s="508"/>
      <c r="AA71" s="508"/>
      <c r="AB71" s="253"/>
      <c r="AC71" s="253"/>
      <c r="AD71" s="490" t="s">
        <v>498</v>
      </c>
      <c r="AE71" s="490" t="s">
        <v>496</v>
      </c>
      <c r="AF71" s="490" t="s">
        <v>497</v>
      </c>
      <c r="AG71" s="490" t="s">
        <v>107</v>
      </c>
    </row>
    <row r="72" spans="1:33" ht="19.95" customHeight="1">
      <c r="A72" s="499"/>
      <c r="B72" s="503"/>
      <c r="C72" s="504"/>
      <c r="D72" s="504"/>
      <c r="E72" s="504"/>
      <c r="F72" s="239"/>
      <c r="G72" s="505"/>
      <c r="H72" s="505"/>
      <c r="I72" s="505"/>
      <c r="J72" s="505"/>
      <c r="K72" s="505"/>
      <c r="L72" s="505"/>
      <c r="M72" s="505"/>
      <c r="N72" s="506"/>
      <c r="O72" s="507"/>
      <c r="P72" s="255">
        <v>1</v>
      </c>
      <c r="Q72" s="261" t="s">
        <v>192</v>
      </c>
      <c r="R72" s="255">
        <v>0</v>
      </c>
      <c r="S72" s="507"/>
      <c r="T72" s="506"/>
      <c r="U72" s="508"/>
      <c r="V72" s="508"/>
      <c r="W72" s="508"/>
      <c r="X72" s="508"/>
      <c r="Y72" s="508"/>
      <c r="Z72" s="508"/>
      <c r="AA72" s="508"/>
      <c r="AB72" s="253"/>
      <c r="AC72" s="253"/>
      <c r="AD72" s="490"/>
      <c r="AE72" s="490"/>
      <c r="AF72" s="490"/>
      <c r="AG72" s="490"/>
    </row>
    <row r="73" spans="1:33" ht="19.95" customHeight="1">
      <c r="A73" s="499"/>
      <c r="B73" s="239"/>
      <c r="C73" s="273"/>
      <c r="D73" s="273"/>
      <c r="E73" s="59"/>
      <c r="F73" s="239"/>
      <c r="G73" s="255"/>
      <c r="H73" s="255"/>
      <c r="I73" s="238"/>
      <c r="J73" s="238"/>
      <c r="K73" s="255"/>
      <c r="L73" s="255"/>
      <c r="M73" s="238"/>
      <c r="N73" s="238"/>
      <c r="O73" s="255"/>
      <c r="P73" s="255"/>
      <c r="Q73" s="238"/>
      <c r="R73" s="238"/>
      <c r="S73" s="238"/>
      <c r="T73" s="255"/>
      <c r="U73" s="255"/>
      <c r="V73" s="238"/>
      <c r="W73" s="238"/>
      <c r="X73" s="255"/>
      <c r="Y73" s="255"/>
      <c r="Z73" s="238"/>
      <c r="AA73" s="238"/>
      <c r="AB73" s="253"/>
      <c r="AC73" s="253"/>
      <c r="AD73" s="173"/>
      <c r="AE73" s="173"/>
      <c r="AF73" s="174"/>
      <c r="AG73" s="174"/>
    </row>
    <row r="74" spans="1:33" ht="19.95" customHeight="1">
      <c r="A74" s="499"/>
      <c r="B74" s="503" t="s">
        <v>1</v>
      </c>
      <c r="C74" s="504">
        <v>0.60416666666666663</v>
      </c>
      <c r="D74" s="504"/>
      <c r="E74" s="504"/>
      <c r="F74" s="239"/>
      <c r="G74" s="505" t="str">
        <f>W50</f>
        <v>小山三小　ＦＣ</v>
      </c>
      <c r="H74" s="505"/>
      <c r="I74" s="505"/>
      <c r="J74" s="505"/>
      <c r="K74" s="505"/>
      <c r="L74" s="505"/>
      <c r="M74" s="505"/>
      <c r="N74" s="506">
        <f>P74+P75</f>
        <v>3</v>
      </c>
      <c r="O74" s="507" t="s">
        <v>13</v>
      </c>
      <c r="P74" s="255">
        <v>2</v>
      </c>
      <c r="Q74" s="261" t="s">
        <v>192</v>
      </c>
      <c r="R74" s="255">
        <v>0</v>
      </c>
      <c r="S74" s="507" t="s">
        <v>14</v>
      </c>
      <c r="T74" s="506">
        <f>R74+R75</f>
        <v>0</v>
      </c>
      <c r="U74" s="508" t="str">
        <f>AA50</f>
        <v>ＮＰＯ法人サウス宇都宮スポーツクラブ</v>
      </c>
      <c r="V74" s="508"/>
      <c r="W74" s="508"/>
      <c r="X74" s="508"/>
      <c r="Y74" s="508"/>
      <c r="Z74" s="508"/>
      <c r="AA74" s="508"/>
      <c r="AB74" s="253"/>
      <c r="AC74" s="253"/>
      <c r="AD74" s="490" t="s">
        <v>497</v>
      </c>
      <c r="AE74" s="490" t="s">
        <v>498</v>
      </c>
      <c r="AF74" s="490" t="s">
        <v>496</v>
      </c>
      <c r="AG74" s="490" t="s">
        <v>57</v>
      </c>
    </row>
    <row r="75" spans="1:33" ht="19.95" customHeight="1">
      <c r="A75" s="499"/>
      <c r="B75" s="503"/>
      <c r="C75" s="504"/>
      <c r="D75" s="504"/>
      <c r="E75" s="504"/>
      <c r="F75" s="239"/>
      <c r="G75" s="505"/>
      <c r="H75" s="505"/>
      <c r="I75" s="505"/>
      <c r="J75" s="505"/>
      <c r="K75" s="505"/>
      <c r="L75" s="505"/>
      <c r="M75" s="505"/>
      <c r="N75" s="506"/>
      <c r="O75" s="507"/>
      <c r="P75" s="255">
        <v>1</v>
      </c>
      <c r="Q75" s="261" t="s">
        <v>192</v>
      </c>
      <c r="R75" s="255">
        <v>0</v>
      </c>
      <c r="S75" s="507"/>
      <c r="T75" s="506"/>
      <c r="U75" s="508"/>
      <c r="V75" s="508"/>
      <c r="W75" s="508"/>
      <c r="X75" s="508"/>
      <c r="Y75" s="508"/>
      <c r="Z75" s="508"/>
      <c r="AA75" s="508"/>
      <c r="AB75" s="253"/>
      <c r="AC75" s="253"/>
      <c r="AD75" s="490"/>
      <c r="AE75" s="490"/>
      <c r="AF75" s="490"/>
      <c r="AG75" s="490"/>
    </row>
    <row r="76" spans="1:33" ht="19.95" customHeight="1">
      <c r="A76" s="239"/>
      <c r="B76" s="254"/>
      <c r="C76" s="22"/>
      <c r="D76" s="22"/>
      <c r="E76" s="22"/>
      <c r="F76" s="239"/>
      <c r="G76" s="255"/>
      <c r="H76" s="255"/>
      <c r="I76" s="255"/>
      <c r="J76" s="255"/>
      <c r="K76" s="255"/>
      <c r="L76" s="255"/>
      <c r="M76" s="255"/>
      <c r="N76" s="272"/>
      <c r="O76" s="256"/>
      <c r="P76" s="255"/>
      <c r="Q76" s="238"/>
      <c r="R76" s="238"/>
      <c r="S76" s="256"/>
      <c r="T76" s="272"/>
      <c r="U76" s="255"/>
      <c r="V76" s="255"/>
      <c r="W76" s="255"/>
      <c r="X76" s="255"/>
      <c r="Y76" s="255"/>
      <c r="Z76" s="255"/>
      <c r="AA76" s="255"/>
      <c r="AB76" s="253"/>
      <c r="AC76" s="253"/>
      <c r="AD76" s="239"/>
      <c r="AE76" s="239"/>
      <c r="AF76" s="253"/>
      <c r="AG76" s="253"/>
    </row>
    <row r="77" spans="1:33" ht="19.95" customHeight="1">
      <c r="A77" s="239"/>
      <c r="B77" s="239"/>
      <c r="C77" s="465" t="s">
        <v>507</v>
      </c>
      <c r="D77" s="466"/>
      <c r="E77" s="466"/>
      <c r="F77" s="467"/>
      <c r="G77" s="546" t="str">
        <f>C79</f>
        <v>ＦＣ中村</v>
      </c>
      <c r="H77" s="547"/>
      <c r="I77" s="481" t="str">
        <f>C81</f>
        <v>昭和・戸祭サッカークラブ</v>
      </c>
      <c r="J77" s="482"/>
      <c r="K77" s="546" t="str">
        <f>C83</f>
        <v>葛生ＦＣ</v>
      </c>
      <c r="L77" s="547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508</v>
      </c>
      <c r="S77" s="472"/>
      <c r="T77" s="472"/>
      <c r="U77" s="473"/>
      <c r="V77" s="522" t="str">
        <f>R79</f>
        <v>今市ＦＣプログレス</v>
      </c>
      <c r="W77" s="523"/>
      <c r="X77" s="522" t="str">
        <f>R81</f>
        <v>小山三小　ＦＣ</v>
      </c>
      <c r="Y77" s="523"/>
      <c r="Z77" s="537" t="str">
        <f>R83</f>
        <v>ＮＰＯ法人サウス宇都宮スポーツクラブ</v>
      </c>
      <c r="AA77" s="538"/>
      <c r="AB77" s="458" t="s">
        <v>5</v>
      </c>
      <c r="AC77" s="458" t="s">
        <v>6</v>
      </c>
      <c r="AD77" s="458" t="s">
        <v>16</v>
      </c>
      <c r="AE77" s="458" t="s">
        <v>7</v>
      </c>
      <c r="AF77" s="239"/>
      <c r="AG77" s="239"/>
    </row>
    <row r="78" spans="1:33" ht="19.95" customHeight="1">
      <c r="A78" s="239"/>
      <c r="B78" s="239"/>
      <c r="C78" s="468"/>
      <c r="D78" s="469"/>
      <c r="E78" s="469"/>
      <c r="F78" s="470"/>
      <c r="G78" s="548"/>
      <c r="H78" s="549"/>
      <c r="I78" s="483"/>
      <c r="J78" s="484"/>
      <c r="K78" s="548"/>
      <c r="L78" s="549"/>
      <c r="M78" s="459"/>
      <c r="N78" s="459"/>
      <c r="O78" s="459"/>
      <c r="P78" s="459"/>
      <c r="Q78" s="239"/>
      <c r="R78" s="474"/>
      <c r="S78" s="475"/>
      <c r="T78" s="475"/>
      <c r="U78" s="476"/>
      <c r="V78" s="524"/>
      <c r="W78" s="525"/>
      <c r="X78" s="524"/>
      <c r="Y78" s="525"/>
      <c r="Z78" s="539"/>
      <c r="AA78" s="540"/>
      <c r="AB78" s="459"/>
      <c r="AC78" s="459"/>
      <c r="AD78" s="459"/>
      <c r="AE78" s="459"/>
      <c r="AF78" s="239"/>
      <c r="AG78" s="239"/>
    </row>
    <row r="79" spans="1:33" ht="19.95" customHeight="1">
      <c r="A79" s="239"/>
      <c r="B79" s="239"/>
      <c r="C79" s="465" t="str">
        <f>F50</f>
        <v>ＦＣ中村</v>
      </c>
      <c r="D79" s="466"/>
      <c r="E79" s="466"/>
      <c r="F79" s="467"/>
      <c r="G79" s="447"/>
      <c r="H79" s="448"/>
      <c r="I79" s="284">
        <f>N59</f>
        <v>0</v>
      </c>
      <c r="J79" s="284">
        <f>T59</f>
        <v>0</v>
      </c>
      <c r="K79" s="284">
        <f>N62</f>
        <v>1</v>
      </c>
      <c r="L79" s="284">
        <f>T62</f>
        <v>0</v>
      </c>
      <c r="M79" s="452">
        <f>COUNTIF(G80:L80,"○")*3+COUNTIF(G80:L80,"△")</f>
        <v>4</v>
      </c>
      <c r="N79" s="454">
        <f>O79-J79-L79</f>
        <v>1</v>
      </c>
      <c r="O79" s="454">
        <f>I79+K79</f>
        <v>1</v>
      </c>
      <c r="P79" s="454">
        <v>2</v>
      </c>
      <c r="Q79" s="239"/>
      <c r="R79" s="465" t="str">
        <f>S50</f>
        <v>今市ＦＣプログレス</v>
      </c>
      <c r="S79" s="466"/>
      <c r="T79" s="466"/>
      <c r="U79" s="467"/>
      <c r="V79" s="447"/>
      <c r="W79" s="448"/>
      <c r="X79" s="284">
        <f>N68</f>
        <v>1</v>
      </c>
      <c r="Y79" s="284">
        <f>T68</f>
        <v>1</v>
      </c>
      <c r="Z79" s="284">
        <f>N71</f>
        <v>3</v>
      </c>
      <c r="AA79" s="284">
        <f>T71</f>
        <v>1</v>
      </c>
      <c r="AB79" s="452">
        <f>COUNTIF(V80:AA80,"○")*3+COUNTIF(V80:AA80,"△")</f>
        <v>4</v>
      </c>
      <c r="AC79" s="454">
        <f>AD79-Y79-AA79</f>
        <v>2</v>
      </c>
      <c r="AD79" s="454">
        <f>X79+Z79</f>
        <v>4</v>
      </c>
      <c r="AE79" s="454">
        <v>2</v>
      </c>
      <c r="AF79" s="239"/>
      <c r="AG79" s="239"/>
    </row>
    <row r="80" spans="1:33" ht="19.95" customHeight="1">
      <c r="A80" s="239"/>
      <c r="B80" s="239"/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△</v>
      </c>
      <c r="J80" s="457"/>
      <c r="K80" s="456" t="str">
        <f>IF(K79&gt;L79,"○",IF(K79&lt;L79,"×",IF(K79=L79,"△")))</f>
        <v>○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△</v>
      </c>
      <c r="Y80" s="457"/>
      <c r="Z80" s="456" t="str">
        <f t="shared" ref="Z80" si="2">IF(Z79&gt;AA79,"○",IF(Z79&lt;AA79,"×",IF(Z79=AA79,"△")))</f>
        <v>○</v>
      </c>
      <c r="AA80" s="457"/>
      <c r="AB80" s="453"/>
      <c r="AC80" s="455"/>
      <c r="AD80" s="455"/>
      <c r="AE80" s="455"/>
      <c r="AF80" s="239"/>
      <c r="AG80" s="239"/>
    </row>
    <row r="81" spans="1:33" ht="19.95" customHeight="1">
      <c r="A81" s="239"/>
      <c r="B81" s="239"/>
      <c r="C81" s="465" t="str">
        <f>J50</f>
        <v>昭和・戸祭サッカークラブ</v>
      </c>
      <c r="D81" s="466"/>
      <c r="E81" s="466"/>
      <c r="F81" s="467"/>
      <c r="G81" s="284">
        <f>J79</f>
        <v>0</v>
      </c>
      <c r="H81" s="284">
        <f>I79</f>
        <v>0</v>
      </c>
      <c r="I81" s="447"/>
      <c r="J81" s="448"/>
      <c r="K81" s="284">
        <f>N65</f>
        <v>6</v>
      </c>
      <c r="L81" s="284">
        <f>T65</f>
        <v>0</v>
      </c>
      <c r="M81" s="452">
        <f>COUNTIF(G82:L82,"○")*3+COUNTIF(G82:L82,"△")</f>
        <v>4</v>
      </c>
      <c r="N81" s="454">
        <f>O81-H81-L81</f>
        <v>6</v>
      </c>
      <c r="O81" s="454">
        <f>G81+K81</f>
        <v>6</v>
      </c>
      <c r="P81" s="454">
        <v>1</v>
      </c>
      <c r="Q81" s="239"/>
      <c r="R81" s="465" t="str">
        <f>W50</f>
        <v>小山三小　ＦＣ</v>
      </c>
      <c r="S81" s="466"/>
      <c r="T81" s="466"/>
      <c r="U81" s="467"/>
      <c r="V81" s="284">
        <f>Y79</f>
        <v>1</v>
      </c>
      <c r="W81" s="284">
        <f>X79</f>
        <v>1</v>
      </c>
      <c r="X81" s="447"/>
      <c r="Y81" s="448"/>
      <c r="Z81" s="284">
        <f>N74</f>
        <v>3</v>
      </c>
      <c r="AA81" s="284">
        <f>T74</f>
        <v>0</v>
      </c>
      <c r="AB81" s="452">
        <f>COUNTIF(V82:AA82,"○")*3+COUNTIF(V82:AA82,"△")</f>
        <v>4</v>
      </c>
      <c r="AC81" s="454">
        <f>AD81-W81-AA81</f>
        <v>3</v>
      </c>
      <c r="AD81" s="454">
        <f>V81+Z81</f>
        <v>4</v>
      </c>
      <c r="AE81" s="454">
        <v>1</v>
      </c>
      <c r="AF81" s="239"/>
      <c r="AG81" s="239"/>
    </row>
    <row r="82" spans="1:33" ht="19.95" customHeight="1">
      <c r="A82" s="239"/>
      <c r="B82" s="239"/>
      <c r="C82" s="468"/>
      <c r="D82" s="469"/>
      <c r="E82" s="469"/>
      <c r="F82" s="470"/>
      <c r="G82" s="456" t="str">
        <f>IF(G81&gt;H81,"○",IF(G81&lt;H81,"×",IF(G81=H81,"△")))</f>
        <v>△</v>
      </c>
      <c r="H82" s="457"/>
      <c r="I82" s="449"/>
      <c r="J82" s="450"/>
      <c r="K82" s="456" t="str">
        <f>IF(K81&gt;L81,"○",IF(K81&lt;L81,"×",IF(K81=L81,"△")))</f>
        <v>○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△</v>
      </c>
      <c r="W82" s="457"/>
      <c r="X82" s="449"/>
      <c r="Y82" s="450"/>
      <c r="Z82" s="456" t="str">
        <f t="shared" ref="Z82" si="3">IF(Z81&gt;AA81,"○",IF(Z81&lt;AA81,"×",IF(Z81=AA81,"△")))</f>
        <v>○</v>
      </c>
      <c r="AA82" s="457"/>
      <c r="AB82" s="453"/>
      <c r="AC82" s="455"/>
      <c r="AD82" s="455"/>
      <c r="AE82" s="455"/>
      <c r="AF82" s="239"/>
      <c r="AG82" s="239"/>
    </row>
    <row r="83" spans="1:33" ht="19.95" customHeight="1">
      <c r="A83" s="239"/>
      <c r="B83" s="239"/>
      <c r="C83" s="465" t="str">
        <f>N50</f>
        <v>葛生ＦＣ</v>
      </c>
      <c r="D83" s="466"/>
      <c r="E83" s="466"/>
      <c r="F83" s="467"/>
      <c r="G83" s="284">
        <f>L79</f>
        <v>0</v>
      </c>
      <c r="H83" s="284">
        <f>K79</f>
        <v>1</v>
      </c>
      <c r="I83" s="284">
        <f>L81</f>
        <v>0</v>
      </c>
      <c r="J83" s="284">
        <f>K81</f>
        <v>6</v>
      </c>
      <c r="K83" s="447"/>
      <c r="L83" s="448"/>
      <c r="M83" s="452">
        <f>COUNTIF(G84:L84,"○")*3+COUNTIF(G84:L84,"△")</f>
        <v>0</v>
      </c>
      <c r="N83" s="454">
        <f>O83-H83-J83</f>
        <v>-7</v>
      </c>
      <c r="O83" s="454">
        <f>G83+I83</f>
        <v>0</v>
      </c>
      <c r="P83" s="454">
        <v>3</v>
      </c>
      <c r="Q83" s="239"/>
      <c r="R83" s="556" t="str">
        <f>AA50</f>
        <v>ＮＰＯ法人サウス宇都宮スポーツクラブ</v>
      </c>
      <c r="S83" s="557"/>
      <c r="T83" s="557"/>
      <c r="U83" s="558"/>
      <c r="V83" s="284">
        <f>AA79</f>
        <v>1</v>
      </c>
      <c r="W83" s="284">
        <f>Z79</f>
        <v>3</v>
      </c>
      <c r="X83" s="284">
        <f>AA81</f>
        <v>0</v>
      </c>
      <c r="Y83" s="284">
        <f>Z81</f>
        <v>3</v>
      </c>
      <c r="Z83" s="447"/>
      <c r="AA83" s="448"/>
      <c r="AB83" s="452">
        <f>COUNTIF(V84:AA84,"○")*3+COUNTIF(V84:AA84,"△")</f>
        <v>0</v>
      </c>
      <c r="AC83" s="454">
        <f>AD83-W83-Y83</f>
        <v>-6</v>
      </c>
      <c r="AD83" s="454">
        <f>U83+X83</f>
        <v>0</v>
      </c>
      <c r="AE83" s="454">
        <v>3</v>
      </c>
      <c r="AF83" s="239"/>
      <c r="AG83" s="239"/>
    </row>
    <row r="84" spans="1:33" ht="19.95" customHeight="1">
      <c r="A84" s="239"/>
      <c r="B84" s="239"/>
      <c r="C84" s="468"/>
      <c r="D84" s="469"/>
      <c r="E84" s="469"/>
      <c r="F84" s="470"/>
      <c r="G84" s="456" t="str">
        <f>IF(G83&gt;H83,"○",IF(G83&lt;H83,"×",IF(G83=H83,"△")))</f>
        <v>×</v>
      </c>
      <c r="H84" s="457"/>
      <c r="I84" s="456" t="str">
        <f>IF(I83&gt;J83,"○",IF(I83&lt;J83,"×",IF(I83=J83,"△")))</f>
        <v>×</v>
      </c>
      <c r="J84" s="457"/>
      <c r="K84" s="449"/>
      <c r="L84" s="450"/>
      <c r="M84" s="453"/>
      <c r="N84" s="455"/>
      <c r="O84" s="455"/>
      <c r="P84" s="455"/>
      <c r="Q84" s="239"/>
      <c r="R84" s="559"/>
      <c r="S84" s="560"/>
      <c r="T84" s="560"/>
      <c r="U84" s="561"/>
      <c r="V84" s="456" t="str">
        <f>IF(V83&gt;W83,"○",IF(V83&lt;W83,"×",IF(V83=W83,"△")))</f>
        <v>×</v>
      </c>
      <c r="W84" s="457"/>
      <c r="X84" s="456" t="str">
        <f>IF(X83&gt;Y83,"○",IF(X83&lt;Y83,"×",IF(X83=Y83,"△")))</f>
        <v>×</v>
      </c>
      <c r="Y84" s="457"/>
      <c r="Z84" s="449"/>
      <c r="AA84" s="450"/>
      <c r="AB84" s="453"/>
      <c r="AC84" s="455"/>
      <c r="AD84" s="455"/>
      <c r="AE84" s="455"/>
      <c r="AF84" s="239"/>
      <c r="AG84" s="239"/>
    </row>
    <row r="85" spans="1:33" ht="19.95" customHeight="1">
      <c r="V85" s="243"/>
      <c r="W85" s="243"/>
      <c r="X85" s="243"/>
      <c r="Y85" s="243"/>
      <c r="Z85" s="243"/>
      <c r="AA85" s="243"/>
    </row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515</v>
      </c>
      <c r="O1" s="518"/>
      <c r="P1" s="518"/>
      <c r="Q1" s="518"/>
      <c r="R1" s="518"/>
      <c r="T1" s="519" t="s">
        <v>485</v>
      </c>
      <c r="U1" s="519"/>
      <c r="V1" s="519"/>
      <c r="W1" s="519"/>
      <c r="X1" s="520" t="str">
        <f>U10組合せ①!AL21</f>
        <v>塩野室運動公園A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94"/>
      <c r="B2" s="194"/>
      <c r="C2" s="194"/>
      <c r="D2" s="194"/>
      <c r="E2" s="194"/>
      <c r="F2" s="194"/>
      <c r="G2" s="194"/>
      <c r="H2" s="58"/>
      <c r="I2" s="204"/>
      <c r="J2" s="204"/>
      <c r="K2" s="204"/>
      <c r="L2" s="204"/>
      <c r="N2" s="204"/>
      <c r="O2" s="204"/>
      <c r="P2" s="204"/>
      <c r="Q2" s="204"/>
      <c r="R2" s="204"/>
      <c r="T2" s="205"/>
      <c r="U2" s="205"/>
      <c r="V2" s="205"/>
      <c r="W2" s="205"/>
      <c r="X2" s="206"/>
      <c r="Y2" s="206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207"/>
      <c r="J3" s="521" t="s">
        <v>516</v>
      </c>
      <c r="K3" s="521"/>
      <c r="W3" s="521" t="s">
        <v>517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10"/>
      <c r="H4" s="10"/>
      <c r="I4" s="10"/>
      <c r="J4" s="276"/>
      <c r="K4" s="302"/>
      <c r="L4" s="10"/>
      <c r="M4" s="10"/>
      <c r="N4" s="10"/>
      <c r="T4" s="275"/>
      <c r="U4" s="275"/>
      <c r="V4" s="275"/>
      <c r="W4" s="275"/>
      <c r="X4" s="305"/>
      <c r="Y4" s="10"/>
      <c r="Z4" s="114"/>
      <c r="AA4" s="114"/>
      <c r="AB4" s="451"/>
      <c r="AC4" s="451"/>
      <c r="AD4" s="451"/>
      <c r="AE4" s="451"/>
      <c r="AF4" s="451"/>
      <c r="AG4" s="451"/>
    </row>
    <row r="5" spans="1:33" ht="19.95" customHeight="1" thickTop="1">
      <c r="B5" s="95"/>
      <c r="C5" s="95"/>
      <c r="D5" s="95"/>
      <c r="E5" s="95"/>
      <c r="F5" s="12"/>
      <c r="H5" s="13"/>
      <c r="J5" s="14"/>
      <c r="K5" s="302"/>
      <c r="N5" s="12"/>
      <c r="S5" s="12"/>
      <c r="T5" s="309"/>
      <c r="U5" s="310"/>
      <c r="V5" s="310"/>
      <c r="W5" s="311"/>
      <c r="Y5" s="13"/>
      <c r="Z5" s="13"/>
      <c r="AA5" s="14"/>
      <c r="AB5" s="105"/>
      <c r="AC5" s="95"/>
      <c r="AD5" s="95"/>
      <c r="AE5" s="95"/>
    </row>
    <row r="6" spans="1:33" ht="19.95" customHeight="1">
      <c r="B6" s="493"/>
      <c r="C6" s="493"/>
      <c r="D6" s="15"/>
      <c r="E6" s="15"/>
      <c r="F6" s="509" t="s">
        <v>518</v>
      </c>
      <c r="G6" s="509"/>
      <c r="H6" s="26"/>
      <c r="I6" s="26"/>
      <c r="J6" s="509" t="s">
        <v>519</v>
      </c>
      <c r="K6" s="509"/>
      <c r="L6" s="26"/>
      <c r="M6" s="26"/>
      <c r="N6" s="509" t="s">
        <v>520</v>
      </c>
      <c r="O6" s="509"/>
      <c r="P6" s="175"/>
      <c r="Q6" s="26"/>
      <c r="R6" s="26"/>
      <c r="S6" s="509" t="s">
        <v>521</v>
      </c>
      <c r="T6" s="509"/>
      <c r="U6" s="26"/>
      <c r="V6" s="26"/>
      <c r="W6" s="509" t="s">
        <v>522</v>
      </c>
      <c r="X6" s="509"/>
      <c r="Y6" s="26"/>
      <c r="Z6" s="26"/>
      <c r="AA6" s="509" t="s">
        <v>67</v>
      </c>
      <c r="AB6" s="509"/>
      <c r="AC6" s="15"/>
      <c r="AD6" s="15"/>
      <c r="AE6" s="510"/>
      <c r="AF6" s="511"/>
    </row>
    <row r="7" spans="1:33" ht="19.95" customHeight="1">
      <c r="B7" s="512"/>
      <c r="C7" s="512"/>
      <c r="D7" s="16"/>
      <c r="E7" s="16"/>
      <c r="F7" s="513" t="str">
        <f>U10組合せ①!AM25</f>
        <v>ディベルティード壬生</v>
      </c>
      <c r="G7" s="513"/>
      <c r="H7" s="16"/>
      <c r="I7" s="16"/>
      <c r="J7" s="514" t="str">
        <f>U10組合せ①!AO25</f>
        <v>三重・山前ＦＣ</v>
      </c>
      <c r="K7" s="514"/>
      <c r="L7" s="16"/>
      <c r="M7" s="16"/>
      <c r="N7" s="513" t="str">
        <f>U10組合せ①!AQ25</f>
        <v>豊郷ジュニアフットボールクラブ宇都宮</v>
      </c>
      <c r="O7" s="513"/>
      <c r="P7" s="17"/>
      <c r="Q7" s="16"/>
      <c r="R7" s="16"/>
      <c r="S7" s="533" t="str">
        <f>U10組合せ①!AT25</f>
        <v>ＮＩＫＫＯ．ＳＰＯＲＴＳ．ＣＬＵＢ</v>
      </c>
      <c r="T7" s="533"/>
      <c r="U7" s="16"/>
      <c r="V7" s="16"/>
      <c r="W7" s="513" t="str">
        <f>U10組合せ①!AV25</f>
        <v>栃木ウーヴァＦＣ・Ｕ－１２</v>
      </c>
      <c r="X7" s="513"/>
      <c r="Y7" s="16"/>
      <c r="Z7" s="16"/>
      <c r="AA7" s="515" t="str">
        <f>U10組合せ①!AX25</f>
        <v>大山フットボールクラブアミーゴ</v>
      </c>
      <c r="AB7" s="515"/>
      <c r="AC7" s="16"/>
      <c r="AD7" s="16"/>
      <c r="AE7" s="516"/>
      <c r="AF7" s="517"/>
    </row>
    <row r="8" spans="1:33" ht="19.95" customHeight="1">
      <c r="B8" s="512"/>
      <c r="C8" s="512"/>
      <c r="D8" s="16"/>
      <c r="E8" s="16"/>
      <c r="F8" s="513"/>
      <c r="G8" s="513"/>
      <c r="H8" s="16"/>
      <c r="I8" s="16"/>
      <c r="J8" s="514"/>
      <c r="K8" s="514"/>
      <c r="L8" s="16"/>
      <c r="M8" s="16"/>
      <c r="N8" s="513"/>
      <c r="O8" s="513"/>
      <c r="P8" s="17"/>
      <c r="Q8" s="16"/>
      <c r="R8" s="16"/>
      <c r="S8" s="533"/>
      <c r="T8" s="533"/>
      <c r="U8" s="16"/>
      <c r="V8" s="16"/>
      <c r="W8" s="513"/>
      <c r="X8" s="513"/>
      <c r="Y8" s="16"/>
      <c r="Z8" s="16"/>
      <c r="AA8" s="515"/>
      <c r="AB8" s="515"/>
      <c r="AC8" s="16"/>
      <c r="AD8" s="16"/>
      <c r="AE8" s="516"/>
      <c r="AF8" s="517"/>
    </row>
    <row r="9" spans="1:33" ht="19.95" customHeight="1">
      <c r="B9" s="512"/>
      <c r="C9" s="512"/>
      <c r="D9" s="16"/>
      <c r="E9" s="16"/>
      <c r="F9" s="513"/>
      <c r="G9" s="513"/>
      <c r="H9" s="16"/>
      <c r="I9" s="16"/>
      <c r="J9" s="514"/>
      <c r="K9" s="514"/>
      <c r="L9" s="16"/>
      <c r="M9" s="16"/>
      <c r="N9" s="513"/>
      <c r="O9" s="513"/>
      <c r="P9" s="17"/>
      <c r="Q9" s="16"/>
      <c r="R9" s="16"/>
      <c r="S9" s="533"/>
      <c r="T9" s="533"/>
      <c r="U9" s="16"/>
      <c r="V9" s="16"/>
      <c r="W9" s="513"/>
      <c r="X9" s="513"/>
      <c r="Y9" s="16"/>
      <c r="Z9" s="16"/>
      <c r="AA9" s="515"/>
      <c r="AB9" s="515"/>
      <c r="AC9" s="16"/>
      <c r="AD9" s="16"/>
      <c r="AE9" s="516"/>
      <c r="AF9" s="517"/>
    </row>
    <row r="10" spans="1:33" ht="19.95" customHeight="1">
      <c r="B10" s="512"/>
      <c r="C10" s="512"/>
      <c r="D10" s="16"/>
      <c r="E10" s="16"/>
      <c r="F10" s="513"/>
      <c r="G10" s="513"/>
      <c r="H10" s="16"/>
      <c r="I10" s="16"/>
      <c r="J10" s="514"/>
      <c r="K10" s="514"/>
      <c r="L10" s="16"/>
      <c r="M10" s="16"/>
      <c r="N10" s="513"/>
      <c r="O10" s="513"/>
      <c r="P10" s="17"/>
      <c r="Q10" s="16"/>
      <c r="R10" s="16"/>
      <c r="S10" s="533"/>
      <c r="T10" s="533"/>
      <c r="U10" s="16"/>
      <c r="V10" s="16"/>
      <c r="W10" s="513"/>
      <c r="X10" s="513"/>
      <c r="Y10" s="16"/>
      <c r="Z10" s="16"/>
      <c r="AA10" s="515"/>
      <c r="AB10" s="515"/>
      <c r="AC10" s="16"/>
      <c r="AD10" s="16"/>
      <c r="AE10" s="516"/>
      <c r="AF10" s="517"/>
    </row>
    <row r="11" spans="1:33" ht="19.95" customHeight="1">
      <c r="B11" s="512"/>
      <c r="C11" s="512"/>
      <c r="D11" s="16"/>
      <c r="E11" s="16"/>
      <c r="F11" s="513"/>
      <c r="G11" s="513"/>
      <c r="H11" s="16"/>
      <c r="I11" s="16"/>
      <c r="J11" s="514"/>
      <c r="K11" s="514"/>
      <c r="L11" s="16"/>
      <c r="M11" s="16"/>
      <c r="N11" s="513"/>
      <c r="O11" s="513"/>
      <c r="P11" s="17"/>
      <c r="Q11" s="16"/>
      <c r="R11" s="16"/>
      <c r="S11" s="533"/>
      <c r="T11" s="533"/>
      <c r="U11" s="16"/>
      <c r="V11" s="16"/>
      <c r="W11" s="513"/>
      <c r="X11" s="513"/>
      <c r="Y11" s="16"/>
      <c r="Z11" s="16"/>
      <c r="AA11" s="515"/>
      <c r="AB11" s="515"/>
      <c r="AC11" s="16"/>
      <c r="AD11" s="16"/>
      <c r="AE11" s="516"/>
      <c r="AF11" s="517"/>
    </row>
    <row r="12" spans="1:33" ht="19.95" customHeight="1">
      <c r="B12" s="512"/>
      <c r="C12" s="512"/>
      <c r="D12" s="16"/>
      <c r="E12" s="16"/>
      <c r="F12" s="513"/>
      <c r="G12" s="513"/>
      <c r="H12" s="16"/>
      <c r="I12" s="16"/>
      <c r="J12" s="514"/>
      <c r="K12" s="514"/>
      <c r="L12" s="16"/>
      <c r="M12" s="16"/>
      <c r="N12" s="513"/>
      <c r="O12" s="513"/>
      <c r="P12" s="17"/>
      <c r="Q12" s="16"/>
      <c r="R12" s="16"/>
      <c r="S12" s="533"/>
      <c r="T12" s="533"/>
      <c r="U12" s="16"/>
      <c r="V12" s="16"/>
      <c r="W12" s="513"/>
      <c r="X12" s="513"/>
      <c r="Y12" s="16"/>
      <c r="Z12" s="16"/>
      <c r="AA12" s="515"/>
      <c r="AB12" s="515"/>
      <c r="AC12" s="16"/>
      <c r="AD12" s="16"/>
      <c r="AE12" s="516"/>
      <c r="AF12" s="517"/>
    </row>
    <row r="13" spans="1:33" ht="19.95" customHeight="1">
      <c r="B13" s="512"/>
      <c r="C13" s="512"/>
      <c r="D13" s="17"/>
      <c r="E13" s="17"/>
      <c r="F13" s="513"/>
      <c r="G13" s="513"/>
      <c r="H13" s="17"/>
      <c r="I13" s="17"/>
      <c r="J13" s="514"/>
      <c r="K13" s="514"/>
      <c r="L13" s="17"/>
      <c r="M13" s="17"/>
      <c r="N13" s="513"/>
      <c r="O13" s="513"/>
      <c r="P13" s="17"/>
      <c r="Q13" s="17"/>
      <c r="R13" s="17"/>
      <c r="S13" s="533"/>
      <c r="T13" s="533"/>
      <c r="U13" s="17"/>
      <c r="V13" s="17"/>
      <c r="W13" s="513"/>
      <c r="X13" s="513"/>
      <c r="Y13" s="17"/>
      <c r="Z13" s="17"/>
      <c r="AA13" s="515"/>
      <c r="AB13" s="515"/>
      <c r="AC13" s="17"/>
      <c r="AD13" s="17"/>
      <c r="AE13" s="516"/>
      <c r="AF13" s="517"/>
    </row>
    <row r="14" spans="1:33" ht="19.95" customHeight="1">
      <c r="B14" s="512"/>
      <c r="C14" s="512"/>
      <c r="D14" s="17"/>
      <c r="E14" s="17"/>
      <c r="F14" s="513"/>
      <c r="G14" s="513"/>
      <c r="H14" s="17"/>
      <c r="I14" s="17"/>
      <c r="J14" s="514"/>
      <c r="K14" s="514"/>
      <c r="L14" s="17"/>
      <c r="M14" s="17"/>
      <c r="N14" s="513"/>
      <c r="O14" s="513"/>
      <c r="P14" s="17"/>
      <c r="Q14" s="17"/>
      <c r="R14" s="17"/>
      <c r="S14" s="533"/>
      <c r="T14" s="533"/>
      <c r="U14" s="17"/>
      <c r="V14" s="17"/>
      <c r="W14" s="513"/>
      <c r="X14" s="513"/>
      <c r="Y14" s="17"/>
      <c r="Z14" s="17"/>
      <c r="AA14" s="515"/>
      <c r="AB14" s="515"/>
      <c r="AC14" s="17"/>
      <c r="AD14" s="17"/>
      <c r="AE14" s="516"/>
      <c r="AF14" s="517"/>
    </row>
    <row r="15" spans="1:33" ht="19.95" customHeight="1">
      <c r="A15" s="239"/>
      <c r="B15" s="239"/>
      <c r="C15" s="253"/>
      <c r="D15" s="253"/>
      <c r="E15" s="239"/>
      <c r="F15" s="239"/>
      <c r="G15" s="253"/>
      <c r="H15" s="253"/>
      <c r="I15" s="239"/>
      <c r="J15" s="239"/>
      <c r="K15" s="253"/>
      <c r="L15" s="253"/>
      <c r="M15" s="239"/>
      <c r="N15" s="239"/>
      <c r="O15" s="253"/>
      <c r="P15" s="253"/>
      <c r="Q15" s="239"/>
      <c r="R15" s="239"/>
      <c r="S15" s="239"/>
      <c r="T15" s="253"/>
      <c r="U15" s="253"/>
      <c r="V15" s="239"/>
      <c r="W15" s="239"/>
      <c r="X15" s="253"/>
      <c r="Y15" s="253"/>
      <c r="Z15" s="239"/>
      <c r="AA15" s="239"/>
      <c r="AB15" s="253"/>
      <c r="AC15" s="253"/>
      <c r="AD15" s="270" t="s">
        <v>94</v>
      </c>
      <c r="AE15" s="270" t="s">
        <v>95</v>
      </c>
      <c r="AF15" s="270" t="s">
        <v>95</v>
      </c>
      <c r="AG15" s="270" t="s">
        <v>93</v>
      </c>
    </row>
    <row r="16" spans="1:33" ht="19.95" customHeight="1">
      <c r="A16" s="499" t="s">
        <v>523</v>
      </c>
      <c r="B16" s="503" t="s">
        <v>8</v>
      </c>
      <c r="C16" s="504">
        <v>0.39583333333333331</v>
      </c>
      <c r="D16" s="504"/>
      <c r="E16" s="504"/>
      <c r="F16" s="239"/>
      <c r="G16" s="508" t="str">
        <f>F7</f>
        <v>ディベルティード壬生</v>
      </c>
      <c r="H16" s="508"/>
      <c r="I16" s="508"/>
      <c r="J16" s="508"/>
      <c r="K16" s="508"/>
      <c r="L16" s="508"/>
      <c r="M16" s="508"/>
      <c r="N16" s="506">
        <f>P16+P17</f>
        <v>0</v>
      </c>
      <c r="O16" s="507" t="s">
        <v>13</v>
      </c>
      <c r="P16" s="255">
        <v>0</v>
      </c>
      <c r="Q16" s="261" t="s">
        <v>192</v>
      </c>
      <c r="R16" s="255">
        <v>3</v>
      </c>
      <c r="S16" s="507" t="s">
        <v>14</v>
      </c>
      <c r="T16" s="506">
        <f>R16+R17</f>
        <v>3</v>
      </c>
      <c r="U16" s="505" t="str">
        <f>J7</f>
        <v>三重・山前ＦＣ</v>
      </c>
      <c r="V16" s="505"/>
      <c r="W16" s="505"/>
      <c r="X16" s="505"/>
      <c r="Y16" s="505"/>
      <c r="Z16" s="505"/>
      <c r="AA16" s="505"/>
      <c r="AB16" s="253"/>
      <c r="AC16" s="253"/>
      <c r="AD16" s="491" t="s">
        <v>531</v>
      </c>
      <c r="AE16" s="491" t="s">
        <v>532</v>
      </c>
      <c r="AF16" s="491" t="s">
        <v>533</v>
      </c>
      <c r="AG16" s="491" t="s">
        <v>69</v>
      </c>
    </row>
    <row r="17" spans="1:33" ht="19.95" customHeight="1">
      <c r="A17" s="499"/>
      <c r="B17" s="503"/>
      <c r="C17" s="504"/>
      <c r="D17" s="504"/>
      <c r="E17" s="504"/>
      <c r="F17" s="239"/>
      <c r="G17" s="508"/>
      <c r="H17" s="508"/>
      <c r="I17" s="508"/>
      <c r="J17" s="508"/>
      <c r="K17" s="508"/>
      <c r="L17" s="508"/>
      <c r="M17" s="508"/>
      <c r="N17" s="506"/>
      <c r="O17" s="507"/>
      <c r="P17" s="255">
        <v>0</v>
      </c>
      <c r="Q17" s="261" t="s">
        <v>192</v>
      </c>
      <c r="R17" s="255">
        <v>0</v>
      </c>
      <c r="S17" s="507"/>
      <c r="T17" s="506"/>
      <c r="U17" s="505"/>
      <c r="V17" s="505"/>
      <c r="W17" s="505"/>
      <c r="X17" s="505"/>
      <c r="Y17" s="505"/>
      <c r="Z17" s="505"/>
      <c r="AA17" s="505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08" t="str">
        <f>F7</f>
        <v>ディベルティード壬生</v>
      </c>
      <c r="H19" s="508"/>
      <c r="I19" s="508"/>
      <c r="J19" s="508"/>
      <c r="K19" s="508"/>
      <c r="L19" s="508"/>
      <c r="M19" s="508"/>
      <c r="N19" s="506">
        <f>P19+P20</f>
        <v>0</v>
      </c>
      <c r="O19" s="507" t="s">
        <v>13</v>
      </c>
      <c r="P19" s="255">
        <v>0</v>
      </c>
      <c r="Q19" s="261" t="s">
        <v>192</v>
      </c>
      <c r="R19" s="255">
        <v>3</v>
      </c>
      <c r="S19" s="507" t="s">
        <v>14</v>
      </c>
      <c r="T19" s="506">
        <f>R19+R20</f>
        <v>3</v>
      </c>
      <c r="U19" s="505" t="str">
        <f>N7</f>
        <v>豊郷ジュニアフットボールクラブ宇都宮</v>
      </c>
      <c r="V19" s="505"/>
      <c r="W19" s="505"/>
      <c r="X19" s="505"/>
      <c r="Y19" s="505"/>
      <c r="Z19" s="505"/>
      <c r="AA19" s="505"/>
      <c r="AB19" s="253"/>
      <c r="AC19" s="253"/>
      <c r="AD19" s="491" t="s">
        <v>533</v>
      </c>
      <c r="AE19" s="491" t="s">
        <v>531</v>
      </c>
      <c r="AF19" s="491" t="s">
        <v>532</v>
      </c>
      <c r="AG19" s="491" t="s">
        <v>68</v>
      </c>
    </row>
    <row r="20" spans="1:33" ht="19.95" customHeight="1">
      <c r="A20" s="499"/>
      <c r="B20" s="503"/>
      <c r="C20" s="504"/>
      <c r="D20" s="504"/>
      <c r="E20" s="504"/>
      <c r="F20" s="239"/>
      <c r="G20" s="508"/>
      <c r="H20" s="508"/>
      <c r="I20" s="508"/>
      <c r="J20" s="508"/>
      <c r="K20" s="508"/>
      <c r="L20" s="508"/>
      <c r="M20" s="508"/>
      <c r="N20" s="506"/>
      <c r="O20" s="507"/>
      <c r="P20" s="255">
        <v>0</v>
      </c>
      <c r="Q20" s="261" t="s">
        <v>192</v>
      </c>
      <c r="R20" s="255">
        <v>0</v>
      </c>
      <c r="S20" s="507"/>
      <c r="T20" s="506"/>
      <c r="U20" s="505"/>
      <c r="V20" s="505"/>
      <c r="W20" s="505"/>
      <c r="X20" s="505"/>
      <c r="Y20" s="505"/>
      <c r="Z20" s="505"/>
      <c r="AA20" s="505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5" t="str">
        <f>J7</f>
        <v>三重・山前ＦＣ</v>
      </c>
      <c r="H22" s="505"/>
      <c r="I22" s="505"/>
      <c r="J22" s="505"/>
      <c r="K22" s="505"/>
      <c r="L22" s="505"/>
      <c r="M22" s="505"/>
      <c r="N22" s="506">
        <f>P22+P23</f>
        <v>2</v>
      </c>
      <c r="O22" s="507" t="s">
        <v>13</v>
      </c>
      <c r="P22" s="255">
        <v>1</v>
      </c>
      <c r="Q22" s="261" t="s">
        <v>192</v>
      </c>
      <c r="R22" s="255">
        <v>0</v>
      </c>
      <c r="S22" s="507" t="s">
        <v>14</v>
      </c>
      <c r="T22" s="506">
        <f>R22+R23</f>
        <v>0</v>
      </c>
      <c r="U22" s="508" t="str">
        <f>N7</f>
        <v>豊郷ジュニアフットボールクラブ宇都宮</v>
      </c>
      <c r="V22" s="508"/>
      <c r="W22" s="508"/>
      <c r="X22" s="508"/>
      <c r="Y22" s="508"/>
      <c r="Z22" s="508"/>
      <c r="AA22" s="508"/>
      <c r="AB22" s="253"/>
      <c r="AC22" s="253"/>
      <c r="AD22" s="491" t="s">
        <v>532</v>
      </c>
      <c r="AE22" s="491" t="s">
        <v>533</v>
      </c>
      <c r="AF22" s="491" t="s">
        <v>531</v>
      </c>
      <c r="AG22" s="491" t="s">
        <v>534</v>
      </c>
    </row>
    <row r="23" spans="1:33" ht="19.95" customHeight="1">
      <c r="A23" s="499"/>
      <c r="B23" s="503"/>
      <c r="C23" s="504"/>
      <c r="D23" s="504"/>
      <c r="E23" s="504"/>
      <c r="F23" s="239"/>
      <c r="G23" s="505"/>
      <c r="H23" s="505"/>
      <c r="I23" s="505"/>
      <c r="J23" s="505"/>
      <c r="K23" s="505"/>
      <c r="L23" s="505"/>
      <c r="M23" s="505"/>
      <c r="N23" s="506"/>
      <c r="O23" s="507"/>
      <c r="P23" s="255">
        <v>1</v>
      </c>
      <c r="Q23" s="261" t="s">
        <v>192</v>
      </c>
      <c r="R23" s="255">
        <v>0</v>
      </c>
      <c r="S23" s="507"/>
      <c r="T23" s="506"/>
      <c r="U23" s="508"/>
      <c r="V23" s="508"/>
      <c r="W23" s="508"/>
      <c r="X23" s="508"/>
      <c r="Y23" s="508"/>
      <c r="Z23" s="508"/>
      <c r="AA23" s="508"/>
      <c r="AB23" s="253"/>
      <c r="AC23" s="253"/>
      <c r="AD23" s="491"/>
      <c r="AE23" s="491"/>
      <c r="AF23" s="491"/>
      <c r="AG23" s="491"/>
    </row>
    <row r="24" spans="1:33" ht="19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524</v>
      </c>
      <c r="B25" s="494" t="s">
        <v>11</v>
      </c>
      <c r="C25" s="495">
        <v>0.54166666666666663</v>
      </c>
      <c r="D25" s="495"/>
      <c r="E25" s="495"/>
      <c r="F25" s="298"/>
      <c r="G25" s="562" t="str">
        <f>S7</f>
        <v>ＮＩＫＫＯ．ＳＰＯＲＴＳ．ＣＬＵＢ</v>
      </c>
      <c r="H25" s="562"/>
      <c r="I25" s="562"/>
      <c r="J25" s="562"/>
      <c r="K25" s="562"/>
      <c r="L25" s="562"/>
      <c r="M25" s="562"/>
      <c r="N25" s="498">
        <f>P25+P26</f>
        <v>2</v>
      </c>
      <c r="O25" s="501" t="s">
        <v>13</v>
      </c>
      <c r="P25" s="252">
        <v>1</v>
      </c>
      <c r="Q25" s="268" t="s">
        <v>192</v>
      </c>
      <c r="R25" s="252">
        <v>1</v>
      </c>
      <c r="S25" s="501" t="s">
        <v>14</v>
      </c>
      <c r="T25" s="498">
        <f>R25+R26</f>
        <v>1</v>
      </c>
      <c r="U25" s="502" t="str">
        <f>W7</f>
        <v>栃木ウーヴァＦＣ・Ｕ－１２</v>
      </c>
      <c r="V25" s="502"/>
      <c r="W25" s="502"/>
      <c r="X25" s="502"/>
      <c r="Y25" s="502"/>
      <c r="Z25" s="502"/>
      <c r="AA25" s="502"/>
      <c r="AB25" s="250"/>
      <c r="AC25" s="250"/>
      <c r="AD25" s="489" t="s">
        <v>535</v>
      </c>
      <c r="AE25" s="489" t="s">
        <v>536</v>
      </c>
      <c r="AF25" s="489" t="s">
        <v>537</v>
      </c>
      <c r="AG25" s="489" t="s">
        <v>72</v>
      </c>
    </row>
    <row r="26" spans="1:33" ht="19.95" customHeight="1">
      <c r="A26" s="493"/>
      <c r="B26" s="436"/>
      <c r="C26" s="477"/>
      <c r="D26" s="477"/>
      <c r="E26" s="477"/>
      <c r="F26" s="275"/>
      <c r="G26" s="541"/>
      <c r="H26" s="541"/>
      <c r="I26" s="541"/>
      <c r="J26" s="541"/>
      <c r="K26" s="541"/>
      <c r="L26" s="541"/>
      <c r="M26" s="541"/>
      <c r="N26" s="479"/>
      <c r="O26" s="480"/>
      <c r="P26" s="248">
        <v>1</v>
      </c>
      <c r="Q26" s="264" t="s">
        <v>192</v>
      </c>
      <c r="R26" s="248">
        <v>0</v>
      </c>
      <c r="S26" s="480"/>
      <c r="T26" s="479"/>
      <c r="U26" s="500"/>
      <c r="V26" s="500"/>
      <c r="W26" s="500"/>
      <c r="X26" s="500"/>
      <c r="Y26" s="500"/>
      <c r="Z26" s="500"/>
      <c r="AA26" s="500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244"/>
      <c r="C27" s="263"/>
      <c r="D27" s="263"/>
      <c r="E27" s="263"/>
      <c r="F27" s="275"/>
      <c r="G27" s="248"/>
      <c r="H27" s="248"/>
      <c r="I27" s="248"/>
      <c r="J27" s="248"/>
      <c r="K27" s="248"/>
      <c r="L27" s="248"/>
      <c r="M27" s="248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275"/>
      <c r="G28" s="541" t="str">
        <f>S7</f>
        <v>ＮＩＫＫＯ．ＳＰＯＲＴＳ．ＣＬＵＢ</v>
      </c>
      <c r="H28" s="541"/>
      <c r="I28" s="541"/>
      <c r="J28" s="541"/>
      <c r="K28" s="541"/>
      <c r="L28" s="541"/>
      <c r="M28" s="541"/>
      <c r="N28" s="479">
        <f>P28+P29</f>
        <v>2</v>
      </c>
      <c r="O28" s="480" t="s">
        <v>13</v>
      </c>
      <c r="P28" s="248">
        <v>0</v>
      </c>
      <c r="Q28" s="264" t="s">
        <v>192</v>
      </c>
      <c r="R28" s="248">
        <v>0</v>
      </c>
      <c r="S28" s="480" t="s">
        <v>14</v>
      </c>
      <c r="T28" s="479">
        <f>R28+R29</f>
        <v>0</v>
      </c>
      <c r="U28" s="446" t="str">
        <f>AA7</f>
        <v>大山フットボールクラブアミーゴ</v>
      </c>
      <c r="V28" s="446"/>
      <c r="W28" s="446"/>
      <c r="X28" s="446"/>
      <c r="Y28" s="446"/>
      <c r="Z28" s="446"/>
      <c r="AA28" s="446"/>
      <c r="AB28" s="251"/>
      <c r="AC28" s="251"/>
      <c r="AD28" s="490" t="s">
        <v>537</v>
      </c>
      <c r="AE28" s="490" t="s">
        <v>535</v>
      </c>
      <c r="AF28" s="490" t="s">
        <v>536</v>
      </c>
      <c r="AG28" s="490" t="s">
        <v>71</v>
      </c>
    </row>
    <row r="29" spans="1:33" ht="19.95" customHeight="1">
      <c r="A29" s="493"/>
      <c r="B29" s="436"/>
      <c r="C29" s="477"/>
      <c r="D29" s="477"/>
      <c r="E29" s="477"/>
      <c r="F29" s="275"/>
      <c r="G29" s="541"/>
      <c r="H29" s="541"/>
      <c r="I29" s="541"/>
      <c r="J29" s="541"/>
      <c r="K29" s="541"/>
      <c r="L29" s="541"/>
      <c r="M29" s="541"/>
      <c r="N29" s="479"/>
      <c r="O29" s="480"/>
      <c r="P29" s="248">
        <v>2</v>
      </c>
      <c r="Q29" s="264" t="s">
        <v>192</v>
      </c>
      <c r="R29" s="248">
        <v>0</v>
      </c>
      <c r="S29" s="480"/>
      <c r="T29" s="479"/>
      <c r="U29" s="446"/>
      <c r="V29" s="446"/>
      <c r="W29" s="446"/>
      <c r="X29" s="446"/>
      <c r="Y29" s="446"/>
      <c r="Z29" s="446"/>
      <c r="AA29" s="446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275"/>
      <c r="C30" s="100"/>
      <c r="D30" s="100"/>
      <c r="E30" s="131"/>
      <c r="F30" s="275"/>
      <c r="G30" s="248"/>
      <c r="H30" s="248"/>
      <c r="I30" s="274"/>
      <c r="J30" s="274"/>
      <c r="K30" s="248"/>
      <c r="L30" s="248"/>
      <c r="M30" s="274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275"/>
      <c r="G31" s="500" t="str">
        <f>W7</f>
        <v>栃木ウーヴァＦＣ・Ｕ－１２</v>
      </c>
      <c r="H31" s="500"/>
      <c r="I31" s="500"/>
      <c r="J31" s="500"/>
      <c r="K31" s="500"/>
      <c r="L31" s="500"/>
      <c r="M31" s="500"/>
      <c r="N31" s="479">
        <f>P31+P32</f>
        <v>0</v>
      </c>
      <c r="O31" s="480" t="s">
        <v>13</v>
      </c>
      <c r="P31" s="248">
        <v>0</v>
      </c>
      <c r="Q31" s="264" t="s">
        <v>192</v>
      </c>
      <c r="R31" s="248">
        <v>1</v>
      </c>
      <c r="S31" s="480" t="s">
        <v>14</v>
      </c>
      <c r="T31" s="479">
        <f>R31+R32</f>
        <v>3</v>
      </c>
      <c r="U31" s="550" t="str">
        <f>AA7</f>
        <v>大山フットボールクラブアミーゴ</v>
      </c>
      <c r="V31" s="550"/>
      <c r="W31" s="550"/>
      <c r="X31" s="550"/>
      <c r="Y31" s="550"/>
      <c r="Z31" s="550"/>
      <c r="AA31" s="550"/>
      <c r="AB31" s="251"/>
      <c r="AC31" s="251"/>
      <c r="AD31" s="490" t="s">
        <v>536</v>
      </c>
      <c r="AE31" s="490" t="s">
        <v>537</v>
      </c>
      <c r="AF31" s="490" t="s">
        <v>535</v>
      </c>
      <c r="AG31" s="490" t="s">
        <v>70</v>
      </c>
    </row>
    <row r="32" spans="1:33" ht="19.95" customHeight="1">
      <c r="A32" s="493"/>
      <c r="B32" s="436"/>
      <c r="C32" s="477"/>
      <c r="D32" s="477"/>
      <c r="E32" s="477"/>
      <c r="F32" s="275"/>
      <c r="G32" s="500"/>
      <c r="H32" s="500"/>
      <c r="I32" s="500"/>
      <c r="J32" s="500"/>
      <c r="K32" s="500"/>
      <c r="L32" s="500"/>
      <c r="M32" s="500"/>
      <c r="N32" s="479"/>
      <c r="O32" s="480"/>
      <c r="P32" s="248">
        <v>0</v>
      </c>
      <c r="Q32" s="264" t="s">
        <v>192</v>
      </c>
      <c r="R32" s="248">
        <v>2</v>
      </c>
      <c r="S32" s="480"/>
      <c r="T32" s="479"/>
      <c r="U32" s="550"/>
      <c r="V32" s="550"/>
      <c r="W32" s="550"/>
      <c r="X32" s="550"/>
      <c r="Y32" s="550"/>
      <c r="Z32" s="550"/>
      <c r="AA32" s="550"/>
      <c r="AB32" s="251"/>
      <c r="AC32" s="251"/>
      <c r="AD32" s="490"/>
      <c r="AE32" s="490"/>
      <c r="AF32" s="490"/>
      <c r="AG32" s="490"/>
    </row>
    <row r="33" spans="1:33" ht="19.95" customHeight="1">
      <c r="A33" s="275"/>
      <c r="B33" s="244"/>
      <c r="C33" s="136"/>
      <c r="D33" s="136"/>
      <c r="E33" s="136"/>
      <c r="F33" s="275"/>
      <c r="G33" s="248"/>
      <c r="H33" s="248"/>
      <c r="I33" s="248"/>
      <c r="J33" s="248"/>
      <c r="K33" s="248"/>
      <c r="L33" s="248"/>
      <c r="M33" s="248"/>
      <c r="N33" s="115"/>
      <c r="O33" s="249"/>
      <c r="P33" s="248"/>
      <c r="Q33" s="264"/>
      <c r="R33" s="274"/>
      <c r="S33" s="249"/>
      <c r="T33" s="115"/>
      <c r="U33" s="248"/>
      <c r="V33" s="248"/>
      <c r="W33" s="248"/>
      <c r="X33" s="248"/>
      <c r="Y33" s="248"/>
      <c r="Z33" s="248"/>
      <c r="AA33" s="248"/>
      <c r="AB33" s="251"/>
      <c r="AC33" s="251"/>
      <c r="AD33" s="275"/>
      <c r="AE33" s="275"/>
      <c r="AF33" s="251"/>
      <c r="AG33" s="251"/>
    </row>
    <row r="34" spans="1:33" ht="19.95" customHeight="1">
      <c r="A34" s="275"/>
      <c r="B34" s="275"/>
      <c r="C34" s="465" t="s">
        <v>516</v>
      </c>
      <c r="D34" s="466"/>
      <c r="E34" s="466"/>
      <c r="F34" s="467"/>
      <c r="G34" s="460" t="str">
        <f>C36</f>
        <v>ディベルティード壬生</v>
      </c>
      <c r="H34" s="461"/>
      <c r="I34" s="485" t="str">
        <f>C38</f>
        <v>三重・山前ＦＣ</v>
      </c>
      <c r="J34" s="486"/>
      <c r="K34" s="481" t="str">
        <f>C40</f>
        <v>豊郷ジュニアフットボールクラブ宇都宮</v>
      </c>
      <c r="L34" s="482"/>
      <c r="M34" s="458" t="s">
        <v>5</v>
      </c>
      <c r="N34" s="458" t="s">
        <v>6</v>
      </c>
      <c r="O34" s="458" t="s">
        <v>16</v>
      </c>
      <c r="P34" s="458" t="s">
        <v>7</v>
      </c>
      <c r="Q34" s="275"/>
      <c r="R34" s="471" t="s">
        <v>517</v>
      </c>
      <c r="S34" s="472"/>
      <c r="T34" s="472"/>
      <c r="U34" s="473"/>
      <c r="V34" s="460" t="str">
        <f>R36</f>
        <v>ＮＩＫＫＯ．ＳＰＯＲＴＳ．ＣＬＵＢ</v>
      </c>
      <c r="W34" s="461"/>
      <c r="X34" s="460" t="str">
        <f>R38</f>
        <v>栃木ウーヴァＦＣ・Ｕ－１２</v>
      </c>
      <c r="Y34" s="461"/>
      <c r="Z34" s="460" t="str">
        <f>R40</f>
        <v>大山フットボールクラブアミーゴ</v>
      </c>
      <c r="AA34" s="461"/>
      <c r="AB34" s="458" t="s">
        <v>5</v>
      </c>
      <c r="AC34" s="458" t="s">
        <v>6</v>
      </c>
      <c r="AD34" s="458" t="s">
        <v>16</v>
      </c>
      <c r="AE34" s="458" t="s">
        <v>7</v>
      </c>
      <c r="AF34" s="275"/>
      <c r="AG34" s="275"/>
    </row>
    <row r="35" spans="1:33" ht="19.95" customHeight="1">
      <c r="A35" s="275"/>
      <c r="B35" s="275"/>
      <c r="C35" s="468"/>
      <c r="D35" s="469"/>
      <c r="E35" s="469"/>
      <c r="F35" s="470"/>
      <c r="G35" s="462"/>
      <c r="H35" s="463"/>
      <c r="I35" s="487"/>
      <c r="J35" s="488"/>
      <c r="K35" s="483"/>
      <c r="L35" s="484"/>
      <c r="M35" s="459"/>
      <c r="N35" s="459"/>
      <c r="O35" s="459"/>
      <c r="P35" s="459"/>
      <c r="Q35" s="275"/>
      <c r="R35" s="474"/>
      <c r="S35" s="475"/>
      <c r="T35" s="475"/>
      <c r="U35" s="476"/>
      <c r="V35" s="462"/>
      <c r="W35" s="463"/>
      <c r="X35" s="462"/>
      <c r="Y35" s="463"/>
      <c r="Z35" s="462"/>
      <c r="AA35" s="463"/>
      <c r="AB35" s="459"/>
      <c r="AC35" s="459"/>
      <c r="AD35" s="459"/>
      <c r="AE35" s="459"/>
      <c r="AF35" s="275"/>
      <c r="AG35" s="275"/>
    </row>
    <row r="36" spans="1:33" ht="19.95" customHeight="1">
      <c r="A36" s="275"/>
      <c r="B36" s="275"/>
      <c r="C36" s="465" t="str">
        <f>F7</f>
        <v>ディベルティード壬生</v>
      </c>
      <c r="D36" s="466"/>
      <c r="E36" s="466"/>
      <c r="F36" s="467"/>
      <c r="G36" s="447"/>
      <c r="H36" s="448"/>
      <c r="I36" s="284">
        <f>N16</f>
        <v>0</v>
      </c>
      <c r="J36" s="284">
        <f>T16</f>
        <v>3</v>
      </c>
      <c r="K36" s="284">
        <f>N19</f>
        <v>0</v>
      </c>
      <c r="L36" s="284">
        <f>T19</f>
        <v>3</v>
      </c>
      <c r="M36" s="452">
        <f>COUNTIF(G37:L37,"○")*3+COUNTIF(G37:L37,"△")</f>
        <v>0</v>
      </c>
      <c r="N36" s="454">
        <f>O36-J36-L36</f>
        <v>-6</v>
      </c>
      <c r="O36" s="454">
        <f>I36+K36</f>
        <v>0</v>
      </c>
      <c r="P36" s="454">
        <v>3</v>
      </c>
      <c r="Q36" s="275"/>
      <c r="R36" s="465" t="str">
        <f>S7</f>
        <v>ＮＩＫＫＯ．ＳＰＯＲＴＳ．ＣＬＵＢ</v>
      </c>
      <c r="S36" s="466"/>
      <c r="T36" s="466"/>
      <c r="U36" s="467"/>
      <c r="V36" s="447"/>
      <c r="W36" s="448"/>
      <c r="X36" s="284">
        <f>N25</f>
        <v>2</v>
      </c>
      <c r="Y36" s="284">
        <f>T25</f>
        <v>1</v>
      </c>
      <c r="Z36" s="284">
        <f>N28</f>
        <v>2</v>
      </c>
      <c r="AA36" s="284">
        <f>T28</f>
        <v>0</v>
      </c>
      <c r="AB36" s="452">
        <f>COUNTIF(V37:AA37,"○")*3+COUNTIF(V37:AA37,"△")</f>
        <v>6</v>
      </c>
      <c r="AC36" s="454">
        <f>AD36-Y36-AA36</f>
        <v>3</v>
      </c>
      <c r="AD36" s="454">
        <f>X36+Z36</f>
        <v>4</v>
      </c>
      <c r="AE36" s="454">
        <v>1</v>
      </c>
      <c r="AF36" s="275"/>
      <c r="AG36" s="275"/>
    </row>
    <row r="37" spans="1:33" ht="19.95" customHeight="1">
      <c r="A37" s="275"/>
      <c r="B37" s="275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×</v>
      </c>
      <c r="J37" s="457"/>
      <c r="K37" s="456" t="str">
        <f>IF(K36&gt;L36,"○",IF(K36&lt;L36,"×",IF(K36=L36,"△")))</f>
        <v>×</v>
      </c>
      <c r="L37" s="457"/>
      <c r="M37" s="453"/>
      <c r="N37" s="455"/>
      <c r="O37" s="455"/>
      <c r="P37" s="455"/>
      <c r="Q37" s="275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○</v>
      </c>
      <c r="Y37" s="457"/>
      <c r="Z37" s="456" t="str">
        <f t="shared" ref="Z37" si="0">IF(Z36&gt;AA36,"○",IF(Z36&lt;AA36,"×",IF(Z36=AA36,"△")))</f>
        <v>○</v>
      </c>
      <c r="AA37" s="457"/>
      <c r="AB37" s="453"/>
      <c r="AC37" s="455"/>
      <c r="AD37" s="455"/>
      <c r="AE37" s="455"/>
      <c r="AF37" s="275"/>
      <c r="AG37" s="275"/>
    </row>
    <row r="38" spans="1:33" ht="19.95" customHeight="1">
      <c r="A38" s="275"/>
      <c r="B38" s="275"/>
      <c r="C38" s="465" t="str">
        <f>J7</f>
        <v>三重・山前ＦＣ</v>
      </c>
      <c r="D38" s="466"/>
      <c r="E38" s="466"/>
      <c r="F38" s="467"/>
      <c r="G38" s="284">
        <f>J36</f>
        <v>3</v>
      </c>
      <c r="H38" s="284">
        <f>I36</f>
        <v>0</v>
      </c>
      <c r="I38" s="447"/>
      <c r="J38" s="448"/>
      <c r="K38" s="284">
        <f>N22</f>
        <v>2</v>
      </c>
      <c r="L38" s="284">
        <f>T22</f>
        <v>0</v>
      </c>
      <c r="M38" s="452">
        <f>COUNTIF(G39:L39,"○")*3+COUNTIF(G39:L39,"△")</f>
        <v>6</v>
      </c>
      <c r="N38" s="454">
        <f>O38-H38-L38</f>
        <v>5</v>
      </c>
      <c r="O38" s="454">
        <f>G38+K38</f>
        <v>5</v>
      </c>
      <c r="P38" s="454">
        <v>1</v>
      </c>
      <c r="Q38" s="275"/>
      <c r="R38" s="465" t="str">
        <f>W7</f>
        <v>栃木ウーヴァＦＣ・Ｕ－１２</v>
      </c>
      <c r="S38" s="466"/>
      <c r="T38" s="466"/>
      <c r="U38" s="467"/>
      <c r="V38" s="284">
        <f>Y36</f>
        <v>1</v>
      </c>
      <c r="W38" s="284">
        <f>X36</f>
        <v>2</v>
      </c>
      <c r="X38" s="447"/>
      <c r="Y38" s="448"/>
      <c r="Z38" s="284">
        <f>N31</f>
        <v>0</v>
      </c>
      <c r="AA38" s="284">
        <f>T31</f>
        <v>3</v>
      </c>
      <c r="AB38" s="452">
        <f>COUNTIF(V39:AA39,"○")*3+COUNTIF(V39:AA39,"△")</f>
        <v>0</v>
      </c>
      <c r="AC38" s="454">
        <f>AD38-W38-AA38</f>
        <v>-4</v>
      </c>
      <c r="AD38" s="454">
        <f>V38+Z38</f>
        <v>1</v>
      </c>
      <c r="AE38" s="454">
        <v>3</v>
      </c>
      <c r="AF38" s="275"/>
      <c r="AG38" s="275"/>
    </row>
    <row r="39" spans="1:33" ht="19.95" customHeight="1">
      <c r="A39" s="275"/>
      <c r="B39" s="275"/>
      <c r="C39" s="468"/>
      <c r="D39" s="469"/>
      <c r="E39" s="469"/>
      <c r="F39" s="470"/>
      <c r="G39" s="456" t="str">
        <f>IF(G38&gt;H38,"○",IF(G38&lt;H38,"×",IF(G38=H38,"△")))</f>
        <v>○</v>
      </c>
      <c r="H39" s="457"/>
      <c r="I39" s="449"/>
      <c r="J39" s="450"/>
      <c r="K39" s="456" t="str">
        <f>IF(K38&gt;L38,"○",IF(K38&lt;L38,"×",IF(K38=L38,"△")))</f>
        <v>○</v>
      </c>
      <c r="L39" s="457"/>
      <c r="M39" s="453"/>
      <c r="N39" s="455"/>
      <c r="O39" s="455"/>
      <c r="P39" s="455"/>
      <c r="Q39" s="275"/>
      <c r="R39" s="468"/>
      <c r="S39" s="469"/>
      <c r="T39" s="469"/>
      <c r="U39" s="470"/>
      <c r="V39" s="456" t="str">
        <f>IF(V38&gt;W38,"○",IF(V38&lt;W38,"×",IF(V38=W38,"△")))</f>
        <v>×</v>
      </c>
      <c r="W39" s="457"/>
      <c r="X39" s="449"/>
      <c r="Y39" s="450"/>
      <c r="Z39" s="456" t="str">
        <f t="shared" ref="Z39" si="1">IF(Z38&gt;AA38,"○",IF(Z38&lt;AA38,"×",IF(Z38=AA38,"△")))</f>
        <v>×</v>
      </c>
      <c r="AA39" s="457"/>
      <c r="AB39" s="453"/>
      <c r="AC39" s="455"/>
      <c r="AD39" s="455"/>
      <c r="AE39" s="455"/>
      <c r="AF39" s="275"/>
      <c r="AG39" s="275"/>
    </row>
    <row r="40" spans="1:33" ht="19.95" customHeight="1">
      <c r="A40" s="275"/>
      <c r="B40" s="275"/>
      <c r="C40" s="465" t="str">
        <f>N7</f>
        <v>豊郷ジュニアフットボールクラブ宇都宮</v>
      </c>
      <c r="D40" s="466"/>
      <c r="E40" s="466"/>
      <c r="F40" s="467"/>
      <c r="G40" s="284">
        <f>L36</f>
        <v>3</v>
      </c>
      <c r="H40" s="284">
        <f>K36</f>
        <v>0</v>
      </c>
      <c r="I40" s="284">
        <f>L38</f>
        <v>0</v>
      </c>
      <c r="J40" s="284">
        <f>K38</f>
        <v>2</v>
      </c>
      <c r="K40" s="447"/>
      <c r="L40" s="448"/>
      <c r="M40" s="452">
        <f>COUNTIF(G41:L41,"○")*3+COUNTIF(G41:L41,"△")</f>
        <v>3</v>
      </c>
      <c r="N40" s="454">
        <f>O40-H40-J40</f>
        <v>1</v>
      </c>
      <c r="O40" s="454">
        <f>G40+I40</f>
        <v>3</v>
      </c>
      <c r="P40" s="454">
        <v>2</v>
      </c>
      <c r="Q40" s="275"/>
      <c r="R40" s="465" t="str">
        <f>AA7</f>
        <v>大山フットボールクラブアミーゴ</v>
      </c>
      <c r="S40" s="466"/>
      <c r="T40" s="466"/>
      <c r="U40" s="467"/>
      <c r="V40" s="284">
        <f>AA36</f>
        <v>0</v>
      </c>
      <c r="W40" s="284">
        <f>Z36</f>
        <v>2</v>
      </c>
      <c r="X40" s="284">
        <f>AA38</f>
        <v>3</v>
      </c>
      <c r="Y40" s="284">
        <f>Z38</f>
        <v>0</v>
      </c>
      <c r="Z40" s="447"/>
      <c r="AA40" s="448"/>
      <c r="AB40" s="452">
        <f>COUNTIF(V41:AA41,"○")*3+COUNTIF(V41:AA41,"△")</f>
        <v>3</v>
      </c>
      <c r="AC40" s="454">
        <f>AD40-W40-Y40</f>
        <v>1</v>
      </c>
      <c r="AD40" s="454">
        <f>V40+X40</f>
        <v>3</v>
      </c>
      <c r="AE40" s="454">
        <v>2</v>
      </c>
      <c r="AF40" s="275"/>
      <c r="AG40" s="275"/>
    </row>
    <row r="41" spans="1:33" ht="19.95" customHeight="1">
      <c r="A41" s="275"/>
      <c r="B41" s="275"/>
      <c r="C41" s="468"/>
      <c r="D41" s="469"/>
      <c r="E41" s="469"/>
      <c r="F41" s="470"/>
      <c r="G41" s="456" t="str">
        <f>IF(G40&gt;H40,"○",IF(G40&lt;H40,"×",IF(G40=H40,"△")))</f>
        <v>○</v>
      </c>
      <c r="H41" s="457"/>
      <c r="I41" s="456" t="str">
        <f>IF(I40&gt;J40,"○",IF(I40&lt;J40,"×",IF(I40=J40,"△")))</f>
        <v>×</v>
      </c>
      <c r="J41" s="457"/>
      <c r="K41" s="449"/>
      <c r="L41" s="450"/>
      <c r="M41" s="453"/>
      <c r="N41" s="455"/>
      <c r="O41" s="455"/>
      <c r="P41" s="455"/>
      <c r="Q41" s="275"/>
      <c r="R41" s="468"/>
      <c r="S41" s="469"/>
      <c r="T41" s="469"/>
      <c r="U41" s="470"/>
      <c r="V41" s="456" t="str">
        <f>IF(V40&gt;W40,"○",IF(V40&lt;W40,"×",IF(V40=W40,"△")))</f>
        <v>×</v>
      </c>
      <c r="W41" s="457"/>
      <c r="X41" s="456" t="str">
        <f>IF(X40&gt;Y40,"○",IF(X40&lt;Y40,"×",IF(X40=Y40,"△")))</f>
        <v>○</v>
      </c>
      <c r="Y41" s="457"/>
      <c r="Z41" s="449"/>
      <c r="AA41" s="450"/>
      <c r="AB41" s="453"/>
      <c r="AC41" s="455"/>
      <c r="AD41" s="455"/>
      <c r="AE41" s="455"/>
      <c r="AF41" s="275"/>
      <c r="AG41" s="275"/>
    </row>
    <row r="42" spans="1:33" ht="19.9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ht="19.9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9.95" customHeight="1">
      <c r="A44" s="534" t="str">
        <f>A1</f>
        <v>■第1日  10月18日  一次リーグ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275"/>
      <c r="N44" s="543" t="s">
        <v>538</v>
      </c>
      <c r="O44" s="543"/>
      <c r="P44" s="543"/>
      <c r="Q44" s="543"/>
      <c r="R44" s="543"/>
      <c r="S44" s="275"/>
      <c r="T44" s="544" t="s">
        <v>129</v>
      </c>
      <c r="U44" s="544"/>
      <c r="V44" s="544"/>
      <c r="W44" s="544"/>
      <c r="X44" s="545" t="str">
        <f>U10組合せ①!BD21</f>
        <v>塩野室運動公園B</v>
      </c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ht="10.050000000000001" customHeight="1">
      <c r="A45" s="262"/>
      <c r="B45" s="262"/>
      <c r="C45" s="262"/>
      <c r="D45" s="262"/>
      <c r="E45" s="262"/>
      <c r="F45" s="262"/>
      <c r="G45" s="262"/>
      <c r="H45" s="138"/>
      <c r="I45" s="265"/>
      <c r="J45" s="265"/>
      <c r="K45" s="265"/>
      <c r="L45" s="265"/>
      <c r="M45" s="275"/>
      <c r="N45" s="265"/>
      <c r="O45" s="265"/>
      <c r="P45" s="265"/>
      <c r="Q45" s="265"/>
      <c r="R45" s="265"/>
      <c r="S45" s="275"/>
      <c r="T45" s="266"/>
      <c r="U45" s="266"/>
      <c r="V45" s="266"/>
      <c r="W45" s="266"/>
      <c r="X45" s="267"/>
      <c r="Y45" s="267"/>
      <c r="Z45" s="267"/>
      <c r="AA45" s="267"/>
      <c r="AB45" s="535" t="s">
        <v>187</v>
      </c>
      <c r="AC45" s="535"/>
      <c r="AD45" s="535"/>
      <c r="AE45" s="535"/>
      <c r="AF45" s="535"/>
      <c r="AG45" s="535"/>
    </row>
    <row r="46" spans="1:33" ht="19.95" customHeight="1">
      <c r="A46" s="275"/>
      <c r="B46" s="275"/>
      <c r="C46" s="275"/>
      <c r="D46" s="275"/>
      <c r="E46" s="275"/>
      <c r="F46" s="263"/>
      <c r="G46" s="275"/>
      <c r="H46" s="275"/>
      <c r="I46" s="275"/>
      <c r="J46" s="536" t="s">
        <v>539</v>
      </c>
      <c r="K46" s="53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536" t="s">
        <v>540</v>
      </c>
      <c r="X46" s="536"/>
      <c r="Y46" s="275"/>
      <c r="Z46" s="275"/>
      <c r="AA46" s="275"/>
      <c r="AB46" s="535"/>
      <c r="AC46" s="535"/>
      <c r="AD46" s="535"/>
      <c r="AE46" s="535"/>
      <c r="AF46" s="535"/>
      <c r="AG46" s="535"/>
    </row>
    <row r="47" spans="1:33" ht="19.95" customHeight="1" thickBot="1">
      <c r="A47" s="275"/>
      <c r="B47" s="275"/>
      <c r="C47" s="275"/>
      <c r="D47" s="275"/>
      <c r="E47" s="275"/>
      <c r="F47" s="275"/>
      <c r="G47" s="276"/>
      <c r="H47" s="276"/>
      <c r="I47" s="276"/>
      <c r="J47" s="276"/>
      <c r="K47" s="285"/>
      <c r="L47" s="286"/>
      <c r="M47" s="286"/>
      <c r="N47" s="288"/>
      <c r="O47" s="275"/>
      <c r="P47" s="275"/>
      <c r="Q47" s="275"/>
      <c r="R47" s="275"/>
      <c r="S47" s="275"/>
      <c r="T47" s="276"/>
      <c r="U47" s="276"/>
      <c r="V47" s="276"/>
      <c r="W47" s="276"/>
      <c r="X47" s="285"/>
      <c r="Y47" s="286"/>
      <c r="Z47" s="286"/>
      <c r="AA47" s="288"/>
      <c r="AB47" s="535"/>
      <c r="AC47" s="535"/>
      <c r="AD47" s="535"/>
      <c r="AE47" s="535"/>
      <c r="AF47" s="535"/>
      <c r="AG47" s="535"/>
    </row>
    <row r="48" spans="1:33" ht="19.95" customHeight="1" thickTop="1">
      <c r="A48" s="275"/>
      <c r="B48" s="275"/>
      <c r="C48" s="275"/>
      <c r="D48" s="275"/>
      <c r="E48" s="275"/>
      <c r="F48" s="277"/>
      <c r="G48" s="275"/>
      <c r="H48" s="278"/>
      <c r="I48" s="275"/>
      <c r="J48" s="279"/>
      <c r="K48" s="95"/>
      <c r="L48" s="95"/>
      <c r="M48" s="95"/>
      <c r="N48" s="289"/>
      <c r="O48" s="275"/>
      <c r="P48" s="275"/>
      <c r="Q48" s="275"/>
      <c r="R48" s="275"/>
      <c r="S48" s="277"/>
      <c r="T48" s="275"/>
      <c r="U48" s="275"/>
      <c r="V48" s="278"/>
      <c r="W48" s="279"/>
      <c r="X48" s="95"/>
      <c r="Y48" s="95"/>
      <c r="Z48" s="95"/>
      <c r="AA48" s="289"/>
      <c r="AB48" s="280"/>
      <c r="AC48" s="275"/>
      <c r="AD48" s="275"/>
      <c r="AE48" s="275"/>
      <c r="AF48" s="275"/>
      <c r="AG48" s="275"/>
    </row>
    <row r="49" spans="1:33" ht="19.95" customHeight="1">
      <c r="A49" s="275"/>
      <c r="B49" s="493"/>
      <c r="C49" s="493"/>
      <c r="D49" s="140"/>
      <c r="E49" s="140"/>
      <c r="F49" s="509" t="s">
        <v>534</v>
      </c>
      <c r="G49" s="509"/>
      <c r="H49" s="26"/>
      <c r="I49" s="26"/>
      <c r="J49" s="509" t="s">
        <v>541</v>
      </c>
      <c r="K49" s="509"/>
      <c r="L49" s="26"/>
      <c r="M49" s="26"/>
      <c r="N49" s="509" t="s">
        <v>542</v>
      </c>
      <c r="O49" s="509"/>
      <c r="P49" s="281"/>
      <c r="Q49" s="26"/>
      <c r="R49" s="26"/>
      <c r="S49" s="509" t="s">
        <v>543</v>
      </c>
      <c r="T49" s="509"/>
      <c r="U49" s="26"/>
      <c r="V49" s="26"/>
      <c r="W49" s="509" t="s">
        <v>544</v>
      </c>
      <c r="X49" s="509"/>
      <c r="Y49" s="26"/>
      <c r="Z49" s="26"/>
      <c r="AA49" s="509" t="s">
        <v>72</v>
      </c>
      <c r="AB49" s="509"/>
      <c r="AC49" s="140"/>
      <c r="AD49" s="140"/>
      <c r="AE49" s="510"/>
      <c r="AF49" s="511"/>
      <c r="AG49" s="275"/>
    </row>
    <row r="50" spans="1:33" ht="19.95" customHeight="1">
      <c r="A50" s="275"/>
      <c r="B50" s="512"/>
      <c r="C50" s="512"/>
      <c r="D50" s="141"/>
      <c r="E50" s="141"/>
      <c r="F50" s="513" t="str">
        <f>U10組合せ①!BE25</f>
        <v>上河内ジュニアサッカークラブ</v>
      </c>
      <c r="G50" s="513"/>
      <c r="H50" s="141"/>
      <c r="I50" s="141"/>
      <c r="J50" s="513" t="str">
        <f>U10組合せ①!BG25</f>
        <v>フットボールクラブガナドール大田原Ｕ１２</v>
      </c>
      <c r="K50" s="513"/>
      <c r="L50" s="141"/>
      <c r="M50" s="141"/>
      <c r="N50" s="514" t="str">
        <f>U10組合せ①!BI25</f>
        <v>ＦＣがむしゃら</v>
      </c>
      <c r="O50" s="514"/>
      <c r="P50" s="282"/>
      <c r="Q50" s="141"/>
      <c r="R50" s="141"/>
      <c r="S50" s="515" t="str">
        <f>U10組合せ①!BL25</f>
        <v>今市ジュニオール</v>
      </c>
      <c r="T50" s="515"/>
      <c r="U50" s="141"/>
      <c r="V50" s="141"/>
      <c r="W50" s="513" t="str">
        <f>U10組合せ①!BN25</f>
        <v>ＦＣバジェルボ那須烏山</v>
      </c>
      <c r="X50" s="513"/>
      <c r="Y50" s="141"/>
      <c r="Z50" s="141"/>
      <c r="AA50" s="514" t="str">
        <f>U10組合せ①!BP25</f>
        <v>野木ＳＳＳ</v>
      </c>
      <c r="AB50" s="514"/>
      <c r="AC50" s="141"/>
      <c r="AD50" s="141"/>
      <c r="AE50" s="516"/>
      <c r="AF50" s="517"/>
      <c r="AG50" s="275"/>
    </row>
    <row r="51" spans="1:33" ht="19.95" customHeight="1">
      <c r="A51" s="275"/>
      <c r="B51" s="512"/>
      <c r="C51" s="512"/>
      <c r="D51" s="141"/>
      <c r="E51" s="141"/>
      <c r="F51" s="513"/>
      <c r="G51" s="513"/>
      <c r="H51" s="141"/>
      <c r="I51" s="141"/>
      <c r="J51" s="513"/>
      <c r="K51" s="513"/>
      <c r="L51" s="141"/>
      <c r="M51" s="141"/>
      <c r="N51" s="514"/>
      <c r="O51" s="514"/>
      <c r="P51" s="282"/>
      <c r="Q51" s="141"/>
      <c r="R51" s="141"/>
      <c r="S51" s="515"/>
      <c r="T51" s="515"/>
      <c r="U51" s="141"/>
      <c r="V51" s="141"/>
      <c r="W51" s="513"/>
      <c r="X51" s="513"/>
      <c r="Y51" s="141"/>
      <c r="Z51" s="141"/>
      <c r="AA51" s="514"/>
      <c r="AB51" s="514"/>
      <c r="AC51" s="141"/>
      <c r="AD51" s="141"/>
      <c r="AE51" s="516"/>
      <c r="AF51" s="517"/>
      <c r="AG51" s="275"/>
    </row>
    <row r="52" spans="1:33" ht="19.95" customHeight="1">
      <c r="A52" s="275"/>
      <c r="B52" s="512"/>
      <c r="C52" s="512"/>
      <c r="D52" s="141"/>
      <c r="E52" s="141"/>
      <c r="F52" s="513"/>
      <c r="G52" s="513"/>
      <c r="H52" s="141"/>
      <c r="I52" s="141"/>
      <c r="J52" s="513"/>
      <c r="K52" s="513"/>
      <c r="L52" s="141"/>
      <c r="M52" s="141"/>
      <c r="N52" s="514"/>
      <c r="O52" s="514"/>
      <c r="P52" s="282"/>
      <c r="Q52" s="141"/>
      <c r="R52" s="141"/>
      <c r="S52" s="515"/>
      <c r="T52" s="515"/>
      <c r="U52" s="141"/>
      <c r="V52" s="141"/>
      <c r="W52" s="513"/>
      <c r="X52" s="513"/>
      <c r="Y52" s="141"/>
      <c r="Z52" s="141"/>
      <c r="AA52" s="514"/>
      <c r="AB52" s="514"/>
      <c r="AC52" s="141"/>
      <c r="AD52" s="141"/>
      <c r="AE52" s="516"/>
      <c r="AF52" s="517"/>
      <c r="AG52" s="275"/>
    </row>
    <row r="53" spans="1:33" ht="19.95" customHeight="1">
      <c r="A53" s="275"/>
      <c r="B53" s="512"/>
      <c r="C53" s="512"/>
      <c r="D53" s="141"/>
      <c r="E53" s="141"/>
      <c r="F53" s="513"/>
      <c r="G53" s="513"/>
      <c r="H53" s="141"/>
      <c r="I53" s="141"/>
      <c r="J53" s="513"/>
      <c r="K53" s="513"/>
      <c r="L53" s="141"/>
      <c r="M53" s="141"/>
      <c r="N53" s="514"/>
      <c r="O53" s="514"/>
      <c r="P53" s="282"/>
      <c r="Q53" s="141"/>
      <c r="R53" s="141"/>
      <c r="S53" s="515"/>
      <c r="T53" s="515"/>
      <c r="U53" s="141"/>
      <c r="V53" s="141"/>
      <c r="W53" s="513"/>
      <c r="X53" s="513"/>
      <c r="Y53" s="141"/>
      <c r="Z53" s="141"/>
      <c r="AA53" s="514"/>
      <c r="AB53" s="514"/>
      <c r="AC53" s="141"/>
      <c r="AD53" s="141"/>
      <c r="AE53" s="516"/>
      <c r="AF53" s="517"/>
      <c r="AG53" s="275"/>
    </row>
    <row r="54" spans="1:33" ht="19.95" customHeight="1">
      <c r="A54" s="275"/>
      <c r="B54" s="512"/>
      <c r="C54" s="512"/>
      <c r="D54" s="141"/>
      <c r="E54" s="141"/>
      <c r="F54" s="513"/>
      <c r="G54" s="513"/>
      <c r="H54" s="141"/>
      <c r="I54" s="141"/>
      <c r="J54" s="513"/>
      <c r="K54" s="513"/>
      <c r="L54" s="141"/>
      <c r="M54" s="141"/>
      <c r="N54" s="514"/>
      <c r="O54" s="514"/>
      <c r="P54" s="282"/>
      <c r="Q54" s="141"/>
      <c r="R54" s="141"/>
      <c r="S54" s="515"/>
      <c r="T54" s="515"/>
      <c r="U54" s="141"/>
      <c r="V54" s="141"/>
      <c r="W54" s="513"/>
      <c r="X54" s="513"/>
      <c r="Y54" s="141"/>
      <c r="Z54" s="141"/>
      <c r="AA54" s="514"/>
      <c r="AB54" s="514"/>
      <c r="AC54" s="141"/>
      <c r="AD54" s="141"/>
      <c r="AE54" s="516"/>
      <c r="AF54" s="517"/>
      <c r="AG54" s="275"/>
    </row>
    <row r="55" spans="1:33" ht="19.95" customHeight="1">
      <c r="A55" s="275"/>
      <c r="B55" s="512"/>
      <c r="C55" s="512"/>
      <c r="D55" s="141"/>
      <c r="E55" s="141"/>
      <c r="F55" s="513"/>
      <c r="G55" s="513"/>
      <c r="H55" s="141"/>
      <c r="I55" s="141"/>
      <c r="J55" s="513"/>
      <c r="K55" s="513"/>
      <c r="L55" s="141"/>
      <c r="M55" s="141"/>
      <c r="N55" s="514"/>
      <c r="O55" s="514"/>
      <c r="P55" s="282"/>
      <c r="Q55" s="141"/>
      <c r="R55" s="141"/>
      <c r="S55" s="515"/>
      <c r="T55" s="515"/>
      <c r="U55" s="141"/>
      <c r="V55" s="141"/>
      <c r="W55" s="513"/>
      <c r="X55" s="513"/>
      <c r="Y55" s="141"/>
      <c r="Z55" s="141"/>
      <c r="AA55" s="514"/>
      <c r="AB55" s="514"/>
      <c r="AC55" s="141"/>
      <c r="AD55" s="141"/>
      <c r="AE55" s="516"/>
      <c r="AF55" s="517"/>
      <c r="AG55" s="275"/>
    </row>
    <row r="56" spans="1:33" ht="19.95" customHeight="1">
      <c r="A56" s="275"/>
      <c r="B56" s="512"/>
      <c r="C56" s="512"/>
      <c r="D56" s="282"/>
      <c r="E56" s="282"/>
      <c r="F56" s="513"/>
      <c r="G56" s="513"/>
      <c r="H56" s="282"/>
      <c r="I56" s="282"/>
      <c r="J56" s="513"/>
      <c r="K56" s="513"/>
      <c r="L56" s="282"/>
      <c r="M56" s="282"/>
      <c r="N56" s="514"/>
      <c r="O56" s="514"/>
      <c r="P56" s="282"/>
      <c r="Q56" s="282"/>
      <c r="R56" s="282"/>
      <c r="S56" s="515"/>
      <c r="T56" s="515"/>
      <c r="U56" s="282"/>
      <c r="V56" s="282"/>
      <c r="W56" s="513"/>
      <c r="X56" s="513"/>
      <c r="Y56" s="282"/>
      <c r="Z56" s="282"/>
      <c r="AA56" s="514"/>
      <c r="AB56" s="514"/>
      <c r="AC56" s="282"/>
      <c r="AD56" s="282"/>
      <c r="AE56" s="516"/>
      <c r="AF56" s="517"/>
      <c r="AG56" s="275"/>
    </row>
    <row r="57" spans="1:33" ht="19.95" customHeight="1">
      <c r="A57" s="275"/>
      <c r="B57" s="512"/>
      <c r="C57" s="512"/>
      <c r="D57" s="282"/>
      <c r="E57" s="282"/>
      <c r="F57" s="513"/>
      <c r="G57" s="513"/>
      <c r="H57" s="282"/>
      <c r="I57" s="282"/>
      <c r="J57" s="513"/>
      <c r="K57" s="513"/>
      <c r="L57" s="282"/>
      <c r="M57" s="282"/>
      <c r="N57" s="514"/>
      <c r="O57" s="514"/>
      <c r="P57" s="282"/>
      <c r="Q57" s="282"/>
      <c r="R57" s="282"/>
      <c r="S57" s="515"/>
      <c r="T57" s="515"/>
      <c r="U57" s="282"/>
      <c r="V57" s="282"/>
      <c r="W57" s="513"/>
      <c r="X57" s="513"/>
      <c r="Y57" s="282"/>
      <c r="Z57" s="282"/>
      <c r="AA57" s="514"/>
      <c r="AB57" s="514"/>
      <c r="AC57" s="282"/>
      <c r="AD57" s="282"/>
      <c r="AE57" s="516"/>
      <c r="AF57" s="517"/>
      <c r="AG57" s="275"/>
    </row>
    <row r="58" spans="1:33" ht="19.95" customHeight="1">
      <c r="A58" s="275"/>
      <c r="B58" s="275"/>
      <c r="C58" s="251"/>
      <c r="D58" s="251"/>
      <c r="E58" s="275"/>
      <c r="F58" s="275"/>
      <c r="G58" s="251"/>
      <c r="H58" s="251"/>
      <c r="I58" s="275"/>
      <c r="J58" s="275"/>
      <c r="K58" s="251"/>
      <c r="L58" s="251"/>
      <c r="M58" s="275"/>
      <c r="N58" s="275"/>
      <c r="O58" s="251"/>
      <c r="P58" s="251"/>
      <c r="Q58" s="275"/>
      <c r="R58" s="275"/>
      <c r="S58" s="275"/>
      <c r="T58" s="251"/>
      <c r="U58" s="251"/>
      <c r="V58" s="275"/>
      <c r="W58" s="275"/>
      <c r="X58" s="251"/>
      <c r="Y58" s="251"/>
      <c r="Z58" s="275"/>
      <c r="AA58" s="275"/>
      <c r="AB58" s="251"/>
      <c r="AC58" s="251"/>
      <c r="AD58" s="269" t="s">
        <v>94</v>
      </c>
      <c r="AE58" s="269" t="s">
        <v>95</v>
      </c>
      <c r="AF58" s="269" t="s">
        <v>95</v>
      </c>
      <c r="AG58" s="269" t="s">
        <v>93</v>
      </c>
    </row>
    <row r="59" spans="1:33" ht="19.95" customHeight="1">
      <c r="A59" s="493" t="s">
        <v>545</v>
      </c>
      <c r="B59" s="436" t="s">
        <v>8</v>
      </c>
      <c r="C59" s="477">
        <v>0.39583333333333331</v>
      </c>
      <c r="D59" s="477"/>
      <c r="E59" s="477"/>
      <c r="F59" s="275"/>
      <c r="G59" s="541" t="str">
        <f>F50</f>
        <v>上河内ジュニアサッカークラブ</v>
      </c>
      <c r="H59" s="541"/>
      <c r="I59" s="541"/>
      <c r="J59" s="541"/>
      <c r="K59" s="541"/>
      <c r="L59" s="541"/>
      <c r="M59" s="541"/>
      <c r="N59" s="479">
        <f>P59+P60</f>
        <v>1</v>
      </c>
      <c r="O59" s="480" t="s">
        <v>13</v>
      </c>
      <c r="P59" s="248">
        <v>1</v>
      </c>
      <c r="Q59" s="264" t="s">
        <v>192</v>
      </c>
      <c r="R59" s="248">
        <v>0</v>
      </c>
      <c r="S59" s="480" t="s">
        <v>14</v>
      </c>
      <c r="T59" s="479">
        <f>R59+R60</f>
        <v>0</v>
      </c>
      <c r="U59" s="500" t="str">
        <f>J50</f>
        <v>フットボールクラブガナドール大田原Ｕ１２</v>
      </c>
      <c r="V59" s="500"/>
      <c r="W59" s="500"/>
      <c r="X59" s="500"/>
      <c r="Y59" s="500"/>
      <c r="Z59" s="500"/>
      <c r="AA59" s="500"/>
      <c r="AB59" s="251"/>
      <c r="AC59" s="251"/>
      <c r="AD59" s="491" t="s">
        <v>525</v>
      </c>
      <c r="AE59" s="491" t="s">
        <v>526</v>
      </c>
      <c r="AF59" s="491" t="s">
        <v>527</v>
      </c>
      <c r="AG59" s="491" t="s">
        <v>64</v>
      </c>
    </row>
    <row r="60" spans="1:33" ht="19.95" customHeight="1">
      <c r="A60" s="493"/>
      <c r="B60" s="436"/>
      <c r="C60" s="477"/>
      <c r="D60" s="477"/>
      <c r="E60" s="477"/>
      <c r="F60" s="275"/>
      <c r="G60" s="541"/>
      <c r="H60" s="541"/>
      <c r="I60" s="541"/>
      <c r="J60" s="541"/>
      <c r="K60" s="541"/>
      <c r="L60" s="541"/>
      <c r="M60" s="541"/>
      <c r="N60" s="479"/>
      <c r="O60" s="480"/>
      <c r="P60" s="248">
        <v>0</v>
      </c>
      <c r="Q60" s="264" t="s">
        <v>192</v>
      </c>
      <c r="R60" s="248">
        <v>0</v>
      </c>
      <c r="S60" s="480"/>
      <c r="T60" s="479"/>
      <c r="U60" s="500"/>
      <c r="V60" s="500"/>
      <c r="W60" s="500"/>
      <c r="X60" s="500"/>
      <c r="Y60" s="500"/>
      <c r="Z60" s="500"/>
      <c r="AA60" s="500"/>
      <c r="AB60" s="251"/>
      <c r="AC60" s="251"/>
      <c r="AD60" s="491"/>
      <c r="AE60" s="491"/>
      <c r="AF60" s="491"/>
      <c r="AG60" s="491"/>
    </row>
    <row r="61" spans="1:33" ht="19.95" customHeight="1">
      <c r="A61" s="493"/>
      <c r="B61" s="275"/>
      <c r="C61" s="100"/>
      <c r="D61" s="100"/>
      <c r="E61" s="131"/>
      <c r="F61" s="275"/>
      <c r="G61" s="115"/>
      <c r="H61" s="248"/>
      <c r="I61" s="274"/>
      <c r="J61" s="274"/>
      <c r="K61" s="248"/>
      <c r="L61" s="248"/>
      <c r="M61" s="274"/>
      <c r="N61" s="274"/>
      <c r="O61" s="248"/>
      <c r="P61" s="248"/>
      <c r="Q61" s="274"/>
      <c r="R61" s="274"/>
      <c r="S61" s="274"/>
      <c r="T61" s="248"/>
      <c r="U61" s="248"/>
      <c r="V61" s="274"/>
      <c r="W61" s="274"/>
      <c r="X61" s="248"/>
      <c r="Y61" s="248"/>
      <c r="Z61" s="274"/>
      <c r="AA61" s="274"/>
      <c r="AB61" s="251"/>
      <c r="AC61" s="251"/>
      <c r="AD61" s="172"/>
      <c r="AE61" s="172"/>
      <c r="AF61" s="271"/>
      <c r="AG61" s="271"/>
    </row>
    <row r="62" spans="1:33" ht="19.95" customHeight="1">
      <c r="A62" s="493"/>
      <c r="B62" s="436" t="s">
        <v>9</v>
      </c>
      <c r="C62" s="477">
        <v>0.42708333333333331</v>
      </c>
      <c r="D62" s="477"/>
      <c r="E62" s="477"/>
      <c r="F62" s="275"/>
      <c r="G62" s="542" t="str">
        <f>F50</f>
        <v>上河内ジュニアサッカークラブ</v>
      </c>
      <c r="H62" s="542"/>
      <c r="I62" s="542"/>
      <c r="J62" s="542"/>
      <c r="K62" s="542"/>
      <c r="L62" s="542"/>
      <c r="M62" s="542"/>
      <c r="N62" s="479">
        <f>P62+P63</f>
        <v>0</v>
      </c>
      <c r="O62" s="480" t="s">
        <v>13</v>
      </c>
      <c r="P62" s="248">
        <v>0</v>
      </c>
      <c r="Q62" s="264" t="s">
        <v>192</v>
      </c>
      <c r="R62" s="248">
        <v>1</v>
      </c>
      <c r="S62" s="480" t="s">
        <v>14</v>
      </c>
      <c r="T62" s="479">
        <f>R62+R63</f>
        <v>3</v>
      </c>
      <c r="U62" s="497" t="str">
        <f>N50</f>
        <v>ＦＣがむしゃら</v>
      </c>
      <c r="V62" s="497"/>
      <c r="W62" s="497"/>
      <c r="X62" s="497"/>
      <c r="Y62" s="497"/>
      <c r="Z62" s="497"/>
      <c r="AA62" s="497"/>
      <c r="AB62" s="251"/>
      <c r="AC62" s="251"/>
      <c r="AD62" s="491" t="s">
        <v>527</v>
      </c>
      <c r="AE62" s="491" t="s">
        <v>525</v>
      </c>
      <c r="AF62" s="491" t="s">
        <v>526</v>
      </c>
      <c r="AG62" s="491" t="s">
        <v>63</v>
      </c>
    </row>
    <row r="63" spans="1:33" ht="19.95" customHeight="1">
      <c r="A63" s="493"/>
      <c r="B63" s="436"/>
      <c r="C63" s="477"/>
      <c r="D63" s="477"/>
      <c r="E63" s="477"/>
      <c r="F63" s="275"/>
      <c r="G63" s="542"/>
      <c r="H63" s="542"/>
      <c r="I63" s="542"/>
      <c r="J63" s="542"/>
      <c r="K63" s="542"/>
      <c r="L63" s="542"/>
      <c r="M63" s="542"/>
      <c r="N63" s="479"/>
      <c r="O63" s="480"/>
      <c r="P63" s="248">
        <v>0</v>
      </c>
      <c r="Q63" s="264" t="s">
        <v>192</v>
      </c>
      <c r="R63" s="248">
        <v>2</v>
      </c>
      <c r="S63" s="480"/>
      <c r="T63" s="479"/>
      <c r="U63" s="497"/>
      <c r="V63" s="497"/>
      <c r="W63" s="497"/>
      <c r="X63" s="497"/>
      <c r="Y63" s="497"/>
      <c r="Z63" s="497"/>
      <c r="AA63" s="497"/>
      <c r="AB63" s="251"/>
      <c r="AC63" s="251"/>
      <c r="AD63" s="491"/>
      <c r="AE63" s="491"/>
      <c r="AF63" s="491"/>
      <c r="AG63" s="491"/>
    </row>
    <row r="64" spans="1:33" ht="19.95" customHeight="1">
      <c r="A64" s="493"/>
      <c r="B64" s="275"/>
      <c r="C64" s="100"/>
      <c r="D64" s="100"/>
      <c r="E64" s="131"/>
      <c r="F64" s="275"/>
      <c r="G64" s="248"/>
      <c r="H64" s="248"/>
      <c r="I64" s="274"/>
      <c r="J64" s="274"/>
      <c r="K64" s="248"/>
      <c r="L64" s="248"/>
      <c r="M64" s="274"/>
      <c r="N64" s="274"/>
      <c r="O64" s="248"/>
      <c r="P64" s="248"/>
      <c r="Q64" s="274"/>
      <c r="R64" s="274"/>
      <c r="S64" s="274"/>
      <c r="T64" s="248"/>
      <c r="U64" s="248"/>
      <c r="V64" s="274"/>
      <c r="W64" s="274"/>
      <c r="X64" s="248"/>
      <c r="Y64" s="248"/>
      <c r="Z64" s="274"/>
      <c r="AA64" s="274"/>
      <c r="AB64" s="251"/>
      <c r="AC64" s="251"/>
      <c r="AD64" s="172"/>
      <c r="AE64" s="172"/>
      <c r="AF64" s="271"/>
      <c r="AG64" s="271"/>
    </row>
    <row r="65" spans="1:33" ht="19.95" customHeight="1">
      <c r="A65" s="493"/>
      <c r="B65" s="436" t="s">
        <v>10</v>
      </c>
      <c r="C65" s="477">
        <v>0.45833333333333331</v>
      </c>
      <c r="D65" s="477"/>
      <c r="E65" s="477"/>
      <c r="F65" s="275"/>
      <c r="G65" s="500" t="str">
        <f>J50</f>
        <v>フットボールクラブガナドール大田原Ｕ１２</v>
      </c>
      <c r="H65" s="500"/>
      <c r="I65" s="500"/>
      <c r="J65" s="500"/>
      <c r="K65" s="500"/>
      <c r="L65" s="500"/>
      <c r="M65" s="500"/>
      <c r="N65" s="479">
        <f>P65+P66</f>
        <v>0</v>
      </c>
      <c r="O65" s="480" t="s">
        <v>13</v>
      </c>
      <c r="P65" s="248">
        <v>0</v>
      </c>
      <c r="Q65" s="264" t="s">
        <v>192</v>
      </c>
      <c r="R65" s="248">
        <v>1</v>
      </c>
      <c r="S65" s="480" t="s">
        <v>14</v>
      </c>
      <c r="T65" s="479">
        <f>R65+R66</f>
        <v>2</v>
      </c>
      <c r="U65" s="497" t="str">
        <f>N50</f>
        <v>ＦＣがむしゃら</v>
      </c>
      <c r="V65" s="497"/>
      <c r="W65" s="497"/>
      <c r="X65" s="497"/>
      <c r="Y65" s="497"/>
      <c r="Z65" s="497"/>
      <c r="AA65" s="497"/>
      <c r="AB65" s="251"/>
      <c r="AC65" s="251"/>
      <c r="AD65" s="491" t="s">
        <v>526</v>
      </c>
      <c r="AE65" s="491" t="s">
        <v>527</v>
      </c>
      <c r="AF65" s="491" t="s">
        <v>525</v>
      </c>
      <c r="AG65" s="491" t="s">
        <v>518</v>
      </c>
    </row>
    <row r="66" spans="1:33" ht="19.95" customHeight="1">
      <c r="A66" s="493"/>
      <c r="B66" s="436"/>
      <c r="C66" s="477"/>
      <c r="D66" s="477"/>
      <c r="E66" s="477"/>
      <c r="F66" s="275"/>
      <c r="G66" s="500"/>
      <c r="H66" s="500"/>
      <c r="I66" s="500"/>
      <c r="J66" s="500"/>
      <c r="K66" s="500"/>
      <c r="L66" s="500"/>
      <c r="M66" s="500"/>
      <c r="N66" s="479"/>
      <c r="O66" s="480"/>
      <c r="P66" s="248">
        <v>0</v>
      </c>
      <c r="Q66" s="264" t="s">
        <v>192</v>
      </c>
      <c r="R66" s="248">
        <v>1</v>
      </c>
      <c r="S66" s="480"/>
      <c r="T66" s="479"/>
      <c r="U66" s="497"/>
      <c r="V66" s="497"/>
      <c r="W66" s="497"/>
      <c r="X66" s="497"/>
      <c r="Y66" s="497"/>
      <c r="Z66" s="497"/>
      <c r="AA66" s="497"/>
      <c r="AB66" s="251"/>
      <c r="AC66" s="251"/>
      <c r="AD66" s="491"/>
      <c r="AE66" s="491"/>
      <c r="AF66" s="491"/>
      <c r="AG66" s="491"/>
    </row>
    <row r="67" spans="1:33" ht="19.95" customHeight="1">
      <c r="A67" s="300"/>
      <c r="B67" s="300"/>
      <c r="C67" s="144"/>
      <c r="D67" s="144"/>
      <c r="E67" s="145"/>
      <c r="F67" s="300"/>
      <c r="G67" s="146"/>
      <c r="H67" s="146"/>
      <c r="I67" s="283"/>
      <c r="J67" s="283"/>
      <c r="K67" s="146"/>
      <c r="L67" s="146"/>
      <c r="M67" s="283"/>
      <c r="N67" s="283"/>
      <c r="O67" s="146"/>
      <c r="P67" s="146"/>
      <c r="Q67" s="283"/>
      <c r="R67" s="283"/>
      <c r="S67" s="283"/>
      <c r="T67" s="146"/>
      <c r="U67" s="146"/>
      <c r="V67" s="283"/>
      <c r="W67" s="283"/>
      <c r="X67" s="146"/>
      <c r="Y67" s="146"/>
      <c r="Z67" s="283"/>
      <c r="AA67" s="283"/>
      <c r="AB67" s="148"/>
      <c r="AC67" s="148"/>
      <c r="AD67" s="172"/>
      <c r="AE67" s="172"/>
      <c r="AF67" s="271"/>
      <c r="AG67" s="271"/>
    </row>
    <row r="68" spans="1:33" ht="19.95" customHeight="1">
      <c r="A68" s="499" t="s">
        <v>546</v>
      </c>
      <c r="B68" s="503" t="s">
        <v>11</v>
      </c>
      <c r="C68" s="504">
        <v>0.54166666666666663</v>
      </c>
      <c r="D68" s="504"/>
      <c r="E68" s="504"/>
      <c r="F68" s="239"/>
      <c r="G68" s="508" t="str">
        <f>S50</f>
        <v>今市ジュニオール</v>
      </c>
      <c r="H68" s="508"/>
      <c r="I68" s="508"/>
      <c r="J68" s="508"/>
      <c r="K68" s="508"/>
      <c r="L68" s="508"/>
      <c r="M68" s="508"/>
      <c r="N68" s="506">
        <f>P68+P69</f>
        <v>0</v>
      </c>
      <c r="O68" s="507" t="s">
        <v>13</v>
      </c>
      <c r="P68" s="255">
        <v>0</v>
      </c>
      <c r="Q68" s="261" t="s">
        <v>192</v>
      </c>
      <c r="R68" s="255">
        <v>0</v>
      </c>
      <c r="S68" s="507" t="s">
        <v>14</v>
      </c>
      <c r="T68" s="506">
        <f>R68+R69</f>
        <v>1</v>
      </c>
      <c r="U68" s="505" t="str">
        <f>W50</f>
        <v>ＦＣバジェルボ那須烏山</v>
      </c>
      <c r="V68" s="505"/>
      <c r="W68" s="505"/>
      <c r="X68" s="505"/>
      <c r="Y68" s="505"/>
      <c r="Z68" s="505"/>
      <c r="AA68" s="505"/>
      <c r="AB68" s="253"/>
      <c r="AC68" s="253"/>
      <c r="AD68" s="489" t="s">
        <v>528</v>
      </c>
      <c r="AE68" s="489" t="s">
        <v>529</v>
      </c>
      <c r="AF68" s="489" t="s">
        <v>530</v>
      </c>
      <c r="AG68" s="489" t="s">
        <v>67</v>
      </c>
    </row>
    <row r="69" spans="1:33" ht="19.95" customHeight="1">
      <c r="A69" s="499"/>
      <c r="B69" s="503"/>
      <c r="C69" s="504"/>
      <c r="D69" s="504"/>
      <c r="E69" s="504"/>
      <c r="F69" s="239"/>
      <c r="G69" s="508"/>
      <c r="H69" s="508"/>
      <c r="I69" s="508"/>
      <c r="J69" s="508"/>
      <c r="K69" s="508"/>
      <c r="L69" s="508"/>
      <c r="M69" s="508"/>
      <c r="N69" s="506"/>
      <c r="O69" s="507"/>
      <c r="P69" s="255">
        <v>0</v>
      </c>
      <c r="Q69" s="261" t="s">
        <v>192</v>
      </c>
      <c r="R69" s="255">
        <v>1</v>
      </c>
      <c r="S69" s="507"/>
      <c r="T69" s="506"/>
      <c r="U69" s="505"/>
      <c r="V69" s="505"/>
      <c r="W69" s="505"/>
      <c r="X69" s="505"/>
      <c r="Y69" s="505"/>
      <c r="Z69" s="505"/>
      <c r="AA69" s="505"/>
      <c r="AB69" s="253"/>
      <c r="AC69" s="253"/>
      <c r="AD69" s="490"/>
      <c r="AE69" s="490"/>
      <c r="AF69" s="490"/>
      <c r="AG69" s="490"/>
    </row>
    <row r="70" spans="1:33" ht="19.95" customHeight="1">
      <c r="A70" s="499"/>
      <c r="B70" s="254"/>
      <c r="C70" s="260"/>
      <c r="D70" s="260"/>
      <c r="E70" s="260"/>
      <c r="F70" s="239"/>
      <c r="G70" s="255"/>
      <c r="H70" s="255"/>
      <c r="I70" s="255"/>
      <c r="J70" s="255"/>
      <c r="K70" s="255"/>
      <c r="L70" s="255"/>
      <c r="M70" s="255"/>
      <c r="N70" s="272"/>
      <c r="O70" s="256"/>
      <c r="P70" s="255"/>
      <c r="Q70" s="238"/>
      <c r="R70" s="238"/>
      <c r="S70" s="256"/>
      <c r="T70" s="272"/>
      <c r="U70" s="255"/>
      <c r="V70" s="255"/>
      <c r="W70" s="255"/>
      <c r="X70" s="255"/>
      <c r="Y70" s="255"/>
      <c r="Z70" s="255"/>
      <c r="AA70" s="255"/>
      <c r="AB70" s="253"/>
      <c r="AC70" s="253"/>
      <c r="AD70" s="173"/>
      <c r="AE70" s="173"/>
      <c r="AF70" s="174"/>
      <c r="AG70" s="174"/>
    </row>
    <row r="71" spans="1:33" ht="19.95" customHeight="1">
      <c r="A71" s="499"/>
      <c r="B71" s="503" t="s">
        <v>12</v>
      </c>
      <c r="C71" s="504">
        <v>0.57291666666666663</v>
      </c>
      <c r="D71" s="504"/>
      <c r="E71" s="504"/>
      <c r="F71" s="239"/>
      <c r="G71" s="508" t="str">
        <f>S50</f>
        <v>今市ジュニオール</v>
      </c>
      <c r="H71" s="508"/>
      <c r="I71" s="508"/>
      <c r="J71" s="508"/>
      <c r="K71" s="508"/>
      <c r="L71" s="508"/>
      <c r="M71" s="508"/>
      <c r="N71" s="506">
        <f>P71+P72</f>
        <v>0</v>
      </c>
      <c r="O71" s="507" t="s">
        <v>13</v>
      </c>
      <c r="P71" s="255">
        <v>0</v>
      </c>
      <c r="Q71" s="261" t="s">
        <v>192</v>
      </c>
      <c r="R71" s="255">
        <v>6</v>
      </c>
      <c r="S71" s="507" t="s">
        <v>14</v>
      </c>
      <c r="T71" s="506">
        <f>R71+R72</f>
        <v>9</v>
      </c>
      <c r="U71" s="505" t="str">
        <f>AA50</f>
        <v>野木ＳＳＳ</v>
      </c>
      <c r="V71" s="505"/>
      <c r="W71" s="505"/>
      <c r="X71" s="505"/>
      <c r="Y71" s="505"/>
      <c r="Z71" s="505"/>
      <c r="AA71" s="505"/>
      <c r="AB71" s="253"/>
      <c r="AC71" s="253"/>
      <c r="AD71" s="490" t="s">
        <v>530</v>
      </c>
      <c r="AE71" s="490" t="s">
        <v>528</v>
      </c>
      <c r="AF71" s="490" t="s">
        <v>529</v>
      </c>
      <c r="AG71" s="490" t="s">
        <v>66</v>
      </c>
    </row>
    <row r="72" spans="1:33" ht="19.95" customHeight="1">
      <c r="A72" s="499"/>
      <c r="B72" s="503"/>
      <c r="C72" s="504"/>
      <c r="D72" s="504"/>
      <c r="E72" s="504"/>
      <c r="F72" s="239"/>
      <c r="G72" s="508"/>
      <c r="H72" s="508"/>
      <c r="I72" s="508"/>
      <c r="J72" s="508"/>
      <c r="K72" s="508"/>
      <c r="L72" s="508"/>
      <c r="M72" s="508"/>
      <c r="N72" s="506"/>
      <c r="O72" s="507"/>
      <c r="P72" s="255">
        <v>0</v>
      </c>
      <c r="Q72" s="261" t="s">
        <v>192</v>
      </c>
      <c r="R72" s="255">
        <v>3</v>
      </c>
      <c r="S72" s="507"/>
      <c r="T72" s="506"/>
      <c r="U72" s="505"/>
      <c r="V72" s="505"/>
      <c r="W72" s="505"/>
      <c r="X72" s="505"/>
      <c r="Y72" s="505"/>
      <c r="Z72" s="505"/>
      <c r="AA72" s="505"/>
      <c r="AB72" s="253"/>
      <c r="AC72" s="253"/>
      <c r="AD72" s="490"/>
      <c r="AE72" s="490"/>
      <c r="AF72" s="490"/>
      <c r="AG72" s="490"/>
    </row>
    <row r="73" spans="1:33" ht="19.95" customHeight="1">
      <c r="A73" s="499"/>
      <c r="B73" s="239"/>
      <c r="C73" s="273"/>
      <c r="D73" s="273"/>
      <c r="E73" s="59"/>
      <c r="F73" s="239"/>
      <c r="G73" s="255"/>
      <c r="H73" s="255"/>
      <c r="I73" s="238"/>
      <c r="J73" s="238"/>
      <c r="K73" s="255"/>
      <c r="L73" s="255"/>
      <c r="M73" s="238"/>
      <c r="N73" s="238"/>
      <c r="O73" s="255"/>
      <c r="P73" s="255"/>
      <c r="Q73" s="238"/>
      <c r="R73" s="238"/>
      <c r="S73" s="238"/>
      <c r="T73" s="255"/>
      <c r="U73" s="255"/>
      <c r="V73" s="238"/>
      <c r="W73" s="238"/>
      <c r="X73" s="255"/>
      <c r="Y73" s="255"/>
      <c r="Z73" s="238"/>
      <c r="AA73" s="238"/>
      <c r="AB73" s="253"/>
      <c r="AC73" s="253"/>
      <c r="AD73" s="173"/>
      <c r="AE73" s="173"/>
      <c r="AF73" s="174"/>
      <c r="AG73" s="174"/>
    </row>
    <row r="74" spans="1:33" ht="19.95" customHeight="1">
      <c r="A74" s="499"/>
      <c r="B74" s="503" t="s">
        <v>1</v>
      </c>
      <c r="C74" s="504">
        <v>0.60416666666666663</v>
      </c>
      <c r="D74" s="504"/>
      <c r="E74" s="504"/>
      <c r="F74" s="239"/>
      <c r="G74" s="508" t="str">
        <f>W50</f>
        <v>ＦＣバジェルボ那須烏山</v>
      </c>
      <c r="H74" s="508"/>
      <c r="I74" s="508"/>
      <c r="J74" s="508"/>
      <c r="K74" s="508"/>
      <c r="L74" s="508"/>
      <c r="M74" s="508"/>
      <c r="N74" s="506">
        <f>P74+P75</f>
        <v>1</v>
      </c>
      <c r="O74" s="507" t="s">
        <v>13</v>
      </c>
      <c r="P74" s="255">
        <v>0</v>
      </c>
      <c r="Q74" s="261" t="s">
        <v>192</v>
      </c>
      <c r="R74" s="255">
        <v>4</v>
      </c>
      <c r="S74" s="507" t="s">
        <v>14</v>
      </c>
      <c r="T74" s="506">
        <f>R74+R75</f>
        <v>5</v>
      </c>
      <c r="U74" s="505" t="str">
        <f>AA50</f>
        <v>野木ＳＳＳ</v>
      </c>
      <c r="V74" s="505"/>
      <c r="W74" s="505"/>
      <c r="X74" s="505"/>
      <c r="Y74" s="505"/>
      <c r="Z74" s="505"/>
      <c r="AA74" s="505"/>
      <c r="AB74" s="253"/>
      <c r="AC74" s="253"/>
      <c r="AD74" s="490" t="s">
        <v>529</v>
      </c>
      <c r="AE74" s="490" t="s">
        <v>530</v>
      </c>
      <c r="AF74" s="490" t="s">
        <v>528</v>
      </c>
      <c r="AG74" s="490" t="s">
        <v>65</v>
      </c>
    </row>
    <row r="75" spans="1:33" ht="19.95" customHeight="1">
      <c r="A75" s="499"/>
      <c r="B75" s="503"/>
      <c r="C75" s="504"/>
      <c r="D75" s="504"/>
      <c r="E75" s="504"/>
      <c r="F75" s="239"/>
      <c r="G75" s="508"/>
      <c r="H75" s="508"/>
      <c r="I75" s="508"/>
      <c r="J75" s="508"/>
      <c r="K75" s="508"/>
      <c r="L75" s="508"/>
      <c r="M75" s="508"/>
      <c r="N75" s="506"/>
      <c r="O75" s="507"/>
      <c r="P75" s="255">
        <v>1</v>
      </c>
      <c r="Q75" s="261" t="s">
        <v>192</v>
      </c>
      <c r="R75" s="255">
        <v>1</v>
      </c>
      <c r="S75" s="507"/>
      <c r="T75" s="506"/>
      <c r="U75" s="505"/>
      <c r="V75" s="505"/>
      <c r="W75" s="505"/>
      <c r="X75" s="505"/>
      <c r="Y75" s="505"/>
      <c r="Z75" s="505"/>
      <c r="AA75" s="505"/>
      <c r="AB75" s="253"/>
      <c r="AC75" s="253"/>
      <c r="AD75" s="490"/>
      <c r="AE75" s="490"/>
      <c r="AF75" s="490"/>
      <c r="AG75" s="490"/>
    </row>
    <row r="76" spans="1:33" ht="19.95" customHeight="1">
      <c r="A76" s="239"/>
      <c r="B76" s="254"/>
      <c r="C76" s="22"/>
      <c r="D76" s="22"/>
      <c r="E76" s="22"/>
      <c r="F76" s="239"/>
      <c r="G76" s="255"/>
      <c r="H76" s="255"/>
      <c r="I76" s="255"/>
      <c r="J76" s="255"/>
      <c r="K76" s="255"/>
      <c r="L76" s="255"/>
      <c r="M76" s="255"/>
      <c r="N76" s="272"/>
      <c r="O76" s="256"/>
      <c r="P76" s="255"/>
      <c r="Q76" s="238"/>
      <c r="R76" s="238"/>
      <c r="S76" s="256"/>
      <c r="T76" s="272"/>
      <c r="U76" s="255"/>
      <c r="V76" s="255"/>
      <c r="W76" s="255"/>
      <c r="X76" s="255"/>
      <c r="Y76" s="255"/>
      <c r="Z76" s="255"/>
      <c r="AA76" s="255"/>
      <c r="AB76" s="253"/>
      <c r="AC76" s="253"/>
      <c r="AD76" s="239"/>
      <c r="AE76" s="239"/>
      <c r="AF76" s="253"/>
      <c r="AG76" s="253"/>
    </row>
    <row r="77" spans="1:33" ht="19.95" customHeight="1">
      <c r="A77" s="239"/>
      <c r="B77" s="239"/>
      <c r="C77" s="465" t="s">
        <v>539</v>
      </c>
      <c r="D77" s="466"/>
      <c r="E77" s="466"/>
      <c r="F77" s="467"/>
      <c r="G77" s="460" t="str">
        <f>C79</f>
        <v>上河内ジュニアサッカークラブ</v>
      </c>
      <c r="H77" s="461"/>
      <c r="I77" s="526" t="str">
        <f>C81</f>
        <v>フットボールクラブガナドール大田原Ｕ１２</v>
      </c>
      <c r="J77" s="527"/>
      <c r="K77" s="546" t="str">
        <f>C83</f>
        <v>ＦＣがむしゃら</v>
      </c>
      <c r="L77" s="547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540</v>
      </c>
      <c r="S77" s="472"/>
      <c r="T77" s="472"/>
      <c r="U77" s="473"/>
      <c r="V77" s="522" t="str">
        <f>R79</f>
        <v>今市ジュニオール</v>
      </c>
      <c r="W77" s="523"/>
      <c r="X77" s="460" t="str">
        <f>R81</f>
        <v>ＦＣバジェルボ那須烏山</v>
      </c>
      <c r="Y77" s="461"/>
      <c r="Z77" s="546" t="str">
        <f>R83</f>
        <v>野木ＳＳＳ</v>
      </c>
      <c r="AA77" s="547"/>
      <c r="AB77" s="458" t="s">
        <v>5</v>
      </c>
      <c r="AC77" s="458" t="s">
        <v>6</v>
      </c>
      <c r="AD77" s="458" t="s">
        <v>16</v>
      </c>
      <c r="AE77" s="458" t="s">
        <v>7</v>
      </c>
      <c r="AF77" s="239"/>
      <c r="AG77" s="239"/>
    </row>
    <row r="78" spans="1:33" ht="19.95" customHeight="1">
      <c r="A78" s="239"/>
      <c r="B78" s="239"/>
      <c r="C78" s="468"/>
      <c r="D78" s="469"/>
      <c r="E78" s="469"/>
      <c r="F78" s="470"/>
      <c r="G78" s="462"/>
      <c r="H78" s="463"/>
      <c r="I78" s="528"/>
      <c r="J78" s="529"/>
      <c r="K78" s="548"/>
      <c r="L78" s="549"/>
      <c r="M78" s="459"/>
      <c r="N78" s="459"/>
      <c r="O78" s="459"/>
      <c r="P78" s="459"/>
      <c r="Q78" s="239"/>
      <c r="R78" s="474"/>
      <c r="S78" s="475"/>
      <c r="T78" s="475"/>
      <c r="U78" s="476"/>
      <c r="V78" s="524"/>
      <c r="W78" s="525"/>
      <c r="X78" s="462"/>
      <c r="Y78" s="463"/>
      <c r="Z78" s="548"/>
      <c r="AA78" s="549"/>
      <c r="AB78" s="459"/>
      <c r="AC78" s="459"/>
      <c r="AD78" s="459"/>
      <c r="AE78" s="459"/>
      <c r="AF78" s="239"/>
      <c r="AG78" s="239"/>
    </row>
    <row r="79" spans="1:33" ht="19.95" customHeight="1">
      <c r="A79" s="239"/>
      <c r="B79" s="239"/>
      <c r="C79" s="465" t="str">
        <f>F50</f>
        <v>上河内ジュニアサッカークラブ</v>
      </c>
      <c r="D79" s="466"/>
      <c r="E79" s="466"/>
      <c r="F79" s="467"/>
      <c r="G79" s="447"/>
      <c r="H79" s="448"/>
      <c r="I79" s="284">
        <f>N59</f>
        <v>1</v>
      </c>
      <c r="J79" s="284">
        <f>T59</f>
        <v>0</v>
      </c>
      <c r="K79" s="284">
        <f>N62</f>
        <v>0</v>
      </c>
      <c r="L79" s="284">
        <f>T62</f>
        <v>3</v>
      </c>
      <c r="M79" s="452">
        <f>COUNTIF(G80:L80,"○")*3+COUNTIF(G80:L80,"△")</f>
        <v>3</v>
      </c>
      <c r="N79" s="454">
        <f>O79-J79-L79</f>
        <v>-2</v>
      </c>
      <c r="O79" s="454">
        <f>I79+K79</f>
        <v>1</v>
      </c>
      <c r="P79" s="454"/>
      <c r="Q79" s="239"/>
      <c r="R79" s="465" t="str">
        <f>S50</f>
        <v>今市ジュニオール</v>
      </c>
      <c r="S79" s="466"/>
      <c r="T79" s="466"/>
      <c r="U79" s="467"/>
      <c r="V79" s="447"/>
      <c r="W79" s="448"/>
      <c r="X79" s="284">
        <f>N68</f>
        <v>0</v>
      </c>
      <c r="Y79" s="284">
        <f>T68</f>
        <v>1</v>
      </c>
      <c r="Z79" s="284">
        <f>N71</f>
        <v>0</v>
      </c>
      <c r="AA79" s="284">
        <f>T71</f>
        <v>9</v>
      </c>
      <c r="AB79" s="452">
        <f>COUNTIF(V80:AA80,"○")*3+COUNTIF(V80:AA80,"△")</f>
        <v>0</v>
      </c>
      <c r="AC79" s="454">
        <f>AD79-Y79-AA79</f>
        <v>-10</v>
      </c>
      <c r="AD79" s="454">
        <f>X79+Z79</f>
        <v>0</v>
      </c>
      <c r="AE79" s="454">
        <v>3</v>
      </c>
      <c r="AF79" s="239"/>
      <c r="AG79" s="239"/>
    </row>
    <row r="80" spans="1:33" ht="19.95" customHeight="1">
      <c r="A80" s="239"/>
      <c r="B80" s="239"/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○</v>
      </c>
      <c r="J80" s="457"/>
      <c r="K80" s="456" t="str">
        <f>IF(K79&gt;L79,"○",IF(K79&lt;L79,"×",IF(K79=L79,"△")))</f>
        <v>×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×</v>
      </c>
      <c r="Y80" s="457"/>
      <c r="Z80" s="456" t="str">
        <f t="shared" ref="Z80" si="2">IF(Z79&gt;AA79,"○",IF(Z79&lt;AA79,"×",IF(Z79=AA79,"△")))</f>
        <v>×</v>
      </c>
      <c r="AA80" s="457"/>
      <c r="AB80" s="453"/>
      <c r="AC80" s="455"/>
      <c r="AD80" s="455"/>
      <c r="AE80" s="455"/>
      <c r="AF80" s="239"/>
      <c r="AG80" s="239"/>
    </row>
    <row r="81" spans="1:33" ht="19.95" customHeight="1">
      <c r="A81" s="239"/>
      <c r="B81" s="239"/>
      <c r="C81" s="465" t="str">
        <f>J50</f>
        <v>フットボールクラブガナドール大田原Ｕ１２</v>
      </c>
      <c r="D81" s="466"/>
      <c r="E81" s="466"/>
      <c r="F81" s="467"/>
      <c r="G81" s="284">
        <f>J79</f>
        <v>0</v>
      </c>
      <c r="H81" s="284">
        <f>I79</f>
        <v>1</v>
      </c>
      <c r="I81" s="447"/>
      <c r="J81" s="448"/>
      <c r="K81" s="284">
        <f>N65</f>
        <v>0</v>
      </c>
      <c r="L81" s="284">
        <f>T65</f>
        <v>2</v>
      </c>
      <c r="M81" s="452">
        <f>COUNTIF(G82:L82,"○")*3+COUNTIF(G82:L82,"△")</f>
        <v>0</v>
      </c>
      <c r="N81" s="454">
        <f>O81-H81-L81</f>
        <v>-3</v>
      </c>
      <c r="O81" s="454">
        <f>G81+K81</f>
        <v>0</v>
      </c>
      <c r="P81" s="454"/>
      <c r="Q81" s="239"/>
      <c r="R81" s="465" t="str">
        <f>W50</f>
        <v>ＦＣバジェルボ那須烏山</v>
      </c>
      <c r="S81" s="466"/>
      <c r="T81" s="466"/>
      <c r="U81" s="467"/>
      <c r="V81" s="284">
        <f>Y79</f>
        <v>1</v>
      </c>
      <c r="W81" s="284">
        <f>X79</f>
        <v>0</v>
      </c>
      <c r="X81" s="447"/>
      <c r="Y81" s="448"/>
      <c r="Z81" s="284">
        <f>N74</f>
        <v>1</v>
      </c>
      <c r="AA81" s="284">
        <f>T74</f>
        <v>5</v>
      </c>
      <c r="AB81" s="452">
        <f>COUNTIF(V82:AA82,"○")*3+COUNTIF(V82:AA82,"△")</f>
        <v>3</v>
      </c>
      <c r="AC81" s="454">
        <f>AD81-W81-AA81</f>
        <v>-3</v>
      </c>
      <c r="AD81" s="454">
        <f>V81+Z81</f>
        <v>2</v>
      </c>
      <c r="AE81" s="454">
        <v>2</v>
      </c>
      <c r="AF81" s="239"/>
      <c r="AG81" s="239"/>
    </row>
    <row r="82" spans="1:33" ht="19.95" customHeight="1">
      <c r="A82" s="239"/>
      <c r="B82" s="239"/>
      <c r="C82" s="468"/>
      <c r="D82" s="469"/>
      <c r="E82" s="469"/>
      <c r="F82" s="470"/>
      <c r="G82" s="456" t="str">
        <f>IF(G81&gt;H81,"○",IF(G81&lt;H81,"×",IF(G81=H81,"△")))</f>
        <v>×</v>
      </c>
      <c r="H82" s="457"/>
      <c r="I82" s="449"/>
      <c r="J82" s="450"/>
      <c r="K82" s="456" t="str">
        <f>IF(K81&gt;L81,"○",IF(K81&lt;L81,"×",IF(K81=L81,"△")))</f>
        <v>×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○</v>
      </c>
      <c r="W82" s="457"/>
      <c r="X82" s="449"/>
      <c r="Y82" s="450"/>
      <c r="Z82" s="456" t="str">
        <f t="shared" ref="Z82" si="3">IF(Z81&gt;AA81,"○",IF(Z81&lt;AA81,"×",IF(Z81=AA81,"△")))</f>
        <v>×</v>
      </c>
      <c r="AA82" s="457"/>
      <c r="AB82" s="453"/>
      <c r="AC82" s="455"/>
      <c r="AD82" s="455"/>
      <c r="AE82" s="455"/>
      <c r="AF82" s="239"/>
      <c r="AG82" s="239"/>
    </row>
    <row r="83" spans="1:33" ht="19.95" customHeight="1">
      <c r="A83" s="239"/>
      <c r="B83" s="239"/>
      <c r="C83" s="465" t="str">
        <f>N50</f>
        <v>ＦＣがむしゃら</v>
      </c>
      <c r="D83" s="466"/>
      <c r="E83" s="466"/>
      <c r="F83" s="467"/>
      <c r="G83" s="284">
        <f>L79</f>
        <v>3</v>
      </c>
      <c r="H83" s="284">
        <f>K79</f>
        <v>0</v>
      </c>
      <c r="I83" s="284">
        <f>L81</f>
        <v>2</v>
      </c>
      <c r="J83" s="284">
        <f>K81</f>
        <v>0</v>
      </c>
      <c r="K83" s="447"/>
      <c r="L83" s="448"/>
      <c r="M83" s="452">
        <f>COUNTIF(G84:L84,"○")*3+COUNTIF(G84:L84,"△")</f>
        <v>6</v>
      </c>
      <c r="N83" s="454">
        <f>O83-H83-J83</f>
        <v>5</v>
      </c>
      <c r="O83" s="454">
        <f>G83+I83</f>
        <v>5</v>
      </c>
      <c r="P83" s="454"/>
      <c r="Q83" s="239"/>
      <c r="R83" s="465" t="str">
        <f>AA50</f>
        <v>野木ＳＳＳ</v>
      </c>
      <c r="S83" s="466"/>
      <c r="T83" s="466"/>
      <c r="U83" s="467"/>
      <c r="V83" s="284">
        <f>AA79</f>
        <v>9</v>
      </c>
      <c r="W83" s="284">
        <f>Z79</f>
        <v>0</v>
      </c>
      <c r="X83" s="284">
        <f>AA81</f>
        <v>5</v>
      </c>
      <c r="Y83" s="284">
        <f>Z81</f>
        <v>1</v>
      </c>
      <c r="Z83" s="447"/>
      <c r="AA83" s="448"/>
      <c r="AB83" s="452">
        <f>COUNTIF(V84:AA84,"○")*3+COUNTIF(V84:AA84,"△")</f>
        <v>6</v>
      </c>
      <c r="AC83" s="454">
        <f>AD83-W83-Y83</f>
        <v>4</v>
      </c>
      <c r="AD83" s="454">
        <f>U83+X83</f>
        <v>5</v>
      </c>
      <c r="AE83" s="454">
        <v>1</v>
      </c>
      <c r="AF83" s="239"/>
      <c r="AG83" s="239"/>
    </row>
    <row r="84" spans="1:33" ht="19.95" customHeight="1">
      <c r="A84" s="239"/>
      <c r="B84" s="239"/>
      <c r="C84" s="468"/>
      <c r="D84" s="469"/>
      <c r="E84" s="469"/>
      <c r="F84" s="470"/>
      <c r="G84" s="456" t="str">
        <f>IF(G83&gt;H83,"○",IF(G83&lt;H83,"×",IF(G83=H83,"△")))</f>
        <v>○</v>
      </c>
      <c r="H84" s="457"/>
      <c r="I84" s="456" t="str">
        <f>IF(I83&gt;J83,"○",IF(I83&lt;J83,"×",IF(I83=J83,"△")))</f>
        <v>○</v>
      </c>
      <c r="J84" s="457"/>
      <c r="K84" s="449"/>
      <c r="L84" s="450"/>
      <c r="M84" s="453"/>
      <c r="N84" s="455"/>
      <c r="O84" s="455"/>
      <c r="P84" s="455"/>
      <c r="Q84" s="239"/>
      <c r="R84" s="468"/>
      <c r="S84" s="469"/>
      <c r="T84" s="469"/>
      <c r="U84" s="470"/>
      <c r="V84" s="456" t="str">
        <f>IF(V83&gt;W83,"○",IF(V83&lt;W83,"×",IF(V83=W83,"△")))</f>
        <v>○</v>
      </c>
      <c r="W84" s="457"/>
      <c r="X84" s="456" t="str">
        <f>IF(X83&gt;Y83,"○",IF(X83&lt;Y83,"×",IF(X83=Y83,"△")))</f>
        <v>○</v>
      </c>
      <c r="Y84" s="457"/>
      <c r="Z84" s="449"/>
      <c r="AA84" s="450"/>
      <c r="AB84" s="453"/>
      <c r="AC84" s="455"/>
      <c r="AD84" s="455"/>
      <c r="AE84" s="455"/>
      <c r="AF84" s="239"/>
      <c r="AG84" s="239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85"/>
  <sheetViews>
    <sheetView view="pageBreakPreview" zoomScaleNormal="100" zoomScaleSheetLayoutView="100" workbookViewId="0">
      <selection sqref="A1:L1"/>
    </sheetView>
  </sheetViews>
  <sheetFormatPr defaultRowHeight="13.2"/>
  <cols>
    <col min="1" max="1" width="5.44140625" customWidth="1"/>
    <col min="2" max="36" width="5.6640625" customWidth="1"/>
    <col min="257" max="257" width="5.44140625" customWidth="1"/>
    <col min="258" max="292" width="5.6640625" customWidth="1"/>
    <col min="513" max="513" width="5.44140625" customWidth="1"/>
    <col min="514" max="548" width="5.6640625" customWidth="1"/>
    <col min="769" max="769" width="5.44140625" customWidth="1"/>
    <col min="770" max="804" width="5.6640625" customWidth="1"/>
    <col min="1025" max="1025" width="5.44140625" customWidth="1"/>
    <col min="1026" max="1060" width="5.6640625" customWidth="1"/>
    <col min="1281" max="1281" width="5.44140625" customWidth="1"/>
    <col min="1282" max="1316" width="5.6640625" customWidth="1"/>
    <col min="1537" max="1537" width="5.44140625" customWidth="1"/>
    <col min="1538" max="1572" width="5.6640625" customWidth="1"/>
    <col min="1793" max="1793" width="5.44140625" customWidth="1"/>
    <col min="1794" max="1828" width="5.6640625" customWidth="1"/>
    <col min="2049" max="2049" width="5.44140625" customWidth="1"/>
    <col min="2050" max="2084" width="5.6640625" customWidth="1"/>
    <col min="2305" max="2305" width="5.44140625" customWidth="1"/>
    <col min="2306" max="2340" width="5.6640625" customWidth="1"/>
    <col min="2561" max="2561" width="5.44140625" customWidth="1"/>
    <col min="2562" max="2596" width="5.6640625" customWidth="1"/>
    <col min="2817" max="2817" width="5.44140625" customWidth="1"/>
    <col min="2818" max="2852" width="5.6640625" customWidth="1"/>
    <col min="3073" max="3073" width="5.44140625" customWidth="1"/>
    <col min="3074" max="3108" width="5.6640625" customWidth="1"/>
    <col min="3329" max="3329" width="5.44140625" customWidth="1"/>
    <col min="3330" max="3364" width="5.6640625" customWidth="1"/>
    <col min="3585" max="3585" width="5.44140625" customWidth="1"/>
    <col min="3586" max="3620" width="5.6640625" customWidth="1"/>
    <col min="3841" max="3841" width="5.44140625" customWidth="1"/>
    <col min="3842" max="3876" width="5.6640625" customWidth="1"/>
    <col min="4097" max="4097" width="5.44140625" customWidth="1"/>
    <col min="4098" max="4132" width="5.6640625" customWidth="1"/>
    <col min="4353" max="4353" width="5.44140625" customWidth="1"/>
    <col min="4354" max="4388" width="5.6640625" customWidth="1"/>
    <col min="4609" max="4609" width="5.44140625" customWidth="1"/>
    <col min="4610" max="4644" width="5.6640625" customWidth="1"/>
    <col min="4865" max="4865" width="5.44140625" customWidth="1"/>
    <col min="4866" max="4900" width="5.6640625" customWidth="1"/>
    <col min="5121" max="5121" width="5.44140625" customWidth="1"/>
    <col min="5122" max="5156" width="5.6640625" customWidth="1"/>
    <col min="5377" max="5377" width="5.44140625" customWidth="1"/>
    <col min="5378" max="5412" width="5.6640625" customWidth="1"/>
    <col min="5633" max="5633" width="5.44140625" customWidth="1"/>
    <col min="5634" max="5668" width="5.6640625" customWidth="1"/>
    <col min="5889" max="5889" width="5.44140625" customWidth="1"/>
    <col min="5890" max="5924" width="5.6640625" customWidth="1"/>
    <col min="6145" max="6145" width="5.44140625" customWidth="1"/>
    <col min="6146" max="6180" width="5.6640625" customWidth="1"/>
    <col min="6401" max="6401" width="5.44140625" customWidth="1"/>
    <col min="6402" max="6436" width="5.6640625" customWidth="1"/>
    <col min="6657" max="6657" width="5.44140625" customWidth="1"/>
    <col min="6658" max="6692" width="5.6640625" customWidth="1"/>
    <col min="6913" max="6913" width="5.44140625" customWidth="1"/>
    <col min="6914" max="6948" width="5.6640625" customWidth="1"/>
    <col min="7169" max="7169" width="5.44140625" customWidth="1"/>
    <col min="7170" max="7204" width="5.6640625" customWidth="1"/>
    <col min="7425" max="7425" width="5.44140625" customWidth="1"/>
    <col min="7426" max="7460" width="5.6640625" customWidth="1"/>
    <col min="7681" max="7681" width="5.44140625" customWidth="1"/>
    <col min="7682" max="7716" width="5.6640625" customWidth="1"/>
    <col min="7937" max="7937" width="5.44140625" customWidth="1"/>
    <col min="7938" max="7972" width="5.6640625" customWidth="1"/>
    <col min="8193" max="8193" width="5.44140625" customWidth="1"/>
    <col min="8194" max="8228" width="5.6640625" customWidth="1"/>
    <col min="8449" max="8449" width="5.44140625" customWidth="1"/>
    <col min="8450" max="8484" width="5.6640625" customWidth="1"/>
    <col min="8705" max="8705" width="5.44140625" customWidth="1"/>
    <col min="8706" max="8740" width="5.6640625" customWidth="1"/>
    <col min="8961" max="8961" width="5.44140625" customWidth="1"/>
    <col min="8962" max="8996" width="5.6640625" customWidth="1"/>
    <col min="9217" max="9217" width="5.44140625" customWidth="1"/>
    <col min="9218" max="9252" width="5.6640625" customWidth="1"/>
    <col min="9473" max="9473" width="5.44140625" customWidth="1"/>
    <col min="9474" max="9508" width="5.6640625" customWidth="1"/>
    <col min="9729" max="9729" width="5.44140625" customWidth="1"/>
    <col min="9730" max="9764" width="5.6640625" customWidth="1"/>
    <col min="9985" max="9985" width="5.44140625" customWidth="1"/>
    <col min="9986" max="10020" width="5.6640625" customWidth="1"/>
    <col min="10241" max="10241" width="5.44140625" customWidth="1"/>
    <col min="10242" max="10276" width="5.6640625" customWidth="1"/>
    <col min="10497" max="10497" width="5.44140625" customWidth="1"/>
    <col min="10498" max="10532" width="5.6640625" customWidth="1"/>
    <col min="10753" max="10753" width="5.44140625" customWidth="1"/>
    <col min="10754" max="10788" width="5.6640625" customWidth="1"/>
    <col min="11009" max="11009" width="5.44140625" customWidth="1"/>
    <col min="11010" max="11044" width="5.6640625" customWidth="1"/>
    <col min="11265" max="11265" width="5.44140625" customWidth="1"/>
    <col min="11266" max="11300" width="5.6640625" customWidth="1"/>
    <col min="11521" max="11521" width="5.44140625" customWidth="1"/>
    <col min="11522" max="11556" width="5.6640625" customWidth="1"/>
    <col min="11777" max="11777" width="5.44140625" customWidth="1"/>
    <col min="11778" max="11812" width="5.6640625" customWidth="1"/>
    <col min="12033" max="12033" width="5.44140625" customWidth="1"/>
    <col min="12034" max="12068" width="5.6640625" customWidth="1"/>
    <col min="12289" max="12289" width="5.44140625" customWidth="1"/>
    <col min="12290" max="12324" width="5.6640625" customWidth="1"/>
    <col min="12545" max="12545" width="5.44140625" customWidth="1"/>
    <col min="12546" max="12580" width="5.6640625" customWidth="1"/>
    <col min="12801" max="12801" width="5.44140625" customWidth="1"/>
    <col min="12802" max="12836" width="5.6640625" customWidth="1"/>
    <col min="13057" max="13057" width="5.44140625" customWidth="1"/>
    <col min="13058" max="13092" width="5.6640625" customWidth="1"/>
    <col min="13313" max="13313" width="5.44140625" customWidth="1"/>
    <col min="13314" max="13348" width="5.6640625" customWidth="1"/>
    <col min="13569" max="13569" width="5.44140625" customWidth="1"/>
    <col min="13570" max="13604" width="5.6640625" customWidth="1"/>
    <col min="13825" max="13825" width="5.44140625" customWidth="1"/>
    <col min="13826" max="13860" width="5.6640625" customWidth="1"/>
    <col min="14081" max="14081" width="5.44140625" customWidth="1"/>
    <col min="14082" max="14116" width="5.6640625" customWidth="1"/>
    <col min="14337" max="14337" width="5.44140625" customWidth="1"/>
    <col min="14338" max="14372" width="5.6640625" customWidth="1"/>
    <col min="14593" max="14593" width="5.44140625" customWidth="1"/>
    <col min="14594" max="14628" width="5.6640625" customWidth="1"/>
    <col min="14849" max="14849" width="5.44140625" customWidth="1"/>
    <col min="14850" max="14884" width="5.6640625" customWidth="1"/>
    <col min="15105" max="15105" width="5.44140625" customWidth="1"/>
    <col min="15106" max="15140" width="5.6640625" customWidth="1"/>
    <col min="15361" max="15361" width="5.44140625" customWidth="1"/>
    <col min="15362" max="15396" width="5.6640625" customWidth="1"/>
    <col min="15617" max="15617" width="5.44140625" customWidth="1"/>
    <col min="15618" max="15652" width="5.6640625" customWidth="1"/>
    <col min="15873" max="15873" width="5.44140625" customWidth="1"/>
    <col min="15874" max="15908" width="5.6640625" customWidth="1"/>
    <col min="16129" max="16129" width="5.44140625" customWidth="1"/>
    <col min="16130" max="16164" width="5.6640625" customWidth="1"/>
  </cols>
  <sheetData>
    <row r="1" spans="1:33" ht="19.95" customHeight="1">
      <c r="A1" s="464" t="str">
        <f>U10組合せ①!B3</f>
        <v>■第1日  10月18日  一次リーグ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N1" s="518" t="s">
        <v>385</v>
      </c>
      <c r="O1" s="518"/>
      <c r="P1" s="518"/>
      <c r="Q1" s="518"/>
      <c r="R1" s="518"/>
      <c r="T1" s="519" t="s">
        <v>54</v>
      </c>
      <c r="U1" s="519"/>
      <c r="V1" s="519"/>
      <c r="W1" s="519"/>
      <c r="X1" s="520" t="str">
        <f>U10組合せ①!B28</f>
        <v>五十部運動公園A</v>
      </c>
      <c r="Y1" s="520"/>
      <c r="Z1" s="520"/>
      <c r="AA1" s="520"/>
      <c r="AB1" s="520"/>
      <c r="AC1" s="520"/>
      <c r="AD1" s="520"/>
      <c r="AE1" s="520"/>
      <c r="AF1" s="520"/>
      <c r="AG1" s="520"/>
    </row>
    <row r="2" spans="1:33" ht="10.050000000000001" customHeight="1">
      <c r="A2" s="194"/>
      <c r="B2" s="194"/>
      <c r="C2" s="194"/>
      <c r="D2" s="194"/>
      <c r="E2" s="194"/>
      <c r="F2" s="194"/>
      <c r="G2" s="194"/>
      <c r="H2" s="58"/>
      <c r="I2" s="204"/>
      <c r="J2" s="204"/>
      <c r="K2" s="204"/>
      <c r="L2" s="204"/>
      <c r="N2" s="204"/>
      <c r="O2" s="204"/>
      <c r="P2" s="204"/>
      <c r="Q2" s="204"/>
      <c r="R2" s="204"/>
      <c r="T2" s="205"/>
      <c r="U2" s="205"/>
      <c r="V2" s="205"/>
      <c r="W2" s="205"/>
      <c r="X2" s="206"/>
      <c r="Y2" s="206"/>
      <c r="AA2" s="114"/>
      <c r="AB2" s="451" t="s">
        <v>187</v>
      </c>
      <c r="AC2" s="451"/>
      <c r="AD2" s="451"/>
      <c r="AE2" s="451"/>
      <c r="AF2" s="451"/>
      <c r="AG2" s="451"/>
    </row>
    <row r="3" spans="1:33" ht="19.95" customHeight="1">
      <c r="F3" s="207"/>
      <c r="J3" s="521" t="s">
        <v>386</v>
      </c>
      <c r="K3" s="521"/>
      <c r="W3" s="521" t="s">
        <v>387</v>
      </c>
      <c r="X3" s="521"/>
      <c r="Z3" s="114"/>
      <c r="AA3" s="114"/>
      <c r="AB3" s="451"/>
      <c r="AC3" s="451"/>
      <c r="AD3" s="451"/>
      <c r="AE3" s="451"/>
      <c r="AF3" s="451"/>
      <c r="AG3" s="451"/>
    </row>
    <row r="4" spans="1:33" ht="19.95" customHeight="1" thickBot="1">
      <c r="C4" s="95"/>
      <c r="D4" s="95"/>
      <c r="E4" s="95"/>
      <c r="F4" s="95"/>
      <c r="G4" s="275"/>
      <c r="H4" s="275"/>
      <c r="I4" s="275"/>
      <c r="J4" s="275"/>
      <c r="K4" s="305"/>
      <c r="L4" s="10"/>
      <c r="M4" s="10"/>
      <c r="N4" s="10"/>
      <c r="T4" s="275"/>
      <c r="U4" s="275"/>
      <c r="V4" s="275"/>
      <c r="W4" s="275"/>
      <c r="X4" s="305"/>
      <c r="Y4" s="10"/>
      <c r="Z4" s="114"/>
      <c r="AA4" s="114"/>
      <c r="AB4" s="451"/>
      <c r="AC4" s="451"/>
      <c r="AD4" s="451"/>
      <c r="AE4" s="451"/>
      <c r="AF4" s="451"/>
      <c r="AG4" s="451"/>
    </row>
    <row r="5" spans="1:33" ht="19.95" customHeight="1" thickTop="1">
      <c r="B5" s="95"/>
      <c r="C5" s="95"/>
      <c r="D5" s="95"/>
      <c r="E5" s="95"/>
      <c r="F5" s="12"/>
      <c r="G5" s="309"/>
      <c r="H5" s="310"/>
      <c r="I5" s="310"/>
      <c r="J5" s="311"/>
      <c r="K5" s="13"/>
      <c r="N5" s="12"/>
      <c r="S5" s="12"/>
      <c r="T5" s="309"/>
      <c r="U5" s="310"/>
      <c r="V5" s="310"/>
      <c r="W5" s="311"/>
      <c r="Y5" s="13"/>
      <c r="Z5" s="13"/>
      <c r="AA5" s="14"/>
      <c r="AB5" s="105"/>
      <c r="AC5" s="95"/>
      <c r="AD5" s="95"/>
      <c r="AE5" s="95"/>
    </row>
    <row r="6" spans="1:33" ht="19.95" customHeight="1">
      <c r="B6" s="493"/>
      <c r="C6" s="493"/>
      <c r="D6" s="15"/>
      <c r="E6" s="15"/>
      <c r="F6" s="509" t="s">
        <v>547</v>
      </c>
      <c r="G6" s="509"/>
      <c r="H6" s="26"/>
      <c r="I6" s="26"/>
      <c r="J6" s="509" t="s">
        <v>548</v>
      </c>
      <c r="K6" s="509"/>
      <c r="L6" s="26"/>
      <c r="M6" s="26"/>
      <c r="N6" s="509" t="s">
        <v>549</v>
      </c>
      <c r="O6" s="509"/>
      <c r="P6" s="175"/>
      <c r="Q6" s="26"/>
      <c r="R6" s="26"/>
      <c r="S6" s="509" t="s">
        <v>550</v>
      </c>
      <c r="T6" s="509"/>
      <c r="U6" s="26"/>
      <c r="V6" s="26"/>
      <c r="W6" s="509" t="s">
        <v>551</v>
      </c>
      <c r="X6" s="509"/>
      <c r="Y6" s="26"/>
      <c r="Z6" s="26"/>
      <c r="AA6" s="509" t="s">
        <v>77</v>
      </c>
      <c r="AB6" s="509"/>
      <c r="AC6" s="15"/>
      <c r="AD6" s="15"/>
      <c r="AE6" s="510"/>
      <c r="AF6" s="511"/>
    </row>
    <row r="7" spans="1:33" ht="19.95" customHeight="1">
      <c r="B7" s="512"/>
      <c r="C7" s="512"/>
      <c r="D7" s="16"/>
      <c r="E7" s="16"/>
      <c r="F7" s="552" t="str">
        <f>U10組合せ①!C32</f>
        <v>ｕｎｉｏｎｓｐｏｒｔｓｃｌｕｂ</v>
      </c>
      <c r="G7" s="552"/>
      <c r="H7" s="16"/>
      <c r="I7" s="16"/>
      <c r="J7" s="513" t="str">
        <f>U10組合せ①!E32</f>
        <v>Ｐｅｇａｓｕｓ藤岡２００７</v>
      </c>
      <c r="K7" s="513"/>
      <c r="L7" s="16"/>
      <c r="M7" s="16"/>
      <c r="N7" s="513" t="str">
        <f>U10組合せ①!G32</f>
        <v>久下田ＦＣ</v>
      </c>
      <c r="O7" s="513"/>
      <c r="P7" s="17"/>
      <c r="Q7" s="16"/>
      <c r="R7" s="16"/>
      <c r="S7" s="514" t="str">
        <f>U10組合せ①!J32</f>
        <v>Ｋ－ＷＥＳＴ．ＦＣ２００１</v>
      </c>
      <c r="T7" s="514"/>
      <c r="U7" s="16"/>
      <c r="V7" s="16"/>
      <c r="W7" s="532" t="str">
        <f>U10組合せ①!L32</f>
        <v>ＷＥＳＴ　Ｆｏｏｔｂａｌｌ　Ｃｏｍｍｕｎｉｔｙ</v>
      </c>
      <c r="X7" s="532"/>
      <c r="Y7" s="16"/>
      <c r="Z7" s="16"/>
      <c r="AA7" s="513" t="str">
        <f>U10組合せ①!N32</f>
        <v>ＦＣあわのレジェンド</v>
      </c>
      <c r="AB7" s="513"/>
      <c r="AC7" s="16"/>
      <c r="AD7" s="16"/>
      <c r="AE7" s="516"/>
      <c r="AF7" s="517"/>
    </row>
    <row r="8" spans="1:33" ht="19.95" customHeight="1">
      <c r="B8" s="512"/>
      <c r="C8" s="512"/>
      <c r="D8" s="16"/>
      <c r="E8" s="16"/>
      <c r="F8" s="552"/>
      <c r="G8" s="552"/>
      <c r="H8" s="16"/>
      <c r="I8" s="16"/>
      <c r="J8" s="513"/>
      <c r="K8" s="513"/>
      <c r="L8" s="16"/>
      <c r="M8" s="16"/>
      <c r="N8" s="513"/>
      <c r="O8" s="513"/>
      <c r="P8" s="17"/>
      <c r="Q8" s="16"/>
      <c r="R8" s="16"/>
      <c r="S8" s="514"/>
      <c r="T8" s="514"/>
      <c r="U8" s="16"/>
      <c r="V8" s="16"/>
      <c r="W8" s="532"/>
      <c r="X8" s="532"/>
      <c r="Y8" s="16"/>
      <c r="Z8" s="16"/>
      <c r="AA8" s="513"/>
      <c r="AB8" s="513"/>
      <c r="AC8" s="16"/>
      <c r="AD8" s="16"/>
      <c r="AE8" s="516"/>
      <c r="AF8" s="517"/>
    </row>
    <row r="9" spans="1:33" ht="19.95" customHeight="1">
      <c r="B9" s="512"/>
      <c r="C9" s="512"/>
      <c r="D9" s="16"/>
      <c r="E9" s="16"/>
      <c r="F9" s="552"/>
      <c r="G9" s="552"/>
      <c r="H9" s="16"/>
      <c r="I9" s="16"/>
      <c r="J9" s="513"/>
      <c r="K9" s="513"/>
      <c r="L9" s="16"/>
      <c r="M9" s="16"/>
      <c r="N9" s="513"/>
      <c r="O9" s="513"/>
      <c r="P9" s="17"/>
      <c r="Q9" s="16"/>
      <c r="R9" s="16"/>
      <c r="S9" s="514"/>
      <c r="T9" s="514"/>
      <c r="U9" s="16"/>
      <c r="V9" s="16"/>
      <c r="W9" s="532"/>
      <c r="X9" s="532"/>
      <c r="Y9" s="16"/>
      <c r="Z9" s="16"/>
      <c r="AA9" s="513"/>
      <c r="AB9" s="513"/>
      <c r="AC9" s="16"/>
      <c r="AD9" s="16"/>
      <c r="AE9" s="516"/>
      <c r="AF9" s="517"/>
    </row>
    <row r="10" spans="1:33" ht="19.95" customHeight="1">
      <c r="B10" s="512"/>
      <c r="C10" s="512"/>
      <c r="D10" s="16"/>
      <c r="E10" s="16"/>
      <c r="F10" s="552"/>
      <c r="G10" s="552"/>
      <c r="H10" s="16"/>
      <c r="I10" s="16"/>
      <c r="J10" s="513"/>
      <c r="K10" s="513"/>
      <c r="L10" s="16"/>
      <c r="M10" s="16"/>
      <c r="N10" s="513"/>
      <c r="O10" s="513"/>
      <c r="P10" s="17"/>
      <c r="Q10" s="16"/>
      <c r="R10" s="16"/>
      <c r="S10" s="514"/>
      <c r="T10" s="514"/>
      <c r="U10" s="16"/>
      <c r="V10" s="16"/>
      <c r="W10" s="532"/>
      <c r="X10" s="532"/>
      <c r="Y10" s="16"/>
      <c r="Z10" s="16"/>
      <c r="AA10" s="513"/>
      <c r="AB10" s="513"/>
      <c r="AC10" s="16"/>
      <c r="AD10" s="16"/>
      <c r="AE10" s="516"/>
      <c r="AF10" s="517"/>
    </row>
    <row r="11" spans="1:33" ht="19.95" customHeight="1">
      <c r="B11" s="512"/>
      <c r="C11" s="512"/>
      <c r="D11" s="16"/>
      <c r="E11" s="16"/>
      <c r="F11" s="552"/>
      <c r="G11" s="552"/>
      <c r="H11" s="16"/>
      <c r="I11" s="16"/>
      <c r="J11" s="513"/>
      <c r="K11" s="513"/>
      <c r="L11" s="16"/>
      <c r="M11" s="16"/>
      <c r="N11" s="513"/>
      <c r="O11" s="513"/>
      <c r="P11" s="17"/>
      <c r="Q11" s="16"/>
      <c r="R11" s="16"/>
      <c r="S11" s="514"/>
      <c r="T11" s="514"/>
      <c r="U11" s="16"/>
      <c r="V11" s="16"/>
      <c r="W11" s="532"/>
      <c r="X11" s="532"/>
      <c r="Y11" s="16"/>
      <c r="Z11" s="16"/>
      <c r="AA11" s="513"/>
      <c r="AB11" s="513"/>
      <c r="AC11" s="16"/>
      <c r="AD11" s="16"/>
      <c r="AE11" s="516"/>
      <c r="AF11" s="517"/>
    </row>
    <row r="12" spans="1:33" ht="19.95" customHeight="1">
      <c r="B12" s="512"/>
      <c r="C12" s="512"/>
      <c r="D12" s="16"/>
      <c r="E12" s="16"/>
      <c r="F12" s="552"/>
      <c r="G12" s="552"/>
      <c r="H12" s="16"/>
      <c r="I12" s="16"/>
      <c r="J12" s="513"/>
      <c r="K12" s="513"/>
      <c r="L12" s="16"/>
      <c r="M12" s="16"/>
      <c r="N12" s="513"/>
      <c r="O12" s="513"/>
      <c r="P12" s="17"/>
      <c r="Q12" s="16"/>
      <c r="R12" s="16"/>
      <c r="S12" s="514"/>
      <c r="T12" s="514"/>
      <c r="U12" s="16"/>
      <c r="V12" s="16"/>
      <c r="W12" s="532"/>
      <c r="X12" s="532"/>
      <c r="Y12" s="16"/>
      <c r="Z12" s="16"/>
      <c r="AA12" s="513"/>
      <c r="AB12" s="513"/>
      <c r="AC12" s="16"/>
      <c r="AD12" s="16"/>
      <c r="AE12" s="516"/>
      <c r="AF12" s="517"/>
    </row>
    <row r="13" spans="1:33" ht="19.95" customHeight="1">
      <c r="B13" s="512"/>
      <c r="C13" s="512"/>
      <c r="D13" s="17"/>
      <c r="E13" s="17"/>
      <c r="F13" s="552"/>
      <c r="G13" s="552"/>
      <c r="H13" s="17"/>
      <c r="I13" s="17"/>
      <c r="J13" s="513"/>
      <c r="K13" s="513"/>
      <c r="L13" s="17"/>
      <c r="M13" s="17"/>
      <c r="N13" s="513"/>
      <c r="O13" s="513"/>
      <c r="P13" s="17"/>
      <c r="Q13" s="17"/>
      <c r="R13" s="17"/>
      <c r="S13" s="514"/>
      <c r="T13" s="514"/>
      <c r="U13" s="17"/>
      <c r="V13" s="17"/>
      <c r="W13" s="532"/>
      <c r="X13" s="532"/>
      <c r="Y13" s="17"/>
      <c r="Z13" s="17"/>
      <c r="AA13" s="513"/>
      <c r="AB13" s="513"/>
      <c r="AC13" s="17"/>
      <c r="AD13" s="17"/>
      <c r="AE13" s="516"/>
      <c r="AF13" s="517"/>
    </row>
    <row r="14" spans="1:33" ht="19.95" customHeight="1">
      <c r="B14" s="512"/>
      <c r="C14" s="512"/>
      <c r="D14" s="17"/>
      <c r="E14" s="17"/>
      <c r="F14" s="552"/>
      <c r="G14" s="552"/>
      <c r="H14" s="17"/>
      <c r="I14" s="17"/>
      <c r="J14" s="513"/>
      <c r="K14" s="513"/>
      <c r="L14" s="17"/>
      <c r="M14" s="17"/>
      <c r="N14" s="513"/>
      <c r="O14" s="513"/>
      <c r="P14" s="17"/>
      <c r="Q14" s="17"/>
      <c r="R14" s="17"/>
      <c r="S14" s="514"/>
      <c r="T14" s="514"/>
      <c r="U14" s="17"/>
      <c r="V14" s="17"/>
      <c r="W14" s="532"/>
      <c r="X14" s="532"/>
      <c r="Y14" s="17"/>
      <c r="Z14" s="17"/>
      <c r="AA14" s="513"/>
      <c r="AB14" s="513"/>
      <c r="AC14" s="17"/>
      <c r="AD14" s="17"/>
      <c r="AE14" s="516"/>
      <c r="AF14" s="517"/>
    </row>
    <row r="15" spans="1:33" ht="19.95" customHeight="1">
      <c r="A15" s="239"/>
      <c r="B15" s="239"/>
      <c r="C15" s="253"/>
      <c r="D15" s="253"/>
      <c r="E15" s="239"/>
      <c r="F15" s="239"/>
      <c r="G15" s="253"/>
      <c r="H15" s="253"/>
      <c r="I15" s="239"/>
      <c r="J15" s="239"/>
      <c r="K15" s="253"/>
      <c r="L15" s="253"/>
      <c r="M15" s="239"/>
      <c r="N15" s="239"/>
      <c r="O15" s="253"/>
      <c r="P15" s="253"/>
      <c r="Q15" s="239"/>
      <c r="R15" s="239"/>
      <c r="S15" s="239"/>
      <c r="T15" s="253"/>
      <c r="U15" s="253"/>
      <c r="V15" s="239"/>
      <c r="W15" s="239"/>
      <c r="X15" s="253"/>
      <c r="Y15" s="253"/>
      <c r="Z15" s="239"/>
      <c r="AA15" s="239"/>
      <c r="AB15" s="253"/>
      <c r="AC15" s="253"/>
      <c r="AD15" s="270" t="s">
        <v>94</v>
      </c>
      <c r="AE15" s="270" t="s">
        <v>95</v>
      </c>
      <c r="AF15" s="270" t="s">
        <v>95</v>
      </c>
      <c r="AG15" s="270" t="s">
        <v>93</v>
      </c>
    </row>
    <row r="16" spans="1:33" ht="19.95" customHeight="1">
      <c r="A16" s="499" t="s">
        <v>388</v>
      </c>
      <c r="B16" s="503" t="s">
        <v>8</v>
      </c>
      <c r="C16" s="504">
        <v>0.39583333333333331</v>
      </c>
      <c r="D16" s="504"/>
      <c r="E16" s="504"/>
      <c r="F16" s="239"/>
      <c r="G16" s="505" t="str">
        <f>F7</f>
        <v>ｕｎｉｏｎｓｐｏｒｔｓｃｌｕｂ</v>
      </c>
      <c r="H16" s="505"/>
      <c r="I16" s="505"/>
      <c r="J16" s="505"/>
      <c r="K16" s="505"/>
      <c r="L16" s="505"/>
      <c r="M16" s="505"/>
      <c r="N16" s="506">
        <f>P16+P17</f>
        <v>7</v>
      </c>
      <c r="O16" s="507" t="s">
        <v>13</v>
      </c>
      <c r="P16" s="255">
        <v>4</v>
      </c>
      <c r="Q16" s="261" t="s">
        <v>192</v>
      </c>
      <c r="R16" s="255">
        <v>0</v>
      </c>
      <c r="S16" s="507" t="s">
        <v>14</v>
      </c>
      <c r="T16" s="506">
        <f>R16+R17</f>
        <v>0</v>
      </c>
      <c r="U16" s="508" t="str">
        <f>J7</f>
        <v>Ｐｅｇａｓｕｓ藤岡２００７</v>
      </c>
      <c r="V16" s="508"/>
      <c r="W16" s="508"/>
      <c r="X16" s="508"/>
      <c r="Y16" s="508"/>
      <c r="Z16" s="508"/>
      <c r="AA16" s="508"/>
      <c r="AB16" s="253"/>
      <c r="AC16" s="253"/>
      <c r="AD16" s="491" t="s">
        <v>395</v>
      </c>
      <c r="AE16" s="491" t="s">
        <v>554</v>
      </c>
      <c r="AF16" s="491" t="s">
        <v>396</v>
      </c>
      <c r="AG16" s="491" t="s">
        <v>79</v>
      </c>
    </row>
    <row r="17" spans="1:33" ht="19.95" customHeight="1">
      <c r="A17" s="499"/>
      <c r="B17" s="503"/>
      <c r="C17" s="504"/>
      <c r="D17" s="504"/>
      <c r="E17" s="504"/>
      <c r="F17" s="239"/>
      <c r="G17" s="505"/>
      <c r="H17" s="505"/>
      <c r="I17" s="505"/>
      <c r="J17" s="505"/>
      <c r="K17" s="505"/>
      <c r="L17" s="505"/>
      <c r="M17" s="505"/>
      <c r="N17" s="506"/>
      <c r="O17" s="507"/>
      <c r="P17" s="255">
        <v>3</v>
      </c>
      <c r="Q17" s="261" t="s">
        <v>192</v>
      </c>
      <c r="R17" s="255">
        <v>0</v>
      </c>
      <c r="S17" s="507"/>
      <c r="T17" s="506"/>
      <c r="U17" s="508"/>
      <c r="V17" s="508"/>
      <c r="W17" s="508"/>
      <c r="X17" s="508"/>
      <c r="Y17" s="508"/>
      <c r="Z17" s="508"/>
      <c r="AA17" s="508"/>
      <c r="AB17" s="253"/>
      <c r="AC17" s="253"/>
      <c r="AD17" s="491"/>
      <c r="AE17" s="491"/>
      <c r="AF17" s="491"/>
      <c r="AG17" s="491"/>
    </row>
    <row r="18" spans="1:33" ht="19.95" customHeight="1">
      <c r="A18" s="499"/>
      <c r="B18" s="239"/>
      <c r="C18" s="273"/>
      <c r="D18" s="273"/>
      <c r="E18" s="59"/>
      <c r="F18" s="239"/>
      <c r="G18" s="255"/>
      <c r="H18" s="255"/>
      <c r="I18" s="238"/>
      <c r="J18" s="238"/>
      <c r="K18" s="255"/>
      <c r="L18" s="255"/>
      <c r="M18" s="238"/>
      <c r="N18" s="238"/>
      <c r="O18" s="255"/>
      <c r="P18" s="255"/>
      <c r="Q18" s="238"/>
      <c r="R18" s="238"/>
      <c r="S18" s="238"/>
      <c r="T18" s="255"/>
      <c r="U18" s="255"/>
      <c r="V18" s="238"/>
      <c r="W18" s="238"/>
      <c r="X18" s="255"/>
      <c r="Y18" s="255"/>
      <c r="Z18" s="238"/>
      <c r="AA18" s="238"/>
      <c r="AB18" s="253"/>
      <c r="AC18" s="253"/>
      <c r="AD18" s="172"/>
      <c r="AE18" s="172"/>
      <c r="AF18" s="271"/>
      <c r="AG18" s="271"/>
    </row>
    <row r="19" spans="1:33" ht="19.95" customHeight="1">
      <c r="A19" s="499"/>
      <c r="B19" s="503" t="s">
        <v>9</v>
      </c>
      <c r="C19" s="504">
        <v>0.42708333333333331</v>
      </c>
      <c r="D19" s="504"/>
      <c r="E19" s="504"/>
      <c r="F19" s="239"/>
      <c r="G19" s="505" t="str">
        <f>F7</f>
        <v>ｕｎｉｏｎｓｐｏｒｔｓｃｌｕｂ</v>
      </c>
      <c r="H19" s="505"/>
      <c r="I19" s="505"/>
      <c r="J19" s="505"/>
      <c r="K19" s="505"/>
      <c r="L19" s="505"/>
      <c r="M19" s="505"/>
      <c r="N19" s="506">
        <f>P19+P20</f>
        <v>6</v>
      </c>
      <c r="O19" s="507" t="s">
        <v>13</v>
      </c>
      <c r="P19" s="255">
        <v>3</v>
      </c>
      <c r="Q19" s="261" t="s">
        <v>192</v>
      </c>
      <c r="R19" s="255">
        <v>0</v>
      </c>
      <c r="S19" s="507" t="s">
        <v>14</v>
      </c>
      <c r="T19" s="506">
        <f>R19+R20</f>
        <v>0</v>
      </c>
      <c r="U19" s="508" t="str">
        <f>N7</f>
        <v>久下田ＦＣ</v>
      </c>
      <c r="V19" s="508"/>
      <c r="W19" s="508"/>
      <c r="X19" s="508"/>
      <c r="Y19" s="508"/>
      <c r="Z19" s="508"/>
      <c r="AA19" s="508"/>
      <c r="AB19" s="253"/>
      <c r="AC19" s="253"/>
      <c r="AD19" s="491" t="s">
        <v>396</v>
      </c>
      <c r="AE19" s="491" t="s">
        <v>395</v>
      </c>
      <c r="AF19" s="491" t="s">
        <v>554</v>
      </c>
      <c r="AG19" s="491" t="s">
        <v>78</v>
      </c>
    </row>
    <row r="20" spans="1:33" ht="19.95" customHeight="1">
      <c r="A20" s="499"/>
      <c r="B20" s="503"/>
      <c r="C20" s="504"/>
      <c r="D20" s="504"/>
      <c r="E20" s="504"/>
      <c r="F20" s="239"/>
      <c r="G20" s="505"/>
      <c r="H20" s="505"/>
      <c r="I20" s="505"/>
      <c r="J20" s="505"/>
      <c r="K20" s="505"/>
      <c r="L20" s="505"/>
      <c r="M20" s="505"/>
      <c r="N20" s="506"/>
      <c r="O20" s="507"/>
      <c r="P20" s="255">
        <v>3</v>
      </c>
      <c r="Q20" s="261" t="s">
        <v>192</v>
      </c>
      <c r="R20" s="255">
        <v>0</v>
      </c>
      <c r="S20" s="507"/>
      <c r="T20" s="506"/>
      <c r="U20" s="508"/>
      <c r="V20" s="508"/>
      <c r="W20" s="508"/>
      <c r="X20" s="508"/>
      <c r="Y20" s="508"/>
      <c r="Z20" s="508"/>
      <c r="AA20" s="508"/>
      <c r="AB20" s="253"/>
      <c r="AC20" s="253"/>
      <c r="AD20" s="491"/>
      <c r="AE20" s="491"/>
      <c r="AF20" s="491"/>
      <c r="AG20" s="491"/>
    </row>
    <row r="21" spans="1:33" ht="19.95" customHeight="1">
      <c r="A21" s="499"/>
      <c r="B21" s="239"/>
      <c r="C21" s="273"/>
      <c r="D21" s="273"/>
      <c r="E21" s="59"/>
      <c r="F21" s="239"/>
      <c r="G21" s="255"/>
      <c r="H21" s="255"/>
      <c r="I21" s="238"/>
      <c r="J21" s="238"/>
      <c r="K21" s="255"/>
      <c r="L21" s="255"/>
      <c r="M21" s="238"/>
      <c r="N21" s="238"/>
      <c r="O21" s="255"/>
      <c r="P21" s="255"/>
      <c r="Q21" s="238"/>
      <c r="R21" s="238"/>
      <c r="S21" s="238"/>
      <c r="T21" s="255"/>
      <c r="U21" s="255"/>
      <c r="V21" s="238"/>
      <c r="W21" s="238"/>
      <c r="X21" s="255"/>
      <c r="Y21" s="255"/>
      <c r="Z21" s="238"/>
      <c r="AA21" s="238"/>
      <c r="AB21" s="253"/>
      <c r="AC21" s="253"/>
      <c r="AD21" s="172"/>
      <c r="AE21" s="172"/>
      <c r="AF21" s="271"/>
      <c r="AG21" s="271"/>
    </row>
    <row r="22" spans="1:33" ht="19.95" customHeight="1">
      <c r="A22" s="499"/>
      <c r="B22" s="503" t="s">
        <v>10</v>
      </c>
      <c r="C22" s="504">
        <v>0.45833333333333331</v>
      </c>
      <c r="D22" s="504"/>
      <c r="E22" s="504"/>
      <c r="F22" s="239"/>
      <c r="G22" s="508" t="str">
        <f>J7</f>
        <v>Ｐｅｇａｓｕｓ藤岡２００７</v>
      </c>
      <c r="H22" s="508"/>
      <c r="I22" s="508"/>
      <c r="J22" s="508"/>
      <c r="K22" s="508"/>
      <c r="L22" s="508"/>
      <c r="M22" s="508"/>
      <c r="N22" s="506">
        <f>P22+P23</f>
        <v>0</v>
      </c>
      <c r="O22" s="507" t="s">
        <v>13</v>
      </c>
      <c r="P22" s="255">
        <v>0</v>
      </c>
      <c r="Q22" s="261" t="s">
        <v>192</v>
      </c>
      <c r="R22" s="255">
        <v>3</v>
      </c>
      <c r="S22" s="507" t="s">
        <v>14</v>
      </c>
      <c r="T22" s="506">
        <f>R22+R23</f>
        <v>4</v>
      </c>
      <c r="U22" s="505" t="str">
        <f>N7</f>
        <v>久下田ＦＣ</v>
      </c>
      <c r="V22" s="505"/>
      <c r="W22" s="505"/>
      <c r="X22" s="505"/>
      <c r="Y22" s="505"/>
      <c r="Z22" s="505"/>
      <c r="AA22" s="505"/>
      <c r="AB22" s="253"/>
      <c r="AC22" s="253"/>
      <c r="AD22" s="491" t="s">
        <v>554</v>
      </c>
      <c r="AE22" s="491" t="s">
        <v>396</v>
      </c>
      <c r="AF22" s="491" t="s">
        <v>395</v>
      </c>
      <c r="AG22" s="491" t="s">
        <v>555</v>
      </c>
    </row>
    <row r="23" spans="1:33" ht="19.95" customHeight="1">
      <c r="A23" s="499"/>
      <c r="B23" s="503"/>
      <c r="C23" s="504"/>
      <c r="D23" s="504"/>
      <c r="E23" s="504"/>
      <c r="F23" s="239"/>
      <c r="G23" s="508"/>
      <c r="H23" s="508"/>
      <c r="I23" s="508"/>
      <c r="J23" s="508"/>
      <c r="K23" s="508"/>
      <c r="L23" s="508"/>
      <c r="M23" s="508"/>
      <c r="N23" s="506"/>
      <c r="O23" s="507"/>
      <c r="P23" s="255">
        <v>0</v>
      </c>
      <c r="Q23" s="261" t="s">
        <v>192</v>
      </c>
      <c r="R23" s="255">
        <v>1</v>
      </c>
      <c r="S23" s="507"/>
      <c r="T23" s="506"/>
      <c r="U23" s="505"/>
      <c r="V23" s="505"/>
      <c r="W23" s="505"/>
      <c r="X23" s="505"/>
      <c r="Y23" s="505"/>
      <c r="Z23" s="505"/>
      <c r="AA23" s="505"/>
      <c r="AB23" s="253"/>
      <c r="AC23" s="253"/>
      <c r="AD23" s="491"/>
      <c r="AE23" s="491"/>
      <c r="AF23" s="491"/>
      <c r="AG23" s="491"/>
    </row>
    <row r="24" spans="1:33" ht="19.95" customHeight="1">
      <c r="A24" s="239"/>
      <c r="B24" s="239"/>
      <c r="C24" s="273"/>
      <c r="D24" s="273"/>
      <c r="E24" s="59"/>
      <c r="F24" s="239"/>
      <c r="G24" s="255"/>
      <c r="H24" s="255"/>
      <c r="I24" s="238"/>
      <c r="J24" s="238"/>
      <c r="K24" s="255"/>
      <c r="L24" s="255"/>
      <c r="M24" s="238"/>
      <c r="N24" s="238"/>
      <c r="O24" s="255"/>
      <c r="P24" s="255"/>
      <c r="Q24" s="238"/>
      <c r="R24" s="238"/>
      <c r="S24" s="238"/>
      <c r="T24" s="255"/>
      <c r="U24" s="255"/>
      <c r="V24" s="238"/>
      <c r="W24" s="238"/>
      <c r="X24" s="255"/>
      <c r="Y24" s="255"/>
      <c r="Z24" s="238"/>
      <c r="AA24" s="238"/>
      <c r="AB24" s="253"/>
      <c r="AC24" s="253"/>
      <c r="AD24" s="172"/>
      <c r="AE24" s="172"/>
      <c r="AF24" s="271"/>
      <c r="AG24" s="271"/>
    </row>
    <row r="25" spans="1:33" ht="19.95" customHeight="1">
      <c r="A25" s="492" t="s">
        <v>389</v>
      </c>
      <c r="B25" s="494" t="s">
        <v>11</v>
      </c>
      <c r="C25" s="495">
        <v>0.54166666666666663</v>
      </c>
      <c r="D25" s="495"/>
      <c r="E25" s="495"/>
      <c r="F25" s="298"/>
      <c r="G25" s="496" t="str">
        <f>S7</f>
        <v>Ｋ－ＷＥＳＴ．ＦＣ２００１</v>
      </c>
      <c r="H25" s="496"/>
      <c r="I25" s="496"/>
      <c r="J25" s="496"/>
      <c r="K25" s="496"/>
      <c r="L25" s="496"/>
      <c r="M25" s="496"/>
      <c r="N25" s="498">
        <f>P25+P26</f>
        <v>4</v>
      </c>
      <c r="O25" s="501" t="s">
        <v>13</v>
      </c>
      <c r="P25" s="252">
        <v>3</v>
      </c>
      <c r="Q25" s="268" t="s">
        <v>192</v>
      </c>
      <c r="R25" s="252">
        <v>0</v>
      </c>
      <c r="S25" s="501" t="s">
        <v>14</v>
      </c>
      <c r="T25" s="498">
        <f>R25+R26</f>
        <v>2</v>
      </c>
      <c r="U25" s="502" t="str">
        <f>W7</f>
        <v>ＷＥＳＴ　Ｆｏｏｔｂａｌｌ　Ｃｏｍｍｕｎｉｔｙ</v>
      </c>
      <c r="V25" s="502"/>
      <c r="W25" s="502"/>
      <c r="X25" s="502"/>
      <c r="Y25" s="502"/>
      <c r="Z25" s="502"/>
      <c r="AA25" s="502"/>
      <c r="AB25" s="250"/>
      <c r="AC25" s="250"/>
      <c r="AD25" s="489" t="s">
        <v>397</v>
      </c>
      <c r="AE25" s="489" t="s">
        <v>556</v>
      </c>
      <c r="AF25" s="489" t="s">
        <v>398</v>
      </c>
      <c r="AG25" s="489" t="s">
        <v>82</v>
      </c>
    </row>
    <row r="26" spans="1:33" ht="19.95" customHeight="1">
      <c r="A26" s="493"/>
      <c r="B26" s="436"/>
      <c r="C26" s="477"/>
      <c r="D26" s="477"/>
      <c r="E26" s="477"/>
      <c r="F26" s="275"/>
      <c r="G26" s="497"/>
      <c r="H26" s="497"/>
      <c r="I26" s="497"/>
      <c r="J26" s="497"/>
      <c r="K26" s="497"/>
      <c r="L26" s="497"/>
      <c r="M26" s="497"/>
      <c r="N26" s="479"/>
      <c r="O26" s="480"/>
      <c r="P26" s="248">
        <v>1</v>
      </c>
      <c r="Q26" s="264" t="s">
        <v>192</v>
      </c>
      <c r="R26" s="248">
        <v>2</v>
      </c>
      <c r="S26" s="480"/>
      <c r="T26" s="479"/>
      <c r="U26" s="500"/>
      <c r="V26" s="500"/>
      <c r="W26" s="500"/>
      <c r="X26" s="500"/>
      <c r="Y26" s="500"/>
      <c r="Z26" s="500"/>
      <c r="AA26" s="500"/>
      <c r="AB26" s="251"/>
      <c r="AC26" s="251"/>
      <c r="AD26" s="490"/>
      <c r="AE26" s="490"/>
      <c r="AF26" s="490"/>
      <c r="AG26" s="490"/>
    </row>
    <row r="27" spans="1:33" ht="19.95" customHeight="1">
      <c r="A27" s="493"/>
      <c r="B27" s="244"/>
      <c r="C27" s="263"/>
      <c r="D27" s="263"/>
      <c r="E27" s="263"/>
      <c r="F27" s="275"/>
      <c r="G27" s="248"/>
      <c r="H27" s="248"/>
      <c r="I27" s="248"/>
      <c r="J27" s="248"/>
      <c r="K27" s="248"/>
      <c r="L27" s="248"/>
      <c r="M27" s="248"/>
      <c r="N27" s="115"/>
      <c r="O27" s="249"/>
      <c r="P27" s="248"/>
      <c r="Q27" s="274"/>
      <c r="R27" s="274"/>
      <c r="S27" s="249"/>
      <c r="T27" s="115"/>
      <c r="U27" s="248"/>
      <c r="V27" s="248"/>
      <c r="W27" s="248"/>
      <c r="X27" s="248"/>
      <c r="Y27" s="248"/>
      <c r="Z27" s="248"/>
      <c r="AA27" s="248"/>
      <c r="AB27" s="251"/>
      <c r="AC27" s="251"/>
      <c r="AD27" s="173"/>
      <c r="AE27" s="173"/>
      <c r="AF27" s="174"/>
      <c r="AG27" s="174"/>
    </row>
    <row r="28" spans="1:33" ht="19.95" customHeight="1">
      <c r="A28" s="493"/>
      <c r="B28" s="436" t="s">
        <v>12</v>
      </c>
      <c r="C28" s="477">
        <v>0.57291666666666663</v>
      </c>
      <c r="D28" s="477"/>
      <c r="E28" s="477"/>
      <c r="F28" s="275"/>
      <c r="G28" s="497" t="str">
        <f>S7</f>
        <v>Ｋ－ＷＥＳＴ．ＦＣ２００１</v>
      </c>
      <c r="H28" s="497"/>
      <c r="I28" s="497"/>
      <c r="J28" s="497"/>
      <c r="K28" s="497"/>
      <c r="L28" s="497"/>
      <c r="M28" s="497"/>
      <c r="N28" s="479">
        <f>P28+P29</f>
        <v>7</v>
      </c>
      <c r="O28" s="480" t="s">
        <v>13</v>
      </c>
      <c r="P28" s="248">
        <v>3</v>
      </c>
      <c r="Q28" s="264" t="s">
        <v>192</v>
      </c>
      <c r="R28" s="248">
        <v>0</v>
      </c>
      <c r="S28" s="480" t="s">
        <v>14</v>
      </c>
      <c r="T28" s="479">
        <f>R28+R29</f>
        <v>0</v>
      </c>
      <c r="U28" s="500" t="str">
        <f>AA7</f>
        <v>ＦＣあわのレジェンド</v>
      </c>
      <c r="V28" s="500"/>
      <c r="W28" s="500"/>
      <c r="X28" s="500"/>
      <c r="Y28" s="500"/>
      <c r="Z28" s="500"/>
      <c r="AA28" s="500"/>
      <c r="AB28" s="251"/>
      <c r="AC28" s="251"/>
      <c r="AD28" s="490" t="s">
        <v>398</v>
      </c>
      <c r="AE28" s="490" t="s">
        <v>397</v>
      </c>
      <c r="AF28" s="490" t="s">
        <v>556</v>
      </c>
      <c r="AG28" s="490" t="s">
        <v>81</v>
      </c>
    </row>
    <row r="29" spans="1:33" ht="19.95" customHeight="1">
      <c r="A29" s="493"/>
      <c r="B29" s="436"/>
      <c r="C29" s="477"/>
      <c r="D29" s="477"/>
      <c r="E29" s="477"/>
      <c r="F29" s="275"/>
      <c r="G29" s="497"/>
      <c r="H29" s="497"/>
      <c r="I29" s="497"/>
      <c r="J29" s="497"/>
      <c r="K29" s="497"/>
      <c r="L29" s="497"/>
      <c r="M29" s="497"/>
      <c r="N29" s="479"/>
      <c r="O29" s="480"/>
      <c r="P29" s="248">
        <v>4</v>
      </c>
      <c r="Q29" s="264" t="s">
        <v>192</v>
      </c>
      <c r="R29" s="248">
        <v>0</v>
      </c>
      <c r="S29" s="480"/>
      <c r="T29" s="479"/>
      <c r="U29" s="500"/>
      <c r="V29" s="500"/>
      <c r="W29" s="500"/>
      <c r="X29" s="500"/>
      <c r="Y29" s="500"/>
      <c r="Z29" s="500"/>
      <c r="AA29" s="500"/>
      <c r="AB29" s="251"/>
      <c r="AC29" s="251"/>
      <c r="AD29" s="490"/>
      <c r="AE29" s="490"/>
      <c r="AF29" s="490"/>
      <c r="AG29" s="490"/>
    </row>
    <row r="30" spans="1:33" ht="19.95" customHeight="1">
      <c r="A30" s="493"/>
      <c r="B30" s="275"/>
      <c r="C30" s="100"/>
      <c r="D30" s="100"/>
      <c r="E30" s="131"/>
      <c r="F30" s="275"/>
      <c r="G30" s="248"/>
      <c r="H30" s="248"/>
      <c r="I30" s="274"/>
      <c r="J30" s="274"/>
      <c r="K30" s="248"/>
      <c r="L30" s="248"/>
      <c r="M30" s="274"/>
      <c r="N30" s="274"/>
      <c r="O30" s="248"/>
      <c r="P30" s="248"/>
      <c r="Q30" s="274"/>
      <c r="R30" s="274"/>
      <c r="S30" s="274"/>
      <c r="T30" s="248"/>
      <c r="U30" s="248"/>
      <c r="V30" s="274"/>
      <c r="W30" s="274"/>
      <c r="X30" s="248"/>
      <c r="Y30" s="248"/>
      <c r="Z30" s="274"/>
      <c r="AA30" s="274"/>
      <c r="AB30" s="251"/>
      <c r="AC30" s="251"/>
      <c r="AD30" s="173"/>
      <c r="AE30" s="173"/>
      <c r="AF30" s="174"/>
      <c r="AG30" s="174"/>
    </row>
    <row r="31" spans="1:33" ht="19.95" customHeight="1">
      <c r="A31" s="493"/>
      <c r="B31" s="436" t="s">
        <v>1</v>
      </c>
      <c r="C31" s="477">
        <v>0.60416666666666663</v>
      </c>
      <c r="D31" s="477"/>
      <c r="E31" s="477"/>
      <c r="F31" s="275"/>
      <c r="G31" s="478" t="str">
        <f>W7</f>
        <v>ＷＥＳＴ　Ｆｏｏｔｂａｌｌ　Ｃｏｍｍｕｎｉｔｙ</v>
      </c>
      <c r="H31" s="478"/>
      <c r="I31" s="478"/>
      <c r="J31" s="478"/>
      <c r="K31" s="478"/>
      <c r="L31" s="478"/>
      <c r="M31" s="478"/>
      <c r="N31" s="479">
        <f>P31+P32</f>
        <v>0</v>
      </c>
      <c r="O31" s="480" t="s">
        <v>13</v>
      </c>
      <c r="P31" s="248">
        <v>0</v>
      </c>
      <c r="Q31" s="264" t="s">
        <v>192</v>
      </c>
      <c r="R31" s="248">
        <v>0</v>
      </c>
      <c r="S31" s="480" t="s">
        <v>14</v>
      </c>
      <c r="T31" s="479">
        <f>R31+R32</f>
        <v>0</v>
      </c>
      <c r="U31" s="478" t="str">
        <f>AA7</f>
        <v>ＦＣあわのレジェンド</v>
      </c>
      <c r="V31" s="478"/>
      <c r="W31" s="478"/>
      <c r="X31" s="478"/>
      <c r="Y31" s="478"/>
      <c r="Z31" s="478"/>
      <c r="AA31" s="478"/>
      <c r="AB31" s="251"/>
      <c r="AC31" s="251"/>
      <c r="AD31" s="490" t="s">
        <v>556</v>
      </c>
      <c r="AE31" s="490" t="s">
        <v>398</v>
      </c>
      <c r="AF31" s="490" t="s">
        <v>397</v>
      </c>
      <c r="AG31" s="490" t="s">
        <v>80</v>
      </c>
    </row>
    <row r="32" spans="1:33" ht="19.95" customHeight="1">
      <c r="A32" s="493"/>
      <c r="B32" s="436"/>
      <c r="C32" s="477"/>
      <c r="D32" s="477"/>
      <c r="E32" s="477"/>
      <c r="F32" s="275"/>
      <c r="G32" s="478"/>
      <c r="H32" s="478"/>
      <c r="I32" s="478"/>
      <c r="J32" s="478"/>
      <c r="K32" s="478"/>
      <c r="L32" s="478"/>
      <c r="M32" s="478"/>
      <c r="N32" s="479"/>
      <c r="O32" s="480"/>
      <c r="P32" s="248">
        <v>0</v>
      </c>
      <c r="Q32" s="264" t="s">
        <v>192</v>
      </c>
      <c r="R32" s="248">
        <v>0</v>
      </c>
      <c r="S32" s="480"/>
      <c r="T32" s="479"/>
      <c r="U32" s="478"/>
      <c r="V32" s="478"/>
      <c r="W32" s="478"/>
      <c r="X32" s="478"/>
      <c r="Y32" s="478"/>
      <c r="Z32" s="478"/>
      <c r="AA32" s="478"/>
      <c r="AB32" s="251"/>
      <c r="AC32" s="251"/>
      <c r="AD32" s="490"/>
      <c r="AE32" s="490"/>
      <c r="AF32" s="490"/>
      <c r="AG32" s="490"/>
    </row>
    <row r="33" spans="1:33" ht="19.95" customHeight="1">
      <c r="A33" s="275"/>
      <c r="B33" s="244"/>
      <c r="C33" s="136"/>
      <c r="D33" s="136"/>
      <c r="E33" s="136"/>
      <c r="F33" s="275"/>
      <c r="G33" s="248"/>
      <c r="H33" s="248"/>
      <c r="I33" s="248"/>
      <c r="J33" s="248"/>
      <c r="K33" s="248"/>
      <c r="L33" s="248"/>
      <c r="M33" s="248"/>
      <c r="N33" s="115"/>
      <c r="O33" s="249"/>
      <c r="P33" s="248"/>
      <c r="Q33" s="264"/>
      <c r="R33" s="274"/>
      <c r="S33" s="249"/>
      <c r="T33" s="115"/>
      <c r="U33" s="248"/>
      <c r="V33" s="248"/>
      <c r="W33" s="248"/>
      <c r="X33" s="248"/>
      <c r="Y33" s="248"/>
      <c r="Z33" s="248"/>
      <c r="AA33" s="248"/>
      <c r="AB33" s="251"/>
      <c r="AC33" s="251"/>
      <c r="AD33" s="275"/>
      <c r="AE33" s="275"/>
      <c r="AF33" s="251"/>
      <c r="AG33" s="251"/>
    </row>
    <row r="34" spans="1:33" ht="19.95" customHeight="1">
      <c r="A34" s="275"/>
      <c r="B34" s="275"/>
      <c r="C34" s="465" t="s">
        <v>386</v>
      </c>
      <c r="D34" s="466"/>
      <c r="E34" s="466"/>
      <c r="F34" s="467"/>
      <c r="G34" s="546" t="str">
        <f>C36</f>
        <v>ｕｎｉｏｎｓｐｏｒｔｓｃｌｕｂ</v>
      </c>
      <c r="H34" s="547"/>
      <c r="I34" s="460" t="str">
        <f>C38</f>
        <v>Ｐｅｇａｓｕｓ藤岡２００７</v>
      </c>
      <c r="J34" s="461"/>
      <c r="K34" s="485" t="str">
        <f>C40</f>
        <v>久下田ＦＣ</v>
      </c>
      <c r="L34" s="486"/>
      <c r="M34" s="458" t="s">
        <v>5</v>
      </c>
      <c r="N34" s="458" t="s">
        <v>6</v>
      </c>
      <c r="O34" s="458" t="s">
        <v>16</v>
      </c>
      <c r="P34" s="458" t="s">
        <v>7</v>
      </c>
      <c r="Q34" s="275"/>
      <c r="R34" s="471" t="s">
        <v>387</v>
      </c>
      <c r="S34" s="472"/>
      <c r="T34" s="472"/>
      <c r="U34" s="473"/>
      <c r="V34" s="481" t="str">
        <f>R36</f>
        <v>Ｋ－ＷＥＳＴ．ＦＣ２００１</v>
      </c>
      <c r="W34" s="482"/>
      <c r="X34" s="460" t="str">
        <f>R38</f>
        <v>ＷＥＳＴ　Ｆｏｏｔｂａｌｌ　Ｃｏｍｍｕｎｉｔｙ</v>
      </c>
      <c r="Y34" s="461"/>
      <c r="Z34" s="522" t="str">
        <f>R40</f>
        <v>ＦＣあわのレジェンド</v>
      </c>
      <c r="AA34" s="523"/>
      <c r="AB34" s="458" t="s">
        <v>5</v>
      </c>
      <c r="AC34" s="458" t="s">
        <v>6</v>
      </c>
      <c r="AD34" s="458" t="s">
        <v>16</v>
      </c>
      <c r="AE34" s="458" t="s">
        <v>7</v>
      </c>
      <c r="AF34" s="275"/>
      <c r="AG34" s="275"/>
    </row>
    <row r="35" spans="1:33" ht="19.95" customHeight="1">
      <c r="A35" s="275"/>
      <c r="B35" s="275"/>
      <c r="C35" s="468"/>
      <c r="D35" s="469"/>
      <c r="E35" s="469"/>
      <c r="F35" s="470"/>
      <c r="G35" s="548"/>
      <c r="H35" s="549"/>
      <c r="I35" s="462"/>
      <c r="J35" s="463"/>
      <c r="K35" s="487"/>
      <c r="L35" s="488"/>
      <c r="M35" s="459"/>
      <c r="N35" s="459"/>
      <c r="O35" s="459"/>
      <c r="P35" s="459"/>
      <c r="Q35" s="275"/>
      <c r="R35" s="474"/>
      <c r="S35" s="475"/>
      <c r="T35" s="475"/>
      <c r="U35" s="476"/>
      <c r="V35" s="483"/>
      <c r="W35" s="484"/>
      <c r="X35" s="462"/>
      <c r="Y35" s="463"/>
      <c r="Z35" s="524"/>
      <c r="AA35" s="525"/>
      <c r="AB35" s="459"/>
      <c r="AC35" s="459"/>
      <c r="AD35" s="459"/>
      <c r="AE35" s="459"/>
      <c r="AF35" s="275"/>
      <c r="AG35" s="275"/>
    </row>
    <row r="36" spans="1:33" ht="19.95" customHeight="1">
      <c r="A36" s="275"/>
      <c r="B36" s="275"/>
      <c r="C36" s="465" t="str">
        <f>F7</f>
        <v>ｕｎｉｏｎｓｐｏｒｔｓｃｌｕｂ</v>
      </c>
      <c r="D36" s="466"/>
      <c r="E36" s="466"/>
      <c r="F36" s="467"/>
      <c r="G36" s="447"/>
      <c r="H36" s="448"/>
      <c r="I36" s="284">
        <f>N16</f>
        <v>7</v>
      </c>
      <c r="J36" s="284">
        <f>T16</f>
        <v>0</v>
      </c>
      <c r="K36" s="284">
        <f>N19</f>
        <v>6</v>
      </c>
      <c r="L36" s="284">
        <f>T19</f>
        <v>0</v>
      </c>
      <c r="M36" s="452">
        <f>COUNTIF(G37:L37,"○")*3+COUNTIF(G37:L37,"△")</f>
        <v>6</v>
      </c>
      <c r="N36" s="454">
        <f>O36-J36-L36</f>
        <v>13</v>
      </c>
      <c r="O36" s="454">
        <f>I36+K36</f>
        <v>13</v>
      </c>
      <c r="P36" s="454">
        <v>1</v>
      </c>
      <c r="Q36" s="275"/>
      <c r="R36" s="465" t="str">
        <f>S7</f>
        <v>Ｋ－ＷＥＳＴ．ＦＣ２００１</v>
      </c>
      <c r="S36" s="466"/>
      <c r="T36" s="466"/>
      <c r="U36" s="467"/>
      <c r="V36" s="447"/>
      <c r="W36" s="448"/>
      <c r="X36" s="284">
        <f>N25</f>
        <v>4</v>
      </c>
      <c r="Y36" s="284">
        <f>T25</f>
        <v>2</v>
      </c>
      <c r="Z36" s="284">
        <f>N28</f>
        <v>7</v>
      </c>
      <c r="AA36" s="284">
        <f>T28</f>
        <v>0</v>
      </c>
      <c r="AB36" s="452">
        <f>COUNTIF(V37:AA37,"○")*3+COUNTIF(V37:AA37,"△")</f>
        <v>6</v>
      </c>
      <c r="AC36" s="454">
        <f>AD36-Y36-AA36</f>
        <v>9</v>
      </c>
      <c r="AD36" s="454">
        <f>X36+Z36</f>
        <v>11</v>
      </c>
      <c r="AE36" s="454">
        <v>1</v>
      </c>
      <c r="AF36" s="275"/>
      <c r="AG36" s="275"/>
    </row>
    <row r="37" spans="1:33" ht="19.95" customHeight="1">
      <c r="A37" s="275"/>
      <c r="B37" s="275"/>
      <c r="C37" s="468"/>
      <c r="D37" s="469"/>
      <c r="E37" s="469"/>
      <c r="F37" s="470"/>
      <c r="G37" s="449"/>
      <c r="H37" s="450"/>
      <c r="I37" s="456" t="str">
        <f>IF(I36&gt;J36,"○",IF(I36&lt;J36,"×",IF(I36=J36,"△")))</f>
        <v>○</v>
      </c>
      <c r="J37" s="457"/>
      <c r="K37" s="456" t="str">
        <f>IF(K36&gt;L36,"○",IF(K36&lt;L36,"×",IF(K36=L36,"△")))</f>
        <v>○</v>
      </c>
      <c r="L37" s="457"/>
      <c r="M37" s="453"/>
      <c r="N37" s="455"/>
      <c r="O37" s="455"/>
      <c r="P37" s="455"/>
      <c r="Q37" s="275"/>
      <c r="R37" s="468"/>
      <c r="S37" s="469"/>
      <c r="T37" s="469"/>
      <c r="U37" s="470"/>
      <c r="V37" s="449"/>
      <c r="W37" s="450"/>
      <c r="X37" s="456" t="str">
        <f>IF(X36&gt;Y36,"○",IF(X36&lt;Y36,"×",IF(X36=Y36,"△")))</f>
        <v>○</v>
      </c>
      <c r="Y37" s="457"/>
      <c r="Z37" s="456" t="str">
        <f t="shared" ref="Z37" si="0">IF(Z36&gt;AA36,"○",IF(Z36&lt;AA36,"×",IF(Z36=AA36,"△")))</f>
        <v>○</v>
      </c>
      <c r="AA37" s="457"/>
      <c r="AB37" s="453"/>
      <c r="AC37" s="455"/>
      <c r="AD37" s="455"/>
      <c r="AE37" s="455"/>
      <c r="AF37" s="275"/>
      <c r="AG37" s="275"/>
    </row>
    <row r="38" spans="1:33" ht="19.95" customHeight="1">
      <c r="A38" s="275"/>
      <c r="B38" s="275"/>
      <c r="C38" s="465" t="str">
        <f>J7</f>
        <v>Ｐｅｇａｓｕｓ藤岡２００７</v>
      </c>
      <c r="D38" s="466"/>
      <c r="E38" s="466"/>
      <c r="F38" s="467"/>
      <c r="G38" s="284">
        <f>J36</f>
        <v>0</v>
      </c>
      <c r="H38" s="284">
        <f>I36</f>
        <v>7</v>
      </c>
      <c r="I38" s="447"/>
      <c r="J38" s="448"/>
      <c r="K38" s="284">
        <f>N22</f>
        <v>0</v>
      </c>
      <c r="L38" s="284">
        <f>T22</f>
        <v>4</v>
      </c>
      <c r="M38" s="452">
        <f>COUNTIF(G39:L39,"○")*3+COUNTIF(G39:L39,"△")</f>
        <v>0</v>
      </c>
      <c r="N38" s="454">
        <f>O38-H38-L38</f>
        <v>-11</v>
      </c>
      <c r="O38" s="454">
        <f>G38+K38</f>
        <v>0</v>
      </c>
      <c r="P38" s="454">
        <v>3</v>
      </c>
      <c r="Q38" s="275"/>
      <c r="R38" s="465" t="str">
        <f>W7</f>
        <v>ＷＥＳＴ　Ｆｏｏｔｂａｌｌ　Ｃｏｍｍｕｎｉｔｙ</v>
      </c>
      <c r="S38" s="466"/>
      <c r="T38" s="466"/>
      <c r="U38" s="467"/>
      <c r="V38" s="284">
        <f>Y36</f>
        <v>2</v>
      </c>
      <c r="W38" s="284">
        <f>X36</f>
        <v>4</v>
      </c>
      <c r="X38" s="447"/>
      <c r="Y38" s="448"/>
      <c r="Z38" s="284">
        <f>N31</f>
        <v>0</v>
      </c>
      <c r="AA38" s="284">
        <f>T31</f>
        <v>0</v>
      </c>
      <c r="AB38" s="452">
        <f>COUNTIF(V39:AA39,"○")*3+COUNTIF(V39:AA39,"△")</f>
        <v>1</v>
      </c>
      <c r="AC38" s="454">
        <f>AD38-W38-AA38</f>
        <v>-2</v>
      </c>
      <c r="AD38" s="454">
        <f>V38+Z38</f>
        <v>2</v>
      </c>
      <c r="AE38" s="454">
        <v>2</v>
      </c>
      <c r="AF38" s="275"/>
      <c r="AG38" s="275"/>
    </row>
    <row r="39" spans="1:33" ht="19.95" customHeight="1">
      <c r="A39" s="275"/>
      <c r="B39" s="275"/>
      <c r="C39" s="468"/>
      <c r="D39" s="469"/>
      <c r="E39" s="469"/>
      <c r="F39" s="470"/>
      <c r="G39" s="456" t="str">
        <f>IF(G38&gt;H38,"○",IF(G38&lt;H38,"×",IF(G38=H38,"△")))</f>
        <v>×</v>
      </c>
      <c r="H39" s="457"/>
      <c r="I39" s="449"/>
      <c r="J39" s="450"/>
      <c r="K39" s="456" t="str">
        <f>IF(K38&gt;L38,"○",IF(K38&lt;L38,"×",IF(K38=L38,"△")))</f>
        <v>×</v>
      </c>
      <c r="L39" s="457"/>
      <c r="M39" s="453"/>
      <c r="N39" s="455"/>
      <c r="O39" s="455"/>
      <c r="P39" s="455"/>
      <c r="Q39" s="275"/>
      <c r="R39" s="468"/>
      <c r="S39" s="469"/>
      <c r="T39" s="469"/>
      <c r="U39" s="470"/>
      <c r="V39" s="456" t="str">
        <f>IF(V38&gt;W38,"○",IF(V38&lt;W38,"×",IF(V38=W38,"△")))</f>
        <v>×</v>
      </c>
      <c r="W39" s="457"/>
      <c r="X39" s="449"/>
      <c r="Y39" s="450"/>
      <c r="Z39" s="456" t="str">
        <f t="shared" ref="Z39" si="1">IF(Z38&gt;AA38,"○",IF(Z38&lt;AA38,"×",IF(Z38=AA38,"△")))</f>
        <v>△</v>
      </c>
      <c r="AA39" s="457"/>
      <c r="AB39" s="453"/>
      <c r="AC39" s="455"/>
      <c r="AD39" s="455"/>
      <c r="AE39" s="455"/>
      <c r="AF39" s="275"/>
      <c r="AG39" s="275"/>
    </row>
    <row r="40" spans="1:33" ht="19.95" customHeight="1">
      <c r="A40" s="275"/>
      <c r="B40" s="275"/>
      <c r="C40" s="465" t="str">
        <f>N7</f>
        <v>久下田ＦＣ</v>
      </c>
      <c r="D40" s="466"/>
      <c r="E40" s="466"/>
      <c r="F40" s="467"/>
      <c r="G40" s="284">
        <f>L36</f>
        <v>0</v>
      </c>
      <c r="H40" s="284">
        <f>K36</f>
        <v>6</v>
      </c>
      <c r="I40" s="284">
        <f>L38</f>
        <v>4</v>
      </c>
      <c r="J40" s="284">
        <f>K38</f>
        <v>0</v>
      </c>
      <c r="K40" s="447"/>
      <c r="L40" s="448"/>
      <c r="M40" s="452">
        <f>COUNTIF(G41:L41,"○")*3+COUNTIF(G41:L41,"△")</f>
        <v>3</v>
      </c>
      <c r="N40" s="454">
        <f>O40-H40-J40</f>
        <v>-2</v>
      </c>
      <c r="O40" s="454">
        <f>G40+I40</f>
        <v>4</v>
      </c>
      <c r="P40" s="454">
        <v>2</v>
      </c>
      <c r="Q40" s="275"/>
      <c r="R40" s="465" t="str">
        <f>AA7</f>
        <v>ＦＣあわのレジェンド</v>
      </c>
      <c r="S40" s="466"/>
      <c r="T40" s="466"/>
      <c r="U40" s="467"/>
      <c r="V40" s="284">
        <f>AA36</f>
        <v>0</v>
      </c>
      <c r="W40" s="284">
        <f>Z36</f>
        <v>7</v>
      </c>
      <c r="X40" s="284">
        <f>AA38</f>
        <v>0</v>
      </c>
      <c r="Y40" s="284">
        <f>Z38</f>
        <v>0</v>
      </c>
      <c r="Z40" s="447"/>
      <c r="AA40" s="448"/>
      <c r="AB40" s="452">
        <f>COUNTIF(V41:AA41,"○")*3+COUNTIF(V41:AA41,"△")</f>
        <v>1</v>
      </c>
      <c r="AC40" s="454">
        <f>AD40-W40-Y40</f>
        <v>-7</v>
      </c>
      <c r="AD40" s="454">
        <f>V40+X40</f>
        <v>0</v>
      </c>
      <c r="AE40" s="454">
        <v>3</v>
      </c>
      <c r="AF40" s="275"/>
      <c r="AG40" s="275"/>
    </row>
    <row r="41" spans="1:33" ht="19.95" customHeight="1">
      <c r="A41" s="275"/>
      <c r="B41" s="275"/>
      <c r="C41" s="468"/>
      <c r="D41" s="469"/>
      <c r="E41" s="469"/>
      <c r="F41" s="470"/>
      <c r="G41" s="456" t="str">
        <f>IF(G40&gt;H40,"○",IF(G40&lt;H40,"×",IF(G40=H40,"△")))</f>
        <v>×</v>
      </c>
      <c r="H41" s="457"/>
      <c r="I41" s="456" t="str">
        <f>IF(I40&gt;J40,"○",IF(I40&lt;J40,"×",IF(I40=J40,"△")))</f>
        <v>○</v>
      </c>
      <c r="J41" s="457"/>
      <c r="K41" s="449"/>
      <c r="L41" s="450"/>
      <c r="M41" s="453"/>
      <c r="N41" s="455"/>
      <c r="O41" s="455"/>
      <c r="P41" s="455"/>
      <c r="Q41" s="275"/>
      <c r="R41" s="468"/>
      <c r="S41" s="469"/>
      <c r="T41" s="469"/>
      <c r="U41" s="470"/>
      <c r="V41" s="456" t="str">
        <f>IF(V40&gt;W40,"○",IF(V40&lt;W40,"×",IF(V40=W40,"△")))</f>
        <v>×</v>
      </c>
      <c r="W41" s="457"/>
      <c r="X41" s="456" t="str">
        <f>IF(X40&gt;Y40,"○",IF(X40&lt;Y40,"×",IF(X40=Y40,"△")))</f>
        <v>△</v>
      </c>
      <c r="Y41" s="457"/>
      <c r="Z41" s="449"/>
      <c r="AA41" s="450"/>
      <c r="AB41" s="453"/>
      <c r="AC41" s="455"/>
      <c r="AD41" s="455"/>
      <c r="AE41" s="455"/>
      <c r="AF41" s="275"/>
      <c r="AG41" s="275"/>
    </row>
    <row r="42" spans="1:33" ht="19.95" customHeight="1">
      <c r="A42" s="275"/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</row>
    <row r="43" spans="1:33" ht="19.95" customHeight="1">
      <c r="A43" s="275"/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</row>
    <row r="44" spans="1:33" ht="19.95" customHeight="1">
      <c r="A44" s="534" t="str">
        <f>A1</f>
        <v>■第1日  10月18日  一次リーグ</v>
      </c>
      <c r="B44" s="534"/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275"/>
      <c r="N44" s="543" t="s">
        <v>390</v>
      </c>
      <c r="O44" s="543"/>
      <c r="P44" s="543"/>
      <c r="Q44" s="543"/>
      <c r="R44" s="543"/>
      <c r="S44" s="275"/>
      <c r="T44" s="544" t="s">
        <v>486</v>
      </c>
      <c r="U44" s="544"/>
      <c r="V44" s="544"/>
      <c r="W44" s="544"/>
      <c r="X44" s="545" t="str">
        <f>U10組合せ①!T28</f>
        <v>五十部運動公園B</v>
      </c>
      <c r="Y44" s="545"/>
      <c r="Z44" s="545"/>
      <c r="AA44" s="545"/>
      <c r="AB44" s="545"/>
      <c r="AC44" s="545"/>
      <c r="AD44" s="545"/>
      <c r="AE44" s="545"/>
      <c r="AF44" s="545"/>
      <c r="AG44" s="545"/>
    </row>
    <row r="45" spans="1:33" ht="10.050000000000001" customHeight="1">
      <c r="A45" s="262"/>
      <c r="B45" s="262"/>
      <c r="C45" s="262"/>
      <c r="D45" s="262"/>
      <c r="E45" s="262"/>
      <c r="F45" s="262"/>
      <c r="G45" s="262"/>
      <c r="H45" s="138"/>
      <c r="I45" s="265"/>
      <c r="J45" s="265"/>
      <c r="K45" s="265"/>
      <c r="L45" s="265"/>
      <c r="M45" s="275"/>
      <c r="N45" s="265"/>
      <c r="O45" s="265"/>
      <c r="P45" s="265"/>
      <c r="Q45" s="265"/>
      <c r="R45" s="265"/>
      <c r="S45" s="275"/>
      <c r="T45" s="266"/>
      <c r="U45" s="266"/>
      <c r="V45" s="266"/>
      <c r="W45" s="266"/>
      <c r="X45" s="267"/>
      <c r="Y45" s="267"/>
      <c r="Z45" s="267"/>
      <c r="AA45" s="267"/>
      <c r="AB45" s="535" t="s">
        <v>187</v>
      </c>
      <c r="AC45" s="535"/>
      <c r="AD45" s="535"/>
      <c r="AE45" s="535"/>
      <c r="AF45" s="535"/>
      <c r="AG45" s="535"/>
    </row>
    <row r="46" spans="1:33" ht="19.95" customHeight="1">
      <c r="A46" s="275"/>
      <c r="B46" s="275"/>
      <c r="C46" s="275"/>
      <c r="D46" s="275"/>
      <c r="E46" s="275"/>
      <c r="F46" s="263"/>
      <c r="G46" s="275"/>
      <c r="H46" s="275"/>
      <c r="I46" s="275"/>
      <c r="J46" s="536" t="s">
        <v>391</v>
      </c>
      <c r="K46" s="536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536" t="s">
        <v>392</v>
      </c>
      <c r="X46" s="536"/>
      <c r="Y46" s="275"/>
      <c r="Z46" s="275"/>
      <c r="AA46" s="275"/>
      <c r="AB46" s="535"/>
      <c r="AC46" s="535"/>
      <c r="AD46" s="535"/>
      <c r="AE46" s="535"/>
      <c r="AF46" s="535"/>
      <c r="AG46" s="535"/>
    </row>
    <row r="47" spans="1:33" ht="19.95" customHeight="1" thickBot="1">
      <c r="A47" s="275"/>
      <c r="B47" s="275"/>
      <c r="C47" s="275"/>
      <c r="D47" s="275"/>
      <c r="E47" s="275"/>
      <c r="F47" s="275"/>
      <c r="G47" s="276"/>
      <c r="H47" s="276"/>
      <c r="I47" s="276"/>
      <c r="J47" s="276"/>
      <c r="K47" s="305"/>
      <c r="L47" s="276"/>
      <c r="M47" s="276"/>
      <c r="N47" s="276"/>
      <c r="O47" s="275"/>
      <c r="P47" s="275"/>
      <c r="Q47" s="275"/>
      <c r="R47" s="275"/>
      <c r="S47" s="275"/>
      <c r="T47" s="275"/>
      <c r="U47" s="275"/>
      <c r="V47" s="275"/>
      <c r="W47" s="275"/>
      <c r="X47" s="305"/>
      <c r="Y47" s="276"/>
      <c r="Z47" s="276"/>
      <c r="AA47" s="276"/>
      <c r="AB47" s="535"/>
      <c r="AC47" s="535"/>
      <c r="AD47" s="535"/>
      <c r="AE47" s="535"/>
      <c r="AF47" s="535"/>
      <c r="AG47" s="535"/>
    </row>
    <row r="48" spans="1:33" ht="19.95" customHeight="1" thickTop="1">
      <c r="A48" s="275"/>
      <c r="B48" s="275"/>
      <c r="C48" s="275"/>
      <c r="D48" s="275"/>
      <c r="E48" s="275"/>
      <c r="F48" s="277"/>
      <c r="G48" s="275"/>
      <c r="H48" s="278"/>
      <c r="I48" s="275"/>
      <c r="J48" s="278"/>
      <c r="K48" s="303"/>
      <c r="L48" s="275"/>
      <c r="M48" s="275"/>
      <c r="N48" s="277"/>
      <c r="O48" s="275"/>
      <c r="P48" s="275"/>
      <c r="Q48" s="275"/>
      <c r="R48" s="275"/>
      <c r="S48" s="277"/>
      <c r="T48" s="309"/>
      <c r="U48" s="310"/>
      <c r="V48" s="310"/>
      <c r="W48" s="311"/>
      <c r="X48" s="275"/>
      <c r="Y48" s="278"/>
      <c r="Z48" s="275"/>
      <c r="AA48" s="279"/>
      <c r="AB48" s="280"/>
      <c r="AC48" s="275"/>
      <c r="AD48" s="275"/>
      <c r="AE48" s="275"/>
      <c r="AF48" s="275"/>
      <c r="AG48" s="275"/>
    </row>
    <row r="49" spans="1:33" ht="19.95" customHeight="1">
      <c r="A49" s="275"/>
      <c r="B49" s="493"/>
      <c r="C49" s="493"/>
      <c r="D49" s="140"/>
      <c r="E49" s="140"/>
      <c r="F49" s="509" t="s">
        <v>555</v>
      </c>
      <c r="G49" s="509"/>
      <c r="H49" s="26"/>
      <c r="I49" s="26"/>
      <c r="J49" s="509" t="s">
        <v>557</v>
      </c>
      <c r="K49" s="509"/>
      <c r="L49" s="26"/>
      <c r="M49" s="26"/>
      <c r="N49" s="509" t="s">
        <v>558</v>
      </c>
      <c r="O49" s="509"/>
      <c r="P49" s="281"/>
      <c r="Q49" s="26"/>
      <c r="R49" s="26"/>
      <c r="S49" s="509" t="s">
        <v>559</v>
      </c>
      <c r="T49" s="509"/>
      <c r="U49" s="26"/>
      <c r="V49" s="26"/>
      <c r="W49" s="509" t="s">
        <v>560</v>
      </c>
      <c r="X49" s="509"/>
      <c r="Y49" s="26"/>
      <c r="Z49" s="26"/>
      <c r="AA49" s="509" t="s">
        <v>82</v>
      </c>
      <c r="AB49" s="509"/>
      <c r="AC49" s="140"/>
      <c r="AD49" s="140"/>
      <c r="AE49" s="510"/>
      <c r="AF49" s="511"/>
      <c r="AG49" s="275"/>
    </row>
    <row r="50" spans="1:33" ht="19.95" customHeight="1">
      <c r="A50" s="275"/>
      <c r="B50" s="512"/>
      <c r="C50" s="512"/>
      <c r="D50" s="141"/>
      <c r="E50" s="141"/>
      <c r="F50" s="513" t="str">
        <f>U10組合せ①!U32</f>
        <v>高根沢西フットボールクラブ</v>
      </c>
      <c r="G50" s="513"/>
      <c r="H50" s="141"/>
      <c r="I50" s="141"/>
      <c r="J50" s="514" t="str">
        <f>U10組合せ①!W32</f>
        <v>ＦＣみらい</v>
      </c>
      <c r="K50" s="514"/>
      <c r="L50" s="141"/>
      <c r="M50" s="141"/>
      <c r="N50" s="513" t="str">
        <f>U10組合せ①!Y32</f>
        <v>紫塚ＦＣ</v>
      </c>
      <c r="O50" s="513"/>
      <c r="P50" s="282"/>
      <c r="Q50" s="141"/>
      <c r="R50" s="141"/>
      <c r="S50" s="514" t="str">
        <f>U10組合せ①!AB32</f>
        <v>ＦＣ毛野</v>
      </c>
      <c r="T50" s="514"/>
      <c r="U50" s="141"/>
      <c r="V50" s="141"/>
      <c r="W50" s="513" t="str">
        <f>U10組合せ①!AD32</f>
        <v>岩舟ＪＦＣ</v>
      </c>
      <c r="X50" s="513"/>
      <c r="Y50" s="141"/>
      <c r="Z50" s="141"/>
      <c r="AA50" s="513" t="str">
        <f>U10組合せ①!AF32</f>
        <v>ＪＦＣファイターズ</v>
      </c>
      <c r="AB50" s="513"/>
      <c r="AC50" s="141"/>
      <c r="AD50" s="141"/>
      <c r="AE50" s="516"/>
      <c r="AF50" s="517"/>
      <c r="AG50" s="275"/>
    </row>
    <row r="51" spans="1:33" ht="19.95" customHeight="1">
      <c r="A51" s="275"/>
      <c r="B51" s="512"/>
      <c r="C51" s="512"/>
      <c r="D51" s="141"/>
      <c r="E51" s="141"/>
      <c r="F51" s="513"/>
      <c r="G51" s="513"/>
      <c r="H51" s="141"/>
      <c r="I51" s="141"/>
      <c r="J51" s="514"/>
      <c r="K51" s="514"/>
      <c r="L51" s="141"/>
      <c r="M51" s="141"/>
      <c r="N51" s="513"/>
      <c r="O51" s="513"/>
      <c r="P51" s="282"/>
      <c r="Q51" s="141"/>
      <c r="R51" s="141"/>
      <c r="S51" s="514"/>
      <c r="T51" s="514"/>
      <c r="U51" s="141"/>
      <c r="V51" s="141"/>
      <c r="W51" s="513"/>
      <c r="X51" s="513"/>
      <c r="Y51" s="141"/>
      <c r="Z51" s="141"/>
      <c r="AA51" s="513"/>
      <c r="AB51" s="513"/>
      <c r="AC51" s="141"/>
      <c r="AD51" s="141"/>
      <c r="AE51" s="516"/>
      <c r="AF51" s="517"/>
      <c r="AG51" s="275"/>
    </row>
    <row r="52" spans="1:33" ht="19.95" customHeight="1">
      <c r="A52" s="275"/>
      <c r="B52" s="512"/>
      <c r="C52" s="512"/>
      <c r="D52" s="141"/>
      <c r="E52" s="141"/>
      <c r="F52" s="513"/>
      <c r="G52" s="513"/>
      <c r="H52" s="141"/>
      <c r="I52" s="141"/>
      <c r="J52" s="514"/>
      <c r="K52" s="514"/>
      <c r="L52" s="141"/>
      <c r="M52" s="141"/>
      <c r="N52" s="513"/>
      <c r="O52" s="513"/>
      <c r="P52" s="282"/>
      <c r="Q52" s="141"/>
      <c r="R52" s="141"/>
      <c r="S52" s="514"/>
      <c r="T52" s="514"/>
      <c r="U52" s="141"/>
      <c r="V52" s="141"/>
      <c r="W52" s="513"/>
      <c r="X52" s="513"/>
      <c r="Y52" s="141"/>
      <c r="Z52" s="141"/>
      <c r="AA52" s="513"/>
      <c r="AB52" s="513"/>
      <c r="AC52" s="141"/>
      <c r="AD52" s="141"/>
      <c r="AE52" s="516"/>
      <c r="AF52" s="517"/>
      <c r="AG52" s="275"/>
    </row>
    <row r="53" spans="1:33" ht="19.95" customHeight="1">
      <c r="A53" s="275"/>
      <c r="B53" s="512"/>
      <c r="C53" s="512"/>
      <c r="D53" s="141"/>
      <c r="E53" s="141"/>
      <c r="F53" s="513"/>
      <c r="G53" s="513"/>
      <c r="H53" s="141"/>
      <c r="I53" s="141"/>
      <c r="J53" s="514"/>
      <c r="K53" s="514"/>
      <c r="L53" s="141"/>
      <c r="M53" s="141"/>
      <c r="N53" s="513"/>
      <c r="O53" s="513"/>
      <c r="P53" s="282"/>
      <c r="Q53" s="141"/>
      <c r="R53" s="141"/>
      <c r="S53" s="514"/>
      <c r="T53" s="514"/>
      <c r="U53" s="141"/>
      <c r="V53" s="141"/>
      <c r="W53" s="513"/>
      <c r="X53" s="513"/>
      <c r="Y53" s="141"/>
      <c r="Z53" s="141"/>
      <c r="AA53" s="513"/>
      <c r="AB53" s="513"/>
      <c r="AC53" s="141"/>
      <c r="AD53" s="141"/>
      <c r="AE53" s="516"/>
      <c r="AF53" s="517"/>
      <c r="AG53" s="275"/>
    </row>
    <row r="54" spans="1:33" ht="19.95" customHeight="1">
      <c r="A54" s="275"/>
      <c r="B54" s="512"/>
      <c r="C54" s="512"/>
      <c r="D54" s="141"/>
      <c r="E54" s="141"/>
      <c r="F54" s="513"/>
      <c r="G54" s="513"/>
      <c r="H54" s="141"/>
      <c r="I54" s="141"/>
      <c r="J54" s="514"/>
      <c r="K54" s="514"/>
      <c r="L54" s="141"/>
      <c r="M54" s="141"/>
      <c r="N54" s="513"/>
      <c r="O54" s="513"/>
      <c r="P54" s="282"/>
      <c r="Q54" s="141"/>
      <c r="R54" s="141"/>
      <c r="S54" s="514"/>
      <c r="T54" s="514"/>
      <c r="U54" s="141"/>
      <c r="V54" s="141"/>
      <c r="W54" s="513"/>
      <c r="X54" s="513"/>
      <c r="Y54" s="141"/>
      <c r="Z54" s="141"/>
      <c r="AA54" s="513"/>
      <c r="AB54" s="513"/>
      <c r="AC54" s="141"/>
      <c r="AD54" s="141"/>
      <c r="AE54" s="516"/>
      <c r="AF54" s="517"/>
      <c r="AG54" s="275"/>
    </row>
    <row r="55" spans="1:33" ht="19.95" customHeight="1">
      <c r="A55" s="275"/>
      <c r="B55" s="512"/>
      <c r="C55" s="512"/>
      <c r="D55" s="141"/>
      <c r="E55" s="141"/>
      <c r="F55" s="513"/>
      <c r="G55" s="513"/>
      <c r="H55" s="141"/>
      <c r="I55" s="141"/>
      <c r="J55" s="514"/>
      <c r="K55" s="514"/>
      <c r="L55" s="141"/>
      <c r="M55" s="141"/>
      <c r="N55" s="513"/>
      <c r="O55" s="513"/>
      <c r="P55" s="282"/>
      <c r="Q55" s="141"/>
      <c r="R55" s="141"/>
      <c r="S55" s="514"/>
      <c r="T55" s="514"/>
      <c r="U55" s="141"/>
      <c r="V55" s="141"/>
      <c r="W55" s="513"/>
      <c r="X55" s="513"/>
      <c r="Y55" s="141"/>
      <c r="Z55" s="141"/>
      <c r="AA55" s="513"/>
      <c r="AB55" s="513"/>
      <c r="AC55" s="141"/>
      <c r="AD55" s="141"/>
      <c r="AE55" s="516"/>
      <c r="AF55" s="517"/>
      <c r="AG55" s="275"/>
    </row>
    <row r="56" spans="1:33" ht="19.95" customHeight="1">
      <c r="A56" s="275"/>
      <c r="B56" s="512"/>
      <c r="C56" s="512"/>
      <c r="D56" s="282"/>
      <c r="E56" s="282"/>
      <c r="F56" s="513"/>
      <c r="G56" s="513"/>
      <c r="H56" s="282"/>
      <c r="I56" s="282"/>
      <c r="J56" s="514"/>
      <c r="K56" s="514"/>
      <c r="L56" s="282"/>
      <c r="M56" s="282"/>
      <c r="N56" s="513"/>
      <c r="O56" s="513"/>
      <c r="P56" s="282"/>
      <c r="Q56" s="282"/>
      <c r="R56" s="282"/>
      <c r="S56" s="514"/>
      <c r="T56" s="514"/>
      <c r="U56" s="282"/>
      <c r="V56" s="282"/>
      <c r="W56" s="513"/>
      <c r="X56" s="513"/>
      <c r="Y56" s="282"/>
      <c r="Z56" s="282"/>
      <c r="AA56" s="513"/>
      <c r="AB56" s="513"/>
      <c r="AC56" s="282"/>
      <c r="AD56" s="282"/>
      <c r="AE56" s="516"/>
      <c r="AF56" s="517"/>
      <c r="AG56" s="275"/>
    </row>
    <row r="57" spans="1:33" ht="19.95" customHeight="1">
      <c r="A57" s="275"/>
      <c r="B57" s="512"/>
      <c r="C57" s="512"/>
      <c r="D57" s="282"/>
      <c r="E57" s="282"/>
      <c r="F57" s="513"/>
      <c r="G57" s="513"/>
      <c r="H57" s="282"/>
      <c r="I57" s="282"/>
      <c r="J57" s="514"/>
      <c r="K57" s="514"/>
      <c r="L57" s="282"/>
      <c r="M57" s="282"/>
      <c r="N57" s="513"/>
      <c r="O57" s="513"/>
      <c r="P57" s="282"/>
      <c r="Q57" s="282"/>
      <c r="R57" s="282"/>
      <c r="S57" s="514"/>
      <c r="T57" s="514"/>
      <c r="U57" s="282"/>
      <c r="V57" s="282"/>
      <c r="W57" s="513"/>
      <c r="X57" s="513"/>
      <c r="Y57" s="282"/>
      <c r="Z57" s="282"/>
      <c r="AA57" s="513"/>
      <c r="AB57" s="513"/>
      <c r="AC57" s="282"/>
      <c r="AD57" s="282"/>
      <c r="AE57" s="516"/>
      <c r="AF57" s="517"/>
      <c r="AG57" s="275"/>
    </row>
    <row r="58" spans="1:33" ht="19.95" customHeight="1">
      <c r="A58" s="275"/>
      <c r="B58" s="275"/>
      <c r="C58" s="251"/>
      <c r="D58" s="251"/>
      <c r="E58" s="275"/>
      <c r="F58" s="275"/>
      <c r="G58" s="251"/>
      <c r="H58" s="251"/>
      <c r="I58" s="275"/>
      <c r="J58" s="275"/>
      <c r="K58" s="251"/>
      <c r="L58" s="251"/>
      <c r="M58" s="275"/>
      <c r="N58" s="275"/>
      <c r="O58" s="251"/>
      <c r="P58" s="251"/>
      <c r="Q58" s="275"/>
      <c r="R58" s="275"/>
      <c r="S58" s="275"/>
      <c r="T58" s="251"/>
      <c r="U58" s="251"/>
      <c r="V58" s="275"/>
      <c r="W58" s="275"/>
      <c r="X58" s="251"/>
      <c r="Y58" s="251"/>
      <c r="Z58" s="275"/>
      <c r="AA58" s="275"/>
      <c r="AB58" s="251"/>
      <c r="AC58" s="251"/>
      <c r="AD58" s="269" t="s">
        <v>94</v>
      </c>
      <c r="AE58" s="269" t="s">
        <v>95</v>
      </c>
      <c r="AF58" s="269" t="s">
        <v>95</v>
      </c>
      <c r="AG58" s="269" t="s">
        <v>93</v>
      </c>
    </row>
    <row r="59" spans="1:33" ht="19.95" customHeight="1">
      <c r="A59" s="493" t="s">
        <v>393</v>
      </c>
      <c r="B59" s="436" t="s">
        <v>8</v>
      </c>
      <c r="C59" s="477">
        <v>0.39583333333333331</v>
      </c>
      <c r="D59" s="477"/>
      <c r="E59" s="477"/>
      <c r="F59" s="275"/>
      <c r="G59" s="500" t="str">
        <f>F50</f>
        <v>高根沢西フットボールクラブ</v>
      </c>
      <c r="H59" s="500"/>
      <c r="I59" s="500"/>
      <c r="J59" s="500"/>
      <c r="K59" s="500"/>
      <c r="L59" s="500"/>
      <c r="M59" s="500"/>
      <c r="N59" s="479">
        <f>P59+P60</f>
        <v>0</v>
      </c>
      <c r="O59" s="480" t="s">
        <v>13</v>
      </c>
      <c r="P59" s="248">
        <v>0</v>
      </c>
      <c r="Q59" s="264" t="s">
        <v>192</v>
      </c>
      <c r="R59" s="248">
        <v>1</v>
      </c>
      <c r="S59" s="480" t="s">
        <v>14</v>
      </c>
      <c r="T59" s="479">
        <f>R59+R60</f>
        <v>2</v>
      </c>
      <c r="U59" s="497" t="str">
        <f>J50</f>
        <v>ＦＣみらい</v>
      </c>
      <c r="V59" s="497"/>
      <c r="W59" s="497"/>
      <c r="X59" s="497"/>
      <c r="Y59" s="497"/>
      <c r="Z59" s="497"/>
      <c r="AA59" s="497"/>
      <c r="AB59" s="251"/>
      <c r="AC59" s="251"/>
      <c r="AD59" s="491" t="s">
        <v>399</v>
      </c>
      <c r="AE59" s="491" t="s">
        <v>552</v>
      </c>
      <c r="AF59" s="491" t="s">
        <v>400</v>
      </c>
      <c r="AG59" s="491" t="s">
        <v>74</v>
      </c>
    </row>
    <row r="60" spans="1:33" ht="19.95" customHeight="1">
      <c r="A60" s="493"/>
      <c r="B60" s="436"/>
      <c r="C60" s="477"/>
      <c r="D60" s="477"/>
      <c r="E60" s="477"/>
      <c r="F60" s="275"/>
      <c r="G60" s="500"/>
      <c r="H60" s="500"/>
      <c r="I60" s="500"/>
      <c r="J60" s="500"/>
      <c r="K60" s="500"/>
      <c r="L60" s="500"/>
      <c r="M60" s="500"/>
      <c r="N60" s="479"/>
      <c r="O60" s="480"/>
      <c r="P60" s="248">
        <v>0</v>
      </c>
      <c r="Q60" s="264" t="s">
        <v>192</v>
      </c>
      <c r="R60" s="248">
        <v>1</v>
      </c>
      <c r="S60" s="480"/>
      <c r="T60" s="479"/>
      <c r="U60" s="497"/>
      <c r="V60" s="497"/>
      <c r="W60" s="497"/>
      <c r="X60" s="497"/>
      <c r="Y60" s="497"/>
      <c r="Z60" s="497"/>
      <c r="AA60" s="497"/>
      <c r="AB60" s="251"/>
      <c r="AC60" s="251"/>
      <c r="AD60" s="491"/>
      <c r="AE60" s="491"/>
      <c r="AF60" s="491"/>
      <c r="AG60" s="491"/>
    </row>
    <row r="61" spans="1:33" ht="19.95" customHeight="1">
      <c r="A61" s="493"/>
      <c r="B61" s="275"/>
      <c r="C61" s="100"/>
      <c r="D61" s="100"/>
      <c r="E61" s="131"/>
      <c r="F61" s="275"/>
      <c r="G61" s="248"/>
      <c r="H61" s="248"/>
      <c r="I61" s="274"/>
      <c r="J61" s="274"/>
      <c r="K61" s="248"/>
      <c r="L61" s="248"/>
      <c r="M61" s="274"/>
      <c r="N61" s="274"/>
      <c r="O61" s="248"/>
      <c r="P61" s="248"/>
      <c r="Q61" s="274"/>
      <c r="R61" s="274"/>
      <c r="S61" s="274"/>
      <c r="T61" s="248"/>
      <c r="U61" s="248"/>
      <c r="V61" s="274"/>
      <c r="W61" s="274"/>
      <c r="X61" s="248"/>
      <c r="Y61" s="248"/>
      <c r="Z61" s="274"/>
      <c r="AA61" s="274"/>
      <c r="AB61" s="251"/>
      <c r="AC61" s="251"/>
      <c r="AD61" s="172"/>
      <c r="AE61" s="172"/>
      <c r="AF61" s="271"/>
      <c r="AG61" s="271"/>
    </row>
    <row r="62" spans="1:33" ht="19.95" customHeight="1">
      <c r="A62" s="493"/>
      <c r="B62" s="436" t="s">
        <v>9</v>
      </c>
      <c r="C62" s="477">
        <v>0.42708333333333331</v>
      </c>
      <c r="D62" s="477"/>
      <c r="E62" s="477"/>
      <c r="F62" s="275"/>
      <c r="G62" s="497" t="str">
        <f>F50</f>
        <v>高根沢西フットボールクラブ</v>
      </c>
      <c r="H62" s="497"/>
      <c r="I62" s="497"/>
      <c r="J62" s="497"/>
      <c r="K62" s="497"/>
      <c r="L62" s="497"/>
      <c r="M62" s="497"/>
      <c r="N62" s="479">
        <f>P62+P63</f>
        <v>7</v>
      </c>
      <c r="O62" s="480" t="s">
        <v>13</v>
      </c>
      <c r="P62" s="248">
        <v>3</v>
      </c>
      <c r="Q62" s="264" t="s">
        <v>192</v>
      </c>
      <c r="R62" s="248">
        <v>0</v>
      </c>
      <c r="S62" s="480" t="s">
        <v>14</v>
      </c>
      <c r="T62" s="479">
        <f>R62+R63</f>
        <v>0</v>
      </c>
      <c r="U62" s="500" t="str">
        <f>N50</f>
        <v>紫塚ＦＣ</v>
      </c>
      <c r="V62" s="500"/>
      <c r="W62" s="500"/>
      <c r="X62" s="500"/>
      <c r="Y62" s="500"/>
      <c r="Z62" s="500"/>
      <c r="AA62" s="500"/>
      <c r="AB62" s="251"/>
      <c r="AC62" s="251"/>
      <c r="AD62" s="491" t="s">
        <v>400</v>
      </c>
      <c r="AE62" s="491" t="s">
        <v>399</v>
      </c>
      <c r="AF62" s="491" t="s">
        <v>552</v>
      </c>
      <c r="AG62" s="491" t="s">
        <v>73</v>
      </c>
    </row>
    <row r="63" spans="1:33" ht="19.95" customHeight="1">
      <c r="A63" s="493"/>
      <c r="B63" s="436"/>
      <c r="C63" s="477"/>
      <c r="D63" s="477"/>
      <c r="E63" s="477"/>
      <c r="F63" s="275"/>
      <c r="G63" s="497"/>
      <c r="H63" s="497"/>
      <c r="I63" s="497"/>
      <c r="J63" s="497"/>
      <c r="K63" s="497"/>
      <c r="L63" s="497"/>
      <c r="M63" s="497"/>
      <c r="N63" s="479"/>
      <c r="O63" s="480"/>
      <c r="P63" s="248">
        <v>4</v>
      </c>
      <c r="Q63" s="264" t="s">
        <v>192</v>
      </c>
      <c r="R63" s="248">
        <v>0</v>
      </c>
      <c r="S63" s="480"/>
      <c r="T63" s="479"/>
      <c r="U63" s="500"/>
      <c r="V63" s="500"/>
      <c r="W63" s="500"/>
      <c r="X63" s="500"/>
      <c r="Y63" s="500"/>
      <c r="Z63" s="500"/>
      <c r="AA63" s="500"/>
      <c r="AB63" s="251"/>
      <c r="AC63" s="251"/>
      <c r="AD63" s="491"/>
      <c r="AE63" s="491"/>
      <c r="AF63" s="491"/>
      <c r="AG63" s="491"/>
    </row>
    <row r="64" spans="1:33" ht="19.95" customHeight="1">
      <c r="A64" s="493"/>
      <c r="B64" s="275"/>
      <c r="C64" s="100"/>
      <c r="D64" s="100"/>
      <c r="E64" s="131"/>
      <c r="F64" s="275"/>
      <c r="G64" s="248"/>
      <c r="H64" s="248"/>
      <c r="I64" s="274"/>
      <c r="J64" s="274"/>
      <c r="K64" s="248"/>
      <c r="L64" s="248"/>
      <c r="M64" s="274"/>
      <c r="N64" s="274"/>
      <c r="O64" s="248"/>
      <c r="P64" s="248"/>
      <c r="Q64" s="274"/>
      <c r="R64" s="274"/>
      <c r="S64" s="274"/>
      <c r="T64" s="248"/>
      <c r="U64" s="248"/>
      <c r="V64" s="274"/>
      <c r="W64" s="274"/>
      <c r="X64" s="248"/>
      <c r="Y64" s="248"/>
      <c r="Z64" s="274"/>
      <c r="AA64" s="274"/>
      <c r="AB64" s="251"/>
      <c r="AC64" s="251"/>
      <c r="AD64" s="172"/>
      <c r="AE64" s="172"/>
      <c r="AF64" s="271"/>
      <c r="AG64" s="271"/>
    </row>
    <row r="65" spans="1:33" ht="19.95" customHeight="1">
      <c r="A65" s="493"/>
      <c r="B65" s="436" t="s">
        <v>10</v>
      </c>
      <c r="C65" s="477">
        <v>0.45833333333333331</v>
      </c>
      <c r="D65" s="477"/>
      <c r="E65" s="477"/>
      <c r="F65" s="275"/>
      <c r="G65" s="497" t="str">
        <f>J50</f>
        <v>ＦＣみらい</v>
      </c>
      <c r="H65" s="497"/>
      <c r="I65" s="497"/>
      <c r="J65" s="497"/>
      <c r="K65" s="497"/>
      <c r="L65" s="497"/>
      <c r="M65" s="497"/>
      <c r="N65" s="479">
        <f>P65+P66</f>
        <v>5</v>
      </c>
      <c r="O65" s="480" t="s">
        <v>13</v>
      </c>
      <c r="P65" s="248">
        <v>3</v>
      </c>
      <c r="Q65" s="264" t="s">
        <v>192</v>
      </c>
      <c r="R65" s="248">
        <v>0</v>
      </c>
      <c r="S65" s="480" t="s">
        <v>14</v>
      </c>
      <c r="T65" s="479">
        <f>R65+R66</f>
        <v>0</v>
      </c>
      <c r="U65" s="500" t="str">
        <f>N50</f>
        <v>紫塚ＦＣ</v>
      </c>
      <c r="V65" s="500"/>
      <c r="W65" s="500"/>
      <c r="X65" s="500"/>
      <c r="Y65" s="500"/>
      <c r="Z65" s="500"/>
      <c r="AA65" s="500"/>
      <c r="AB65" s="251"/>
      <c r="AC65" s="251"/>
      <c r="AD65" s="491" t="s">
        <v>552</v>
      </c>
      <c r="AE65" s="491" t="s">
        <v>400</v>
      </c>
      <c r="AF65" s="491" t="s">
        <v>399</v>
      </c>
      <c r="AG65" s="491" t="s">
        <v>547</v>
      </c>
    </row>
    <row r="66" spans="1:33" ht="19.95" customHeight="1">
      <c r="A66" s="493"/>
      <c r="B66" s="436"/>
      <c r="C66" s="477"/>
      <c r="D66" s="477"/>
      <c r="E66" s="477"/>
      <c r="F66" s="275"/>
      <c r="G66" s="497"/>
      <c r="H66" s="497"/>
      <c r="I66" s="497"/>
      <c r="J66" s="497"/>
      <c r="K66" s="497"/>
      <c r="L66" s="497"/>
      <c r="M66" s="497"/>
      <c r="N66" s="479"/>
      <c r="O66" s="480"/>
      <c r="P66" s="248">
        <v>2</v>
      </c>
      <c r="Q66" s="264" t="s">
        <v>192</v>
      </c>
      <c r="R66" s="248">
        <v>0</v>
      </c>
      <c r="S66" s="480"/>
      <c r="T66" s="479"/>
      <c r="U66" s="500"/>
      <c r="V66" s="500"/>
      <c r="W66" s="500"/>
      <c r="X66" s="500"/>
      <c r="Y66" s="500"/>
      <c r="Z66" s="500"/>
      <c r="AA66" s="500"/>
      <c r="AB66" s="251"/>
      <c r="AC66" s="251"/>
      <c r="AD66" s="491"/>
      <c r="AE66" s="491"/>
      <c r="AF66" s="491"/>
      <c r="AG66" s="491"/>
    </row>
    <row r="67" spans="1:33" ht="19.95" customHeight="1">
      <c r="A67" s="300"/>
      <c r="B67" s="300"/>
      <c r="C67" s="144"/>
      <c r="D67" s="144"/>
      <c r="E67" s="145"/>
      <c r="F67" s="300"/>
      <c r="G67" s="146"/>
      <c r="H67" s="146"/>
      <c r="I67" s="283"/>
      <c r="J67" s="283"/>
      <c r="K67" s="146"/>
      <c r="L67" s="146"/>
      <c r="M67" s="283"/>
      <c r="N67" s="283"/>
      <c r="O67" s="146"/>
      <c r="P67" s="146"/>
      <c r="Q67" s="283"/>
      <c r="R67" s="283"/>
      <c r="S67" s="283"/>
      <c r="T67" s="146"/>
      <c r="U67" s="146"/>
      <c r="V67" s="283"/>
      <c r="W67" s="283"/>
      <c r="X67" s="146"/>
      <c r="Y67" s="146"/>
      <c r="Z67" s="283"/>
      <c r="AA67" s="283"/>
      <c r="AB67" s="148"/>
      <c r="AC67" s="148"/>
      <c r="AD67" s="172"/>
      <c r="AE67" s="172"/>
      <c r="AF67" s="271"/>
      <c r="AG67" s="271"/>
    </row>
    <row r="68" spans="1:33" ht="19.95" customHeight="1">
      <c r="A68" s="499" t="s">
        <v>394</v>
      </c>
      <c r="B68" s="503" t="s">
        <v>11</v>
      </c>
      <c r="C68" s="504">
        <v>0.54166666666666663</v>
      </c>
      <c r="D68" s="504"/>
      <c r="E68" s="504"/>
      <c r="F68" s="239"/>
      <c r="G68" s="505" t="str">
        <f>S50</f>
        <v>ＦＣ毛野</v>
      </c>
      <c r="H68" s="505"/>
      <c r="I68" s="505"/>
      <c r="J68" s="505"/>
      <c r="K68" s="505"/>
      <c r="L68" s="505"/>
      <c r="M68" s="505"/>
      <c r="N68" s="506">
        <f>P68+P69</f>
        <v>2</v>
      </c>
      <c r="O68" s="507" t="s">
        <v>13</v>
      </c>
      <c r="P68" s="255">
        <v>0</v>
      </c>
      <c r="Q68" s="261" t="s">
        <v>192</v>
      </c>
      <c r="R68" s="255">
        <v>0</v>
      </c>
      <c r="S68" s="507" t="s">
        <v>14</v>
      </c>
      <c r="T68" s="506">
        <f>R68+R69</f>
        <v>0</v>
      </c>
      <c r="U68" s="508" t="str">
        <f>W50</f>
        <v>岩舟ＪＦＣ</v>
      </c>
      <c r="V68" s="508"/>
      <c r="W68" s="508"/>
      <c r="X68" s="508"/>
      <c r="Y68" s="508"/>
      <c r="Z68" s="508"/>
      <c r="AA68" s="508"/>
      <c r="AB68" s="253"/>
      <c r="AC68" s="253"/>
      <c r="AD68" s="489" t="s">
        <v>401</v>
      </c>
      <c r="AE68" s="489" t="s">
        <v>553</v>
      </c>
      <c r="AF68" s="489" t="s">
        <v>402</v>
      </c>
      <c r="AG68" s="489" t="s">
        <v>77</v>
      </c>
    </row>
    <row r="69" spans="1:33" ht="19.95" customHeight="1">
      <c r="A69" s="499"/>
      <c r="B69" s="503"/>
      <c r="C69" s="504"/>
      <c r="D69" s="504"/>
      <c r="E69" s="504"/>
      <c r="F69" s="239"/>
      <c r="G69" s="505"/>
      <c r="H69" s="505"/>
      <c r="I69" s="505"/>
      <c r="J69" s="505"/>
      <c r="K69" s="505"/>
      <c r="L69" s="505"/>
      <c r="M69" s="505"/>
      <c r="N69" s="506"/>
      <c r="O69" s="507"/>
      <c r="P69" s="255">
        <v>2</v>
      </c>
      <c r="Q69" s="261" t="s">
        <v>192</v>
      </c>
      <c r="R69" s="255">
        <v>0</v>
      </c>
      <c r="S69" s="507"/>
      <c r="T69" s="506"/>
      <c r="U69" s="508"/>
      <c r="V69" s="508"/>
      <c r="W69" s="508"/>
      <c r="X69" s="508"/>
      <c r="Y69" s="508"/>
      <c r="Z69" s="508"/>
      <c r="AA69" s="508"/>
      <c r="AB69" s="253"/>
      <c r="AC69" s="253"/>
      <c r="AD69" s="490"/>
      <c r="AE69" s="490"/>
      <c r="AF69" s="490"/>
      <c r="AG69" s="490"/>
    </row>
    <row r="70" spans="1:33" ht="19.95" customHeight="1">
      <c r="A70" s="499"/>
      <c r="B70" s="254"/>
      <c r="C70" s="260"/>
      <c r="D70" s="260"/>
      <c r="E70" s="260"/>
      <c r="F70" s="239"/>
      <c r="G70" s="255"/>
      <c r="H70" s="255"/>
      <c r="I70" s="255"/>
      <c r="J70" s="255"/>
      <c r="K70" s="255"/>
      <c r="L70" s="255"/>
      <c r="M70" s="255"/>
      <c r="N70" s="272"/>
      <c r="O70" s="256"/>
      <c r="P70" s="255"/>
      <c r="Q70" s="238"/>
      <c r="R70" s="238"/>
      <c r="S70" s="256"/>
      <c r="T70" s="272"/>
      <c r="U70" s="255"/>
      <c r="V70" s="255"/>
      <c r="W70" s="255"/>
      <c r="X70" s="255"/>
      <c r="Y70" s="255"/>
      <c r="Z70" s="255"/>
      <c r="AA70" s="255"/>
      <c r="AB70" s="253"/>
      <c r="AC70" s="253"/>
      <c r="AD70" s="173"/>
      <c r="AE70" s="173"/>
      <c r="AF70" s="174"/>
      <c r="AG70" s="174"/>
    </row>
    <row r="71" spans="1:33" ht="19.95" customHeight="1">
      <c r="A71" s="499"/>
      <c r="B71" s="503" t="s">
        <v>12</v>
      </c>
      <c r="C71" s="504">
        <v>0.57291666666666663</v>
      </c>
      <c r="D71" s="504"/>
      <c r="E71" s="504"/>
      <c r="F71" s="239"/>
      <c r="G71" s="505" t="str">
        <f>S50</f>
        <v>ＦＣ毛野</v>
      </c>
      <c r="H71" s="505"/>
      <c r="I71" s="505"/>
      <c r="J71" s="505"/>
      <c r="K71" s="505"/>
      <c r="L71" s="505"/>
      <c r="M71" s="505"/>
      <c r="N71" s="506">
        <f>P71+P72</f>
        <v>2</v>
      </c>
      <c r="O71" s="507" t="s">
        <v>13</v>
      </c>
      <c r="P71" s="255">
        <v>1</v>
      </c>
      <c r="Q71" s="261" t="s">
        <v>192</v>
      </c>
      <c r="R71" s="255">
        <v>0</v>
      </c>
      <c r="S71" s="507" t="s">
        <v>14</v>
      </c>
      <c r="T71" s="506">
        <f>R71+R72</f>
        <v>1</v>
      </c>
      <c r="U71" s="508" t="str">
        <f>AA50</f>
        <v>ＪＦＣファイターズ</v>
      </c>
      <c r="V71" s="508"/>
      <c r="W71" s="508"/>
      <c r="X71" s="508"/>
      <c r="Y71" s="508"/>
      <c r="Z71" s="508"/>
      <c r="AA71" s="508"/>
      <c r="AB71" s="253"/>
      <c r="AC71" s="253"/>
      <c r="AD71" s="490" t="s">
        <v>402</v>
      </c>
      <c r="AE71" s="490" t="s">
        <v>401</v>
      </c>
      <c r="AF71" s="490" t="s">
        <v>553</v>
      </c>
      <c r="AG71" s="490" t="s">
        <v>76</v>
      </c>
    </row>
    <row r="72" spans="1:33" ht="19.95" customHeight="1">
      <c r="A72" s="499"/>
      <c r="B72" s="503"/>
      <c r="C72" s="504"/>
      <c r="D72" s="504"/>
      <c r="E72" s="504"/>
      <c r="F72" s="239"/>
      <c r="G72" s="505"/>
      <c r="H72" s="505"/>
      <c r="I72" s="505"/>
      <c r="J72" s="505"/>
      <c r="K72" s="505"/>
      <c r="L72" s="505"/>
      <c r="M72" s="505"/>
      <c r="N72" s="506"/>
      <c r="O72" s="507"/>
      <c r="P72" s="255">
        <v>1</v>
      </c>
      <c r="Q72" s="261" t="s">
        <v>192</v>
      </c>
      <c r="R72" s="255">
        <v>1</v>
      </c>
      <c r="S72" s="507"/>
      <c r="T72" s="506"/>
      <c r="U72" s="508"/>
      <c r="V72" s="508"/>
      <c r="W72" s="508"/>
      <c r="X72" s="508"/>
      <c r="Y72" s="508"/>
      <c r="Z72" s="508"/>
      <c r="AA72" s="508"/>
      <c r="AB72" s="253"/>
      <c r="AC72" s="253"/>
      <c r="AD72" s="490"/>
      <c r="AE72" s="490"/>
      <c r="AF72" s="490"/>
      <c r="AG72" s="490"/>
    </row>
    <row r="73" spans="1:33" ht="19.95" customHeight="1">
      <c r="A73" s="499"/>
      <c r="B73" s="239"/>
      <c r="C73" s="273"/>
      <c r="D73" s="273"/>
      <c r="E73" s="59"/>
      <c r="F73" s="239"/>
      <c r="G73" s="255"/>
      <c r="H73" s="255"/>
      <c r="I73" s="238"/>
      <c r="J73" s="238"/>
      <c r="K73" s="255"/>
      <c r="L73" s="255"/>
      <c r="M73" s="238"/>
      <c r="N73" s="238"/>
      <c r="O73" s="255"/>
      <c r="P73" s="255"/>
      <c r="Q73" s="238"/>
      <c r="R73" s="238"/>
      <c r="S73" s="238"/>
      <c r="T73" s="255"/>
      <c r="U73" s="255"/>
      <c r="V73" s="238"/>
      <c r="W73" s="238"/>
      <c r="X73" s="255"/>
      <c r="Y73" s="255"/>
      <c r="Z73" s="238"/>
      <c r="AA73" s="238"/>
      <c r="AB73" s="253"/>
      <c r="AC73" s="253"/>
      <c r="AD73" s="173"/>
      <c r="AE73" s="173"/>
      <c r="AF73" s="174"/>
      <c r="AG73" s="174"/>
    </row>
    <row r="74" spans="1:33" ht="19.95" customHeight="1">
      <c r="A74" s="499"/>
      <c r="B74" s="503" t="s">
        <v>1</v>
      </c>
      <c r="C74" s="504">
        <v>0.60416666666666663</v>
      </c>
      <c r="D74" s="504"/>
      <c r="E74" s="504"/>
      <c r="F74" s="239"/>
      <c r="G74" s="553" t="str">
        <f>W50</f>
        <v>岩舟ＪＦＣ</v>
      </c>
      <c r="H74" s="553"/>
      <c r="I74" s="553"/>
      <c r="J74" s="553"/>
      <c r="K74" s="553"/>
      <c r="L74" s="553"/>
      <c r="M74" s="553"/>
      <c r="N74" s="506">
        <f>P74+P75</f>
        <v>1</v>
      </c>
      <c r="O74" s="507" t="s">
        <v>13</v>
      </c>
      <c r="P74" s="255">
        <v>0</v>
      </c>
      <c r="Q74" s="261" t="s">
        <v>192</v>
      </c>
      <c r="R74" s="255">
        <v>1</v>
      </c>
      <c r="S74" s="507" t="s">
        <v>14</v>
      </c>
      <c r="T74" s="506">
        <f>R74+R75</f>
        <v>1</v>
      </c>
      <c r="U74" s="553" t="str">
        <f>AA50</f>
        <v>ＪＦＣファイターズ</v>
      </c>
      <c r="V74" s="553"/>
      <c r="W74" s="553"/>
      <c r="X74" s="553"/>
      <c r="Y74" s="553"/>
      <c r="Z74" s="553"/>
      <c r="AA74" s="553"/>
      <c r="AB74" s="253"/>
      <c r="AC74" s="253"/>
      <c r="AD74" s="490" t="s">
        <v>553</v>
      </c>
      <c r="AE74" s="490" t="s">
        <v>402</v>
      </c>
      <c r="AF74" s="490" t="s">
        <v>401</v>
      </c>
      <c r="AG74" s="490" t="s">
        <v>75</v>
      </c>
    </row>
    <row r="75" spans="1:33" ht="19.95" customHeight="1">
      <c r="A75" s="499"/>
      <c r="B75" s="503"/>
      <c r="C75" s="504"/>
      <c r="D75" s="504"/>
      <c r="E75" s="504"/>
      <c r="F75" s="239"/>
      <c r="G75" s="553"/>
      <c r="H75" s="553"/>
      <c r="I75" s="553"/>
      <c r="J75" s="553"/>
      <c r="K75" s="553"/>
      <c r="L75" s="553"/>
      <c r="M75" s="553"/>
      <c r="N75" s="506"/>
      <c r="O75" s="507"/>
      <c r="P75" s="255">
        <v>1</v>
      </c>
      <c r="Q75" s="261" t="s">
        <v>192</v>
      </c>
      <c r="R75" s="255">
        <v>0</v>
      </c>
      <c r="S75" s="507"/>
      <c r="T75" s="506"/>
      <c r="U75" s="553"/>
      <c r="V75" s="553"/>
      <c r="W75" s="553"/>
      <c r="X75" s="553"/>
      <c r="Y75" s="553"/>
      <c r="Z75" s="553"/>
      <c r="AA75" s="553"/>
      <c r="AB75" s="253"/>
      <c r="AC75" s="253"/>
      <c r="AD75" s="490"/>
      <c r="AE75" s="490"/>
      <c r="AF75" s="490"/>
      <c r="AG75" s="490"/>
    </row>
    <row r="76" spans="1:33" ht="19.95" customHeight="1">
      <c r="A76" s="239"/>
      <c r="B76" s="254"/>
      <c r="C76" s="22"/>
      <c r="D76" s="22"/>
      <c r="E76" s="22"/>
      <c r="F76" s="239"/>
      <c r="G76" s="255"/>
      <c r="H76" s="255"/>
      <c r="I76" s="255"/>
      <c r="J76" s="255"/>
      <c r="K76" s="255"/>
      <c r="L76" s="255"/>
      <c r="M76" s="255"/>
      <c r="N76" s="272"/>
      <c r="O76" s="256"/>
      <c r="P76" s="255"/>
      <c r="Q76" s="238"/>
      <c r="R76" s="238"/>
      <c r="S76" s="256"/>
      <c r="T76" s="272"/>
      <c r="U76" s="255"/>
      <c r="V76" s="255"/>
      <c r="W76" s="255"/>
      <c r="X76" s="255"/>
      <c r="Y76" s="255"/>
      <c r="Z76" s="255"/>
      <c r="AA76" s="255"/>
      <c r="AB76" s="253"/>
      <c r="AC76" s="253"/>
      <c r="AD76" s="239"/>
      <c r="AE76" s="239"/>
      <c r="AF76" s="253"/>
      <c r="AG76" s="253"/>
    </row>
    <row r="77" spans="1:33" ht="19.95" customHeight="1">
      <c r="A77" s="239"/>
      <c r="B77" s="239"/>
      <c r="C77" s="465" t="s">
        <v>391</v>
      </c>
      <c r="D77" s="466"/>
      <c r="E77" s="466"/>
      <c r="F77" s="467"/>
      <c r="G77" s="460" t="str">
        <f>C79</f>
        <v>高根沢西フットボールクラブ</v>
      </c>
      <c r="H77" s="461"/>
      <c r="I77" s="485" t="str">
        <f>C81</f>
        <v>ＦＣみらい</v>
      </c>
      <c r="J77" s="486"/>
      <c r="K77" s="485" t="str">
        <f>C83</f>
        <v>紫塚ＦＣ</v>
      </c>
      <c r="L77" s="486"/>
      <c r="M77" s="458" t="s">
        <v>5</v>
      </c>
      <c r="N77" s="458" t="s">
        <v>6</v>
      </c>
      <c r="O77" s="458" t="s">
        <v>16</v>
      </c>
      <c r="P77" s="458" t="s">
        <v>7</v>
      </c>
      <c r="Q77" s="239"/>
      <c r="R77" s="471" t="s">
        <v>392</v>
      </c>
      <c r="S77" s="472"/>
      <c r="T77" s="472"/>
      <c r="U77" s="473"/>
      <c r="V77" s="485" t="str">
        <f>R79</f>
        <v>ＦＣ毛野</v>
      </c>
      <c r="W77" s="486"/>
      <c r="X77" s="485" t="str">
        <f>R81</f>
        <v>岩舟ＪＦＣ</v>
      </c>
      <c r="Y77" s="486"/>
      <c r="Z77" s="522" t="str">
        <f>R83</f>
        <v>ＪＦＣファイターズ</v>
      </c>
      <c r="AA77" s="523"/>
      <c r="AB77" s="458" t="s">
        <v>5</v>
      </c>
      <c r="AC77" s="458" t="s">
        <v>6</v>
      </c>
      <c r="AD77" s="458" t="s">
        <v>16</v>
      </c>
      <c r="AE77" s="458" t="s">
        <v>7</v>
      </c>
      <c r="AF77" s="239"/>
      <c r="AG77" s="239"/>
    </row>
    <row r="78" spans="1:33" ht="19.95" customHeight="1">
      <c r="A78" s="239"/>
      <c r="B78" s="239"/>
      <c r="C78" s="468"/>
      <c r="D78" s="469"/>
      <c r="E78" s="469"/>
      <c r="F78" s="470"/>
      <c r="G78" s="462"/>
      <c r="H78" s="463"/>
      <c r="I78" s="487"/>
      <c r="J78" s="488"/>
      <c r="K78" s="487"/>
      <c r="L78" s="488"/>
      <c r="M78" s="459"/>
      <c r="N78" s="459"/>
      <c r="O78" s="459"/>
      <c r="P78" s="459"/>
      <c r="Q78" s="239"/>
      <c r="R78" s="474"/>
      <c r="S78" s="475"/>
      <c r="T78" s="475"/>
      <c r="U78" s="476"/>
      <c r="V78" s="487"/>
      <c r="W78" s="488"/>
      <c r="X78" s="487"/>
      <c r="Y78" s="488"/>
      <c r="Z78" s="524"/>
      <c r="AA78" s="525"/>
      <c r="AB78" s="459"/>
      <c r="AC78" s="459"/>
      <c r="AD78" s="459"/>
      <c r="AE78" s="459"/>
      <c r="AF78" s="239"/>
      <c r="AG78" s="239"/>
    </row>
    <row r="79" spans="1:33" ht="19.95" customHeight="1">
      <c r="A79" s="239"/>
      <c r="B79" s="239"/>
      <c r="C79" s="465" t="str">
        <f>F50</f>
        <v>高根沢西フットボールクラブ</v>
      </c>
      <c r="D79" s="466"/>
      <c r="E79" s="466"/>
      <c r="F79" s="467"/>
      <c r="G79" s="447"/>
      <c r="H79" s="448"/>
      <c r="I79" s="284">
        <f>N59</f>
        <v>0</v>
      </c>
      <c r="J79" s="284">
        <f>T59</f>
        <v>2</v>
      </c>
      <c r="K79" s="284">
        <f>N62</f>
        <v>7</v>
      </c>
      <c r="L79" s="284">
        <f>T62</f>
        <v>0</v>
      </c>
      <c r="M79" s="452">
        <f>COUNTIF(G80:L80,"○")*3+COUNTIF(G80:L80,"△")</f>
        <v>3</v>
      </c>
      <c r="N79" s="454">
        <f>O79-J79-L79</f>
        <v>5</v>
      </c>
      <c r="O79" s="454">
        <f>I79+K79</f>
        <v>7</v>
      </c>
      <c r="P79" s="454">
        <v>2</v>
      </c>
      <c r="Q79" s="239"/>
      <c r="R79" s="465" t="str">
        <f>S50</f>
        <v>ＦＣ毛野</v>
      </c>
      <c r="S79" s="466"/>
      <c r="T79" s="466"/>
      <c r="U79" s="467"/>
      <c r="V79" s="447"/>
      <c r="W79" s="448"/>
      <c r="X79" s="284">
        <f>N68</f>
        <v>2</v>
      </c>
      <c r="Y79" s="284">
        <f>T68</f>
        <v>0</v>
      </c>
      <c r="Z79" s="284">
        <f>N71</f>
        <v>2</v>
      </c>
      <c r="AA79" s="284">
        <f>T71</f>
        <v>1</v>
      </c>
      <c r="AB79" s="452">
        <f>COUNTIF(V80:AA80,"○")*3+COUNTIF(V80:AA80,"△")</f>
        <v>6</v>
      </c>
      <c r="AC79" s="454">
        <f>AD79-Y79-AA79</f>
        <v>3</v>
      </c>
      <c r="AD79" s="454">
        <f>X79+Z79</f>
        <v>4</v>
      </c>
      <c r="AE79" s="454">
        <v>1</v>
      </c>
      <c r="AF79" s="239"/>
      <c r="AG79" s="239"/>
    </row>
    <row r="80" spans="1:33" ht="19.95" customHeight="1">
      <c r="A80" s="239"/>
      <c r="B80" s="239"/>
      <c r="C80" s="468"/>
      <c r="D80" s="469"/>
      <c r="E80" s="469"/>
      <c r="F80" s="470"/>
      <c r="G80" s="449"/>
      <c r="H80" s="450"/>
      <c r="I80" s="456" t="str">
        <f>IF(I79&gt;J79,"○",IF(I79&lt;J79,"×",IF(I79=J79,"△")))</f>
        <v>×</v>
      </c>
      <c r="J80" s="457"/>
      <c r="K80" s="456" t="str">
        <f>IF(K79&gt;L79,"○",IF(K79&lt;L79,"×",IF(K79=L79,"△")))</f>
        <v>○</v>
      </c>
      <c r="L80" s="457"/>
      <c r="M80" s="453"/>
      <c r="N80" s="455"/>
      <c r="O80" s="455"/>
      <c r="P80" s="455"/>
      <c r="Q80" s="239"/>
      <c r="R80" s="468"/>
      <c r="S80" s="469"/>
      <c r="T80" s="469"/>
      <c r="U80" s="470"/>
      <c r="V80" s="449"/>
      <c r="W80" s="450"/>
      <c r="X80" s="456" t="str">
        <f>IF(X79&gt;Y79,"○",IF(X79&lt;Y79,"×",IF(X79=Y79,"△")))</f>
        <v>○</v>
      </c>
      <c r="Y80" s="457"/>
      <c r="Z80" s="456" t="str">
        <f t="shared" ref="Z80" si="2">IF(Z79&gt;AA79,"○",IF(Z79&lt;AA79,"×",IF(Z79=AA79,"△")))</f>
        <v>○</v>
      </c>
      <c r="AA80" s="457"/>
      <c r="AB80" s="453"/>
      <c r="AC80" s="455"/>
      <c r="AD80" s="455"/>
      <c r="AE80" s="455"/>
      <c r="AF80" s="239"/>
      <c r="AG80" s="239"/>
    </row>
    <row r="81" spans="1:33" ht="19.95" customHeight="1">
      <c r="A81" s="239"/>
      <c r="B81" s="239"/>
      <c r="C81" s="465" t="str">
        <f>J50</f>
        <v>ＦＣみらい</v>
      </c>
      <c r="D81" s="466"/>
      <c r="E81" s="466"/>
      <c r="F81" s="467"/>
      <c r="G81" s="284">
        <f>J79</f>
        <v>2</v>
      </c>
      <c r="H81" s="284">
        <f>I79</f>
        <v>0</v>
      </c>
      <c r="I81" s="447"/>
      <c r="J81" s="448"/>
      <c r="K81" s="284">
        <f>N65</f>
        <v>5</v>
      </c>
      <c r="L81" s="284">
        <f>T65</f>
        <v>0</v>
      </c>
      <c r="M81" s="452">
        <f>COUNTIF(G82:L82,"○")*3+COUNTIF(G82:L82,"△")</f>
        <v>6</v>
      </c>
      <c r="N81" s="454">
        <f>O81-H81-L81</f>
        <v>7</v>
      </c>
      <c r="O81" s="454">
        <f>G81+K81</f>
        <v>7</v>
      </c>
      <c r="P81" s="454">
        <v>1</v>
      </c>
      <c r="Q81" s="239"/>
      <c r="R81" s="465" t="str">
        <f>W50</f>
        <v>岩舟ＪＦＣ</v>
      </c>
      <c r="S81" s="466"/>
      <c r="T81" s="466"/>
      <c r="U81" s="467"/>
      <c r="V81" s="284">
        <f>Y79</f>
        <v>0</v>
      </c>
      <c r="W81" s="284">
        <f>X79</f>
        <v>2</v>
      </c>
      <c r="X81" s="447"/>
      <c r="Y81" s="448"/>
      <c r="Z81" s="284">
        <f>N74</f>
        <v>1</v>
      </c>
      <c r="AA81" s="284">
        <f>T74</f>
        <v>1</v>
      </c>
      <c r="AB81" s="452">
        <f>COUNTIF(V82:AA82,"○")*3+COUNTIF(V82:AA82,"△")</f>
        <v>1</v>
      </c>
      <c r="AC81" s="454">
        <f>AD81-W81-AA81</f>
        <v>-2</v>
      </c>
      <c r="AD81" s="454">
        <f>U81+Z81</f>
        <v>1</v>
      </c>
      <c r="AE81" s="454">
        <v>3</v>
      </c>
      <c r="AF81" s="239"/>
      <c r="AG81" s="239"/>
    </row>
    <row r="82" spans="1:33" ht="19.95" customHeight="1">
      <c r="A82" s="239"/>
      <c r="B82" s="239"/>
      <c r="C82" s="468"/>
      <c r="D82" s="469"/>
      <c r="E82" s="469"/>
      <c r="F82" s="470"/>
      <c r="G82" s="456" t="str">
        <f>IF(G81&gt;H81,"○",IF(G81&lt;H81,"×",IF(G81=H81,"△")))</f>
        <v>○</v>
      </c>
      <c r="H82" s="457"/>
      <c r="I82" s="449"/>
      <c r="J82" s="450"/>
      <c r="K82" s="456" t="str">
        <f>IF(K81&gt;L81,"○",IF(K81&lt;L81,"×",IF(K81=L81,"△")))</f>
        <v>○</v>
      </c>
      <c r="L82" s="457"/>
      <c r="M82" s="453"/>
      <c r="N82" s="455"/>
      <c r="O82" s="455"/>
      <c r="P82" s="455"/>
      <c r="Q82" s="239"/>
      <c r="R82" s="468"/>
      <c r="S82" s="469"/>
      <c r="T82" s="469"/>
      <c r="U82" s="470"/>
      <c r="V82" s="456" t="str">
        <f>IF(V81&gt;W81,"○",IF(V81&lt;W81,"×",IF(V81=W81,"△")))</f>
        <v>×</v>
      </c>
      <c r="W82" s="457"/>
      <c r="X82" s="449"/>
      <c r="Y82" s="450"/>
      <c r="Z82" s="456" t="str">
        <f t="shared" ref="Z82" si="3">IF(Z81&gt;AA81,"○",IF(Z81&lt;AA81,"×",IF(Z81=AA81,"△")))</f>
        <v>△</v>
      </c>
      <c r="AA82" s="457"/>
      <c r="AB82" s="453"/>
      <c r="AC82" s="455"/>
      <c r="AD82" s="455"/>
      <c r="AE82" s="455"/>
      <c r="AF82" s="239"/>
      <c r="AG82" s="239"/>
    </row>
    <row r="83" spans="1:33" ht="19.95" customHeight="1">
      <c r="A83" s="239"/>
      <c r="B83" s="239"/>
      <c r="C83" s="465" t="str">
        <f>N50</f>
        <v>紫塚ＦＣ</v>
      </c>
      <c r="D83" s="466"/>
      <c r="E83" s="466"/>
      <c r="F83" s="467"/>
      <c r="G83" s="284">
        <f>L79</f>
        <v>0</v>
      </c>
      <c r="H83" s="284">
        <f>K79</f>
        <v>7</v>
      </c>
      <c r="I83" s="284">
        <f>L81</f>
        <v>0</v>
      </c>
      <c r="J83" s="284">
        <f>K81</f>
        <v>5</v>
      </c>
      <c r="K83" s="447"/>
      <c r="L83" s="448"/>
      <c r="M83" s="452">
        <f>COUNTIF(G84:L84,"○")*3+COUNTIF(G84:L84,"△")</f>
        <v>0</v>
      </c>
      <c r="N83" s="454">
        <f>O83-H83-J83</f>
        <v>-12</v>
      </c>
      <c r="O83" s="454">
        <f>G83+I83</f>
        <v>0</v>
      </c>
      <c r="P83" s="454">
        <v>3</v>
      </c>
      <c r="Q83" s="239"/>
      <c r="R83" s="465" t="str">
        <f>AA50</f>
        <v>ＪＦＣファイターズ</v>
      </c>
      <c r="S83" s="466"/>
      <c r="T83" s="466"/>
      <c r="U83" s="467"/>
      <c r="V83" s="284">
        <f>AA79</f>
        <v>1</v>
      </c>
      <c r="W83" s="284">
        <f>Z79</f>
        <v>2</v>
      </c>
      <c r="X83" s="284">
        <f>AA81</f>
        <v>1</v>
      </c>
      <c r="Y83" s="284">
        <f>Z81</f>
        <v>1</v>
      </c>
      <c r="Z83" s="447"/>
      <c r="AA83" s="448"/>
      <c r="AB83" s="452">
        <f>COUNTIF(V84:AA84,"○")*3+COUNTIF(V84:AA84,"△")</f>
        <v>1</v>
      </c>
      <c r="AC83" s="454">
        <f>AD83-W83-Y83</f>
        <v>-1</v>
      </c>
      <c r="AD83" s="454">
        <f>V83+X83</f>
        <v>2</v>
      </c>
      <c r="AE83" s="454">
        <v>2</v>
      </c>
      <c r="AF83" s="239"/>
      <c r="AG83" s="239"/>
    </row>
    <row r="84" spans="1:33" ht="19.95" customHeight="1">
      <c r="A84" s="239"/>
      <c r="B84" s="239"/>
      <c r="C84" s="468"/>
      <c r="D84" s="469"/>
      <c r="E84" s="469"/>
      <c r="F84" s="470"/>
      <c r="G84" s="456" t="str">
        <f>IF(G83&gt;H83,"○",IF(G83&lt;H83,"×",IF(G83=H83,"△")))</f>
        <v>×</v>
      </c>
      <c r="H84" s="457"/>
      <c r="I84" s="456" t="str">
        <f>IF(I83&gt;J83,"○",IF(I83&lt;J83,"×",IF(I83=J83,"△")))</f>
        <v>×</v>
      </c>
      <c r="J84" s="457"/>
      <c r="K84" s="449"/>
      <c r="L84" s="450"/>
      <c r="M84" s="453"/>
      <c r="N84" s="455"/>
      <c r="O84" s="455"/>
      <c r="P84" s="455"/>
      <c r="Q84" s="239"/>
      <c r="R84" s="468"/>
      <c r="S84" s="469"/>
      <c r="T84" s="469"/>
      <c r="U84" s="470"/>
      <c r="V84" s="456" t="str">
        <f>IF(V83&gt;W83,"○",IF(V83&lt;W83,"×",IF(V83=W83,"△")))</f>
        <v>×</v>
      </c>
      <c r="W84" s="457"/>
      <c r="X84" s="456" t="str">
        <f>IF(X83&gt;Y83,"○",IF(X83&lt;Y83,"×",IF(X83=Y83,"△")))</f>
        <v>△</v>
      </c>
      <c r="Y84" s="457"/>
      <c r="Z84" s="449"/>
      <c r="AA84" s="450"/>
      <c r="AB84" s="453"/>
      <c r="AC84" s="455"/>
      <c r="AD84" s="455"/>
      <c r="AE84" s="455"/>
      <c r="AF84" s="239"/>
      <c r="AG84" s="239"/>
    </row>
    <row r="85" spans="1:33" ht="19.95" customHeight="1"/>
  </sheetData>
  <mergeCells count="322">
    <mergeCell ref="A1:L1"/>
    <mergeCell ref="N1:R1"/>
    <mergeCell ref="T1:W1"/>
    <mergeCell ref="X1:AG1"/>
    <mergeCell ref="AB2:AG4"/>
    <mergeCell ref="J3:K3"/>
    <mergeCell ref="W3:X3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  <mergeCell ref="S6:T6"/>
    <mergeCell ref="W6:X6"/>
    <mergeCell ref="AG16:AG17"/>
    <mergeCell ref="B19:B20"/>
    <mergeCell ref="C19:E20"/>
    <mergeCell ref="G19:M20"/>
    <mergeCell ref="N19:N20"/>
    <mergeCell ref="O19:O20"/>
    <mergeCell ref="S19:S20"/>
    <mergeCell ref="T19:T20"/>
    <mergeCell ref="U19:AA20"/>
    <mergeCell ref="AD19:AD20"/>
    <mergeCell ref="S16:S17"/>
    <mergeCell ref="T16:T17"/>
    <mergeCell ref="U16:AA17"/>
    <mergeCell ref="AD16:AD17"/>
    <mergeCell ref="AE16:AE17"/>
    <mergeCell ref="AF16:AF17"/>
    <mergeCell ref="B16:B17"/>
    <mergeCell ref="C16:E17"/>
    <mergeCell ref="G16:M17"/>
    <mergeCell ref="N16:N17"/>
    <mergeCell ref="O16:O17"/>
    <mergeCell ref="AE19:AE20"/>
    <mergeCell ref="AF19:AF20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D22:AD23"/>
    <mergeCell ref="AE22:AE23"/>
    <mergeCell ref="AF22:AF23"/>
    <mergeCell ref="AG22:AG23"/>
    <mergeCell ref="A25:A32"/>
    <mergeCell ref="B25:B26"/>
    <mergeCell ref="C25:E26"/>
    <mergeCell ref="G25:M26"/>
    <mergeCell ref="N25:N26"/>
    <mergeCell ref="A16:A23"/>
    <mergeCell ref="B31:B32"/>
    <mergeCell ref="C31:E32"/>
    <mergeCell ref="G31:M32"/>
    <mergeCell ref="N31:N32"/>
    <mergeCell ref="O31:O32"/>
    <mergeCell ref="S31:S32"/>
    <mergeCell ref="AF25:AF26"/>
    <mergeCell ref="AG25:AG26"/>
    <mergeCell ref="B28:B29"/>
    <mergeCell ref="C28:E29"/>
    <mergeCell ref="G28:M29"/>
    <mergeCell ref="N28:N29"/>
    <mergeCell ref="O28:O29"/>
    <mergeCell ref="S28:S29"/>
    <mergeCell ref="T28:T29"/>
    <mergeCell ref="O25:O26"/>
    <mergeCell ref="S25:S26"/>
    <mergeCell ref="T25:T26"/>
    <mergeCell ref="U25:AA26"/>
    <mergeCell ref="AD25:AD26"/>
    <mergeCell ref="AE25:AE26"/>
    <mergeCell ref="T31:T32"/>
    <mergeCell ref="U31:AA32"/>
    <mergeCell ref="AD31:AD32"/>
    <mergeCell ref="AE31:AE32"/>
    <mergeCell ref="O34:O35"/>
    <mergeCell ref="P34:P35"/>
    <mergeCell ref="R34:U35"/>
    <mergeCell ref="AF31:AF32"/>
    <mergeCell ref="AG31:AG32"/>
    <mergeCell ref="AD28:AD29"/>
    <mergeCell ref="AE28:AE29"/>
    <mergeCell ref="AF28:AF29"/>
    <mergeCell ref="AG28:AG29"/>
    <mergeCell ref="AB34:AB35"/>
    <mergeCell ref="AC34:AC35"/>
    <mergeCell ref="AD34:AD35"/>
    <mergeCell ref="AE34:AE35"/>
    <mergeCell ref="U28:AA29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C36:F37"/>
    <mergeCell ref="G36:H37"/>
    <mergeCell ref="M36:M37"/>
    <mergeCell ref="R38:U39"/>
    <mergeCell ref="X38:Y39"/>
    <mergeCell ref="G41:H41"/>
    <mergeCell ref="I41:J41"/>
    <mergeCell ref="V41:W41"/>
    <mergeCell ref="X41:Y41"/>
    <mergeCell ref="N36:N37"/>
    <mergeCell ref="O36:O37"/>
    <mergeCell ref="P36:P37"/>
    <mergeCell ref="AB38:AB39"/>
    <mergeCell ref="AC38:AC39"/>
    <mergeCell ref="AD38:AD39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C40:F41"/>
    <mergeCell ref="K40:L41"/>
    <mergeCell ref="M40:M41"/>
    <mergeCell ref="N40:N41"/>
    <mergeCell ref="O40:O41"/>
    <mergeCell ref="P40:P41"/>
    <mergeCell ref="K39:L39"/>
    <mergeCell ref="V39:W39"/>
    <mergeCell ref="Z39:AA39"/>
    <mergeCell ref="AB45:AG47"/>
    <mergeCell ref="J46:K46"/>
    <mergeCell ref="W46:X46"/>
    <mergeCell ref="B49:C49"/>
    <mergeCell ref="F49:G49"/>
    <mergeCell ref="J49:K49"/>
    <mergeCell ref="N49:O49"/>
    <mergeCell ref="S49:T49"/>
    <mergeCell ref="W49:X49"/>
    <mergeCell ref="AA49:AB49"/>
    <mergeCell ref="AE49:AF49"/>
    <mergeCell ref="B50:C57"/>
    <mergeCell ref="F50:G57"/>
    <mergeCell ref="J50:K57"/>
    <mergeCell ref="N50:O57"/>
    <mergeCell ref="S50:T57"/>
    <mergeCell ref="W50:X57"/>
    <mergeCell ref="AA50:AB57"/>
    <mergeCell ref="AE50:AF57"/>
    <mergeCell ref="AG59:AG60"/>
    <mergeCell ref="S59:S60"/>
    <mergeCell ref="T59:T60"/>
    <mergeCell ref="U59:AA60"/>
    <mergeCell ref="AD59:AD60"/>
    <mergeCell ref="AE59:AE60"/>
    <mergeCell ref="AF59:AF60"/>
    <mergeCell ref="B59:B60"/>
    <mergeCell ref="C59:E60"/>
    <mergeCell ref="G59:M60"/>
    <mergeCell ref="N59:N60"/>
    <mergeCell ref="O59:O60"/>
    <mergeCell ref="AE62:AE63"/>
    <mergeCell ref="AF62:AF63"/>
    <mergeCell ref="AG62:AG63"/>
    <mergeCell ref="B65:B66"/>
    <mergeCell ref="C65:E66"/>
    <mergeCell ref="G65:M66"/>
    <mergeCell ref="N65:N66"/>
    <mergeCell ref="O65:O66"/>
    <mergeCell ref="S65:S66"/>
    <mergeCell ref="T65:T66"/>
    <mergeCell ref="U65:AA66"/>
    <mergeCell ref="AD65:AD66"/>
    <mergeCell ref="AE65:AE66"/>
    <mergeCell ref="AF65:AF66"/>
    <mergeCell ref="AG65:AG66"/>
    <mergeCell ref="B62:B63"/>
    <mergeCell ref="C62:E63"/>
    <mergeCell ref="G62:M63"/>
    <mergeCell ref="N62:N63"/>
    <mergeCell ref="O62:O63"/>
    <mergeCell ref="S62:S63"/>
    <mergeCell ref="T62:T63"/>
    <mergeCell ref="U62:AA63"/>
    <mergeCell ref="AD62:AD63"/>
    <mergeCell ref="A68:A75"/>
    <mergeCell ref="B68:B69"/>
    <mergeCell ref="C68:E69"/>
    <mergeCell ref="G68:M69"/>
    <mergeCell ref="N68:N69"/>
    <mergeCell ref="A59:A66"/>
    <mergeCell ref="B74:B75"/>
    <mergeCell ref="C74:E75"/>
    <mergeCell ref="G74:M75"/>
    <mergeCell ref="N74:N75"/>
    <mergeCell ref="AF68:AF69"/>
    <mergeCell ref="AG68:AG69"/>
    <mergeCell ref="B71:B72"/>
    <mergeCell ref="C71:E72"/>
    <mergeCell ref="G71:M72"/>
    <mergeCell ref="N71:N72"/>
    <mergeCell ref="O71:O72"/>
    <mergeCell ref="S71:S72"/>
    <mergeCell ref="T71:T72"/>
    <mergeCell ref="U71:AA72"/>
    <mergeCell ref="O68:O69"/>
    <mergeCell ref="S68:S69"/>
    <mergeCell ref="T68:T69"/>
    <mergeCell ref="U68:AA69"/>
    <mergeCell ref="AD68:AD69"/>
    <mergeCell ref="AE68:AE69"/>
    <mergeCell ref="N77:N78"/>
    <mergeCell ref="T74:T75"/>
    <mergeCell ref="U74:AA75"/>
    <mergeCell ref="AD74:AD75"/>
    <mergeCell ref="AE74:AE75"/>
    <mergeCell ref="AF74:AF75"/>
    <mergeCell ref="AG74:AG75"/>
    <mergeCell ref="AD71:AD72"/>
    <mergeCell ref="AE71:AE72"/>
    <mergeCell ref="AF71:AF72"/>
    <mergeCell ref="AG71:AG72"/>
    <mergeCell ref="O74:O75"/>
    <mergeCell ref="S74:S75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U10組合せ①</vt:lpstr>
      <vt:lpstr>U10組合せ②</vt:lpstr>
      <vt:lpstr>1AB</vt:lpstr>
      <vt:lpstr>1CD</vt:lpstr>
      <vt:lpstr>1EF</vt:lpstr>
      <vt:lpstr>1GH</vt:lpstr>
      <vt:lpstr>1IJ</vt:lpstr>
      <vt:lpstr>1KL</vt:lpstr>
      <vt:lpstr>1MN</vt:lpstr>
      <vt:lpstr>1OP</vt:lpstr>
      <vt:lpstr>1QR</vt:lpstr>
      <vt:lpstr>1ST</vt:lpstr>
      <vt:lpstr>2abcd</vt:lpstr>
      <vt:lpstr>2efgh</vt:lpstr>
      <vt:lpstr>準々決勝・準決勝・決勝</vt:lpstr>
      <vt:lpstr>'1AB'!Print_Area</vt:lpstr>
      <vt:lpstr>'1CD'!Print_Area</vt:lpstr>
      <vt:lpstr>'1EF'!Print_Area</vt:lpstr>
      <vt:lpstr>'1GH'!Print_Area</vt:lpstr>
      <vt:lpstr>'1IJ'!Print_Area</vt:lpstr>
      <vt:lpstr>'1KL'!Print_Area</vt:lpstr>
      <vt:lpstr>'1MN'!Print_Area</vt:lpstr>
      <vt:lpstr>'1OP'!Print_Area</vt:lpstr>
      <vt:lpstr>'1QR'!Print_Area</vt:lpstr>
      <vt:lpstr>'1ST'!Print_Area</vt:lpstr>
      <vt:lpstr>'2abcd'!Print_Area</vt:lpstr>
      <vt:lpstr>'2efgh'!Print_Area</vt:lpstr>
      <vt:lpstr>U10組合せ①!Print_Area</vt:lpstr>
      <vt:lpstr>U10組合せ②!Print_Area</vt:lpstr>
      <vt:lpstr>準々決勝・準決勝・決勝!Print_Area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MAYS</cp:lastModifiedBy>
  <cp:lastPrinted>2020-09-15T13:12:06Z</cp:lastPrinted>
  <dcterms:created xsi:type="dcterms:W3CDTF">2005-09-26T14:53:02Z</dcterms:created>
  <dcterms:modified xsi:type="dcterms:W3CDTF">2020-10-21T17:05:09Z</dcterms:modified>
</cp:coreProperties>
</file>