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S\Desktop\"/>
    </mc:Choice>
  </mc:AlternateContent>
  <bookViews>
    <workbookView xWindow="0" yWindow="0" windowWidth="23040" windowHeight="9372" tabRatio="975" activeTab="2"/>
  </bookViews>
  <sheets>
    <sheet name="抽選結果" sheetId="65" r:id="rId1"/>
    <sheet name="組み合わせ表 (抽選前)" sheetId="66" r:id="rId2"/>
    <sheet name="組み合わせ表" sheetId="54" r:id="rId3"/>
    <sheet name="1日目" sheetId="64" r:id="rId4"/>
    <sheet name="2日目　準決勝・決勝 " sheetId="56" r:id="rId5"/>
  </sheets>
  <definedNames>
    <definedName name="_xlnm.Print_Area" localSheetId="3">'1日目'!$A$1:$Y$77</definedName>
    <definedName name="_xlnm.Print_Area" localSheetId="4">'2日目　準決勝・決勝 '!$A$1:$W$65</definedName>
    <definedName name="_xlnm.Print_Area" localSheetId="2">組み合わせ表!$A$1:$P$39</definedName>
    <definedName name="_xlnm.Print_Area" localSheetId="1">'組み合わせ表 (抽選前)'!$A$1:$P$39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56" l="1"/>
  <c r="H10" i="56"/>
  <c r="D10" i="56"/>
  <c r="N10" i="56"/>
  <c r="P75" i="64"/>
  <c r="E75" i="64"/>
  <c r="P72" i="64"/>
  <c r="E72" i="64"/>
  <c r="P69" i="64"/>
  <c r="E69" i="64"/>
  <c r="P66" i="64"/>
  <c r="E66" i="64"/>
  <c r="O37" i="54" l="1"/>
  <c r="O33" i="54"/>
  <c r="O29" i="54"/>
  <c r="O25" i="54"/>
  <c r="O17" i="54"/>
  <c r="O13" i="54"/>
  <c r="O9" i="54"/>
  <c r="O5" i="54"/>
  <c r="B37" i="54"/>
  <c r="B33" i="54"/>
  <c r="B29" i="54"/>
  <c r="B25" i="54"/>
  <c r="B17" i="54"/>
  <c r="B13" i="54"/>
  <c r="B9" i="54"/>
  <c r="B5" i="54"/>
  <c r="A21" i="65"/>
  <c r="A20" i="65"/>
  <c r="A11" i="65"/>
  <c r="M19" i="66"/>
  <c r="M3" i="66"/>
  <c r="A19" i="65"/>
  <c r="A18" i="65"/>
  <c r="A17" i="65"/>
  <c r="A16" i="65"/>
  <c r="A15" i="65"/>
  <c r="A14" i="65"/>
  <c r="A10" i="65"/>
  <c r="A9" i="65"/>
  <c r="A8" i="65"/>
  <c r="A7" i="65"/>
  <c r="A6" i="65"/>
  <c r="A5" i="65"/>
  <c r="A4" i="65"/>
  <c r="X27" i="64" l="1"/>
  <c r="P63" i="64" s="1"/>
  <c r="U27" i="64"/>
  <c r="R27" i="64"/>
  <c r="P60" i="64" s="1"/>
  <c r="O27" i="64"/>
  <c r="E60" i="64" s="1"/>
  <c r="K27" i="64"/>
  <c r="H27" i="64"/>
  <c r="E51" i="64" s="1"/>
  <c r="E27" i="64"/>
  <c r="P47" i="64" s="1"/>
  <c r="B27" i="64"/>
  <c r="E47" i="64" s="1"/>
  <c r="X9" i="64"/>
  <c r="P57" i="64" s="1"/>
  <c r="U9" i="64"/>
  <c r="E57" i="64" s="1"/>
  <c r="R9" i="64"/>
  <c r="P54" i="64" s="1"/>
  <c r="O9" i="64"/>
  <c r="E54" i="64" s="1"/>
  <c r="K9" i="64"/>
  <c r="H9" i="64"/>
  <c r="E44" i="64" s="1"/>
  <c r="E9" i="64"/>
  <c r="P41" i="64" s="1"/>
  <c r="B9" i="64"/>
  <c r="E41" i="64" s="1"/>
  <c r="C1" i="64"/>
  <c r="M3" i="54"/>
  <c r="R1" i="64"/>
  <c r="O75" i="64"/>
  <c r="I75" i="64"/>
  <c r="O72" i="64"/>
  <c r="I72" i="64"/>
  <c r="O69" i="64"/>
  <c r="I69" i="64"/>
  <c r="O66" i="64"/>
  <c r="I66" i="64"/>
  <c r="O63" i="64"/>
  <c r="I63" i="64"/>
  <c r="E63" i="64"/>
  <c r="O60" i="64"/>
  <c r="I60" i="64"/>
  <c r="O57" i="64"/>
  <c r="I57" i="64"/>
  <c r="O54" i="64"/>
  <c r="I54" i="64"/>
  <c r="P51" i="64"/>
  <c r="O51" i="64"/>
  <c r="I51" i="64"/>
  <c r="O47" i="64"/>
  <c r="I47" i="64"/>
  <c r="P44" i="64"/>
  <c r="O44" i="64"/>
  <c r="I44" i="64"/>
  <c r="O41" i="64"/>
  <c r="I41" i="64"/>
  <c r="M19" i="54"/>
  <c r="G1" i="56"/>
  <c r="R1" i="56"/>
  <c r="E24" i="56"/>
  <c r="I24" i="56"/>
  <c r="O24" i="56"/>
  <c r="P24" i="56"/>
  <c r="E30" i="56"/>
  <c r="I30" i="56"/>
  <c r="O30" i="56"/>
  <c r="P30" i="56"/>
  <c r="I37" i="56"/>
  <c r="O37" i="56"/>
</calcChain>
</file>

<file path=xl/sharedStrings.xml><?xml version="1.0" encoding="utf-8"?>
<sst xmlns="http://schemas.openxmlformats.org/spreadsheetml/2006/main" count="274" uniqueCount="110">
  <si>
    <t>JFA 第4５回全日本U-12 サッカー選手権大会栃木県大会　抽選結果</t>
    <rPh sb="31" eb="33">
      <t xml:space="preserve">チュウセンカイ </t>
    </rPh>
    <rPh sb="33" eb="35">
      <t xml:space="preserve">ケッカ </t>
    </rPh>
    <phoneticPr fontId="23"/>
  </si>
  <si>
    <t>下都賀→両毛→北那須→塩南→宇河→上都賀→芳賀</t>
    <rPh sb="0" eb="3">
      <t>シモツガ</t>
    </rPh>
    <rPh sb="4" eb="6">
      <t>リョウモウ</t>
    </rPh>
    <rPh sb="7" eb="10">
      <t>キタナス</t>
    </rPh>
    <rPh sb="11" eb="13">
      <t>シオミナミ</t>
    </rPh>
    <rPh sb="14" eb="16">
      <t>ウカワ</t>
    </rPh>
    <rPh sb="17" eb="20">
      <t>カミツガ</t>
    </rPh>
    <rPh sb="21" eb="23">
      <t>ハガ</t>
    </rPh>
    <phoneticPr fontId="9"/>
  </si>
  <si>
    <t>県トップリーグ１部</t>
    <rPh sb="0" eb="1">
      <t>ケン</t>
    </rPh>
    <rPh sb="8" eb="9">
      <t>ブ</t>
    </rPh>
    <phoneticPr fontId="23"/>
  </si>
  <si>
    <t>D1</t>
  </si>
  <si>
    <t>ＦＣ　ＶＡＬＯＮ</t>
    <phoneticPr fontId="23"/>
  </si>
  <si>
    <t>C1</t>
  </si>
  <si>
    <t>ＭＯＲＡＮＧＯ栃木フットボールクラブＵ１２</t>
    <phoneticPr fontId="23"/>
  </si>
  <si>
    <t>B4</t>
  </si>
  <si>
    <t>ＦＥ．アトレチコ佐野</t>
    <phoneticPr fontId="9"/>
  </si>
  <si>
    <t>B1</t>
  </si>
  <si>
    <t>ヴェルフェ矢板Ｕ－１２・ｆｌｅｕｒ</t>
    <phoneticPr fontId="9"/>
  </si>
  <si>
    <t>A4</t>
  </si>
  <si>
    <t>ヴェルフェ矢板Ｕ－１２</t>
    <phoneticPr fontId="9"/>
  </si>
  <si>
    <t>D4</t>
  </si>
  <si>
    <t>栃木サッカークラブ　Ｕ－１２</t>
    <phoneticPr fontId="9"/>
  </si>
  <si>
    <t>A1</t>
  </si>
  <si>
    <t>ともぞうサッカークラブ</t>
    <phoneticPr fontId="9"/>
  </si>
  <si>
    <t>C4</t>
  </si>
  <si>
    <t>JFCアミスタ市貝</t>
    <phoneticPr fontId="9"/>
  </si>
  <si>
    <t>県トップリーグ２部</t>
    <rPh sb="0" eb="1">
      <t>ケン</t>
    </rPh>
    <rPh sb="8" eb="9">
      <t>ブ</t>
    </rPh>
    <phoneticPr fontId="23"/>
  </si>
  <si>
    <t>A2</t>
  </si>
  <si>
    <t>南河内サッカースポーツ少年団</t>
    <phoneticPr fontId="23"/>
  </si>
  <si>
    <t>D3</t>
  </si>
  <si>
    <t>三島ＦＣ</t>
    <phoneticPr fontId="9"/>
  </si>
  <si>
    <t>D2</t>
  </si>
  <si>
    <t>Ｓ４スペランツァ</t>
    <phoneticPr fontId="9"/>
  </si>
  <si>
    <t>C2</t>
  </si>
  <si>
    <t>ＴＥＡＭリフレＳＣ</t>
    <phoneticPr fontId="9"/>
  </si>
  <si>
    <t>B3</t>
  </si>
  <si>
    <t>ｕｎｉｏｎ　ｓｐｏｒｔｓ　ｃｌｕｂ</t>
    <phoneticPr fontId="9"/>
  </si>
  <si>
    <t>A3</t>
  </si>
  <si>
    <t>ＦＣグランディール宇都宮</t>
    <phoneticPr fontId="9"/>
  </si>
  <si>
    <t>C3</t>
  </si>
  <si>
    <t>JFCファイターズ</t>
    <phoneticPr fontId="9"/>
  </si>
  <si>
    <t>B2</t>
  </si>
  <si>
    <t>HFC.ZERO真岡</t>
    <phoneticPr fontId="9"/>
  </si>
  <si>
    <t>JFA 第45回全日本U-12 サッカー選手権大会栃木県大会</t>
    <phoneticPr fontId="9"/>
  </si>
  <si>
    <t>A1</t>
    <phoneticPr fontId="9"/>
  </si>
  <si>
    <t>トップリーグ１部チーム・抽選</t>
    <rPh sb="7" eb="8">
      <t>ブ</t>
    </rPh>
    <rPh sb="12" eb="14">
      <t>チュウセン</t>
    </rPh>
    <phoneticPr fontId="9"/>
  </si>
  <si>
    <t>D4</t>
    <phoneticPr fontId="9"/>
  </si>
  <si>
    <t>A2</t>
    <phoneticPr fontId="9"/>
  </si>
  <si>
    <t>トップリーグ２部チーム・抽選</t>
    <rPh sb="7" eb="8">
      <t>ブ</t>
    </rPh>
    <rPh sb="12" eb="14">
      <t>チュウセン</t>
    </rPh>
    <phoneticPr fontId="9"/>
  </si>
  <si>
    <t>D3</t>
    <phoneticPr fontId="9"/>
  </si>
  <si>
    <t>a</t>
    <phoneticPr fontId="9"/>
  </si>
  <si>
    <t>d</t>
    <phoneticPr fontId="9"/>
  </si>
  <si>
    <t>A3</t>
    <phoneticPr fontId="9"/>
  </si>
  <si>
    <t>D2</t>
    <phoneticPr fontId="9"/>
  </si>
  <si>
    <t>A4</t>
    <phoneticPr fontId="9"/>
  </si>
  <si>
    <t>D1</t>
    <phoneticPr fontId="9"/>
  </si>
  <si>
    <t>青木サッカー場B</t>
    <rPh sb="0" eb="2">
      <t>アオキ</t>
    </rPh>
    <rPh sb="6" eb="7">
      <t>ジョウ</t>
    </rPh>
    <phoneticPr fontId="9"/>
  </si>
  <si>
    <t>さくらスタジアム</t>
    <phoneticPr fontId="9"/>
  </si>
  <si>
    <t>B1</t>
    <phoneticPr fontId="9"/>
  </si>
  <si>
    <t>C4</t>
    <phoneticPr fontId="9"/>
  </si>
  <si>
    <t>B2</t>
    <phoneticPr fontId="9"/>
  </si>
  <si>
    <t>C3</t>
    <phoneticPr fontId="9"/>
  </si>
  <si>
    <t>b</t>
    <phoneticPr fontId="9"/>
  </si>
  <si>
    <t>c</t>
    <phoneticPr fontId="9"/>
  </si>
  <si>
    <t>B3</t>
    <phoneticPr fontId="9"/>
  </si>
  <si>
    <t>C2</t>
    <phoneticPr fontId="9"/>
  </si>
  <si>
    <t>B4</t>
    <phoneticPr fontId="9"/>
  </si>
  <si>
    <t>C1</t>
    <phoneticPr fontId="9"/>
  </si>
  <si>
    <t>第２日</t>
    <phoneticPr fontId="9"/>
  </si>
  <si>
    <t>会場</t>
    <phoneticPr fontId="9"/>
  </si>
  <si>
    <t>A⑤</t>
    <phoneticPr fontId="9"/>
  </si>
  <si>
    <t>A⑥</t>
    <phoneticPr fontId="9"/>
  </si>
  <si>
    <t>A①</t>
    <phoneticPr fontId="9"/>
  </si>
  <si>
    <t>B①</t>
    <phoneticPr fontId="9"/>
  </si>
  <si>
    <t>A③</t>
    <phoneticPr fontId="9"/>
  </si>
  <si>
    <t>B③</t>
    <phoneticPr fontId="9"/>
  </si>
  <si>
    <t>B⑤</t>
    <phoneticPr fontId="9"/>
  </si>
  <si>
    <t>B⑥</t>
    <phoneticPr fontId="9"/>
  </si>
  <si>
    <t>A②</t>
    <phoneticPr fontId="9"/>
  </si>
  <si>
    <t>B②</t>
    <phoneticPr fontId="9"/>
  </si>
  <si>
    <t>A④</t>
    <phoneticPr fontId="9"/>
  </si>
  <si>
    <t>B④</t>
    <phoneticPr fontId="9"/>
  </si>
  <si>
    <t>＜ピッチ＞</t>
    <phoneticPr fontId="9"/>
  </si>
  <si>
    <t>主　 副 　 副 　 4th</t>
  </si>
  <si>
    <t>A</t>
    <phoneticPr fontId="9"/>
  </si>
  <si>
    <t>①</t>
    <phoneticPr fontId="9"/>
  </si>
  <si>
    <t>（</t>
  </si>
  <si>
    <t>－</t>
  </si>
  <si>
    <t>）</t>
  </si>
  <si>
    <t>（審判委員会）</t>
    <rPh sb="1" eb="3">
      <t>シンパン</t>
    </rPh>
    <rPh sb="3" eb="6">
      <t>イインカイ</t>
    </rPh>
    <phoneticPr fontId="9"/>
  </si>
  <si>
    <t>B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</si>
  <si>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</si>
  <si>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</si>
  <si>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</si>
  <si>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</si>
  <si>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⑥</t>
    <phoneticPr fontId="9"/>
  </si>
  <si>
    <t>第3日　準決勝・決勝</t>
    <rPh sb="0" eb="1">
      <t>ダイ</t>
    </rPh>
    <rPh sb="2" eb="3">
      <t>ニチ</t>
    </rPh>
    <rPh sb="4" eb="5">
      <t>ジュン</t>
    </rPh>
    <rPh sb="5" eb="7">
      <t>ケッショウ</t>
    </rPh>
    <rPh sb="8" eb="10">
      <t>ケッショウ</t>
    </rPh>
    <phoneticPr fontId="9"/>
  </si>
  <si>
    <t>会場</t>
    <rPh sb="0" eb="1">
      <t>カイ</t>
    </rPh>
    <rPh sb="1" eb="2">
      <t>バ</t>
    </rPh>
    <phoneticPr fontId="9"/>
  </si>
  <si>
    <t>③</t>
  </si>
  <si>
    <t>①</t>
  </si>
  <si>
    <t>②</t>
  </si>
  <si>
    <t>準決勝</t>
    <rPh sb="0" eb="3">
      <t>ジュンケッショウ</t>
    </rPh>
    <phoneticPr fontId="9"/>
  </si>
  <si>
    <t>第１試合</t>
    <rPh sb="0" eb="1">
      <t>ダイ</t>
    </rPh>
    <rPh sb="2" eb="4">
      <t>シアイ</t>
    </rPh>
    <phoneticPr fontId="9"/>
  </si>
  <si>
    <t>(　審判委員会　）</t>
  </si>
  <si>
    <t>第２試合</t>
    <rPh sb="0" eb="1">
      <t>ダイ</t>
    </rPh>
    <rPh sb="2" eb="4">
      <t>シアイ</t>
    </rPh>
    <phoneticPr fontId="9"/>
  </si>
  <si>
    <t>決　勝</t>
    <rPh sb="0" eb="1">
      <t>ケッ</t>
    </rPh>
    <rPh sb="2" eb="3">
      <t>マサル</t>
    </rPh>
    <phoneticPr fontId="9"/>
  </si>
  <si>
    <t>①勝</t>
    <rPh sb="1" eb="2">
      <t>カ</t>
    </rPh>
    <phoneticPr fontId="9"/>
  </si>
  <si>
    <t>②勝</t>
    <rPh sb="1" eb="2">
      <t>カ</t>
    </rPh>
    <phoneticPr fontId="9"/>
  </si>
  <si>
    <t>■表彰式（決勝戦終了後）</t>
    <rPh sb="1" eb="4">
      <t>ヒョウショウシキ</t>
    </rPh>
    <rPh sb="5" eb="8">
      <t>ケッショウセン</t>
    </rPh>
    <rPh sb="8" eb="11">
      <t>シュウリョウゴ</t>
    </rPh>
    <phoneticPr fontId="9"/>
  </si>
  <si>
    <t>優秀選手</t>
    <rPh sb="0" eb="2">
      <t>ユウシュウ</t>
    </rPh>
    <rPh sb="2" eb="4">
      <t>センシュ</t>
    </rPh>
    <phoneticPr fontId="9"/>
  </si>
  <si>
    <t>優　勝</t>
    <rPh sb="0" eb="1">
      <t>ユウ</t>
    </rPh>
    <rPh sb="2" eb="3">
      <t>マサル</t>
    </rPh>
    <phoneticPr fontId="9"/>
  </si>
  <si>
    <t>(               )</t>
    <phoneticPr fontId="9"/>
  </si>
  <si>
    <t>JFA全日本U-12サッカー 選手権大会代表権</t>
    <rPh sb="3" eb="6">
      <t>ゼンニホン</t>
    </rPh>
    <rPh sb="15" eb="18">
      <t>センシュケン</t>
    </rPh>
    <rPh sb="18" eb="20">
      <t>タイカイ</t>
    </rPh>
    <rPh sb="20" eb="23">
      <t>ダイヒョウケン</t>
    </rPh>
    <phoneticPr fontId="9"/>
  </si>
  <si>
    <t>準優勝</t>
    <rPh sb="0" eb="3">
      <t>ジュンユウショウ</t>
    </rPh>
    <phoneticPr fontId="9"/>
  </si>
  <si>
    <t>３位</t>
    <rPh sb="1" eb="2">
      <t>イ</t>
    </rPh>
    <phoneticPr fontId="9"/>
  </si>
  <si>
    <t>努力賞</t>
    <rPh sb="0" eb="3">
      <t>ドリョクショウ</t>
    </rPh>
    <phoneticPr fontId="9"/>
  </si>
  <si>
    <t>PK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</si>
</sst>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ＭＳ Ｐゴシック"/>
      <family val="3"/>
      <charset val="128"/>
    </font>
    <font>
      <sz val="18"/>
      <name val="HG正楷書体-PRO"/>
      <family val="4"/>
      <charset val="128"/>
    </font>
    <font>
      <sz val="22"/>
      <name val="ＭＳ Ｐゴシック"/>
      <family val="3"/>
      <charset val="128"/>
    </font>
    <font>
      <sz val="22"/>
      <name val="HG正楷書体-PRO"/>
      <family val="4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28"/>
      <name val="ＤＨＰ平成ゴシックW5"/>
      <family val="3"/>
      <charset val="128"/>
    </font>
    <font>
      <sz val="26"/>
      <name val="ＤＨＰ平成ゴシックW5"/>
      <family val="3"/>
      <charset val="128"/>
    </font>
    <font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8"/>
      <name val="ＭＳ Ｐゴシック"/>
      <family val="3"/>
      <charset val="128"/>
      <scheme val="major"/>
    </font>
    <font>
      <sz val="11"/>
      <name val="メイリオ"/>
      <family val="2"/>
      <charset val="128"/>
    </font>
    <font>
      <b/>
      <sz val="18"/>
      <name val="メイリオ"/>
      <family val="2"/>
      <charset val="128"/>
    </font>
    <font>
      <sz val="6"/>
      <name val="ＭＳ Ｐゴシック"/>
      <family val="2"/>
      <charset val="128"/>
    </font>
    <font>
      <b/>
      <sz val="14"/>
      <name val="メイリオ"/>
      <family val="2"/>
      <charset val="128"/>
    </font>
    <font>
      <sz val="18"/>
      <name val="メイリオ"/>
      <family val="2"/>
      <charset val="128"/>
    </font>
    <font>
      <b/>
      <sz val="18"/>
      <color rgb="FF0070C0"/>
      <name val="メイリオ"/>
      <family val="2"/>
      <charset val="128"/>
    </font>
    <font>
      <b/>
      <sz val="14"/>
      <color theme="1"/>
      <name val="メイリオ"/>
      <family val="2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  <scheme val="major"/>
    </font>
    <font>
      <sz val="1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dotted">
        <color indexed="64"/>
      </right>
      <top style="thick">
        <color rgb="FFFF0000"/>
      </top>
      <bottom/>
      <diagonal/>
    </border>
    <border>
      <left/>
      <right style="dotted">
        <color indexed="64"/>
      </right>
      <top/>
      <bottom style="thick">
        <color rgb="FFFF0000"/>
      </bottom>
      <diagonal/>
    </border>
    <border>
      <left style="thin">
        <color indexed="64"/>
      </left>
      <right style="dotted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dotted">
        <color indexed="64"/>
      </right>
      <top/>
      <bottom/>
      <diagonal/>
    </border>
    <border>
      <left style="thick">
        <color rgb="FFFF0000"/>
      </left>
      <right style="dotted">
        <color indexed="64"/>
      </right>
      <top/>
      <bottom style="thick">
        <color rgb="FFFF0000"/>
      </bottom>
      <diagonal/>
    </border>
    <border>
      <left/>
      <right style="dotted">
        <color indexed="64"/>
      </right>
      <top style="thick">
        <color rgb="FFFF0000"/>
      </top>
      <bottom/>
      <diagonal/>
    </border>
  </borders>
  <cellStyleXfs count="1">
    <xf numFmtId="0" fontId="0" fillId="0" borderId="0">
      <alignment vertical="center"/>
    </xf>
  </cellStyleXfs>
  <cellXfs count="28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textRotation="255"/>
    </xf>
    <xf numFmtId="0" fontId="4" fillId="0" borderId="1" xfId="0" applyFont="1" applyBorder="1" applyAlignment="1">
      <alignment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0" fillId="0" borderId="13" xfId="0" applyBorder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20" fontId="6" fillId="0" borderId="0" xfId="0" applyNumberFormat="1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1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 textRotation="255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0" fontId="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20" fontId="6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12" fillId="0" borderId="0" xfId="0" applyFont="1">
      <alignment vertical="center"/>
    </xf>
    <xf numFmtId="20" fontId="6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17" fillId="0" borderId="0" xfId="0" applyFont="1">
      <alignment vertical="center"/>
    </xf>
    <xf numFmtId="0" fontId="4" fillId="0" borderId="0" xfId="0" applyFont="1" applyAlignment="1">
      <alignment horizontal="center" vertical="top" textRotation="255"/>
    </xf>
    <xf numFmtId="0" fontId="4" fillId="0" borderId="0" xfId="0" applyFont="1" applyAlignment="1">
      <alignment vertical="top" textRotation="255"/>
    </xf>
    <xf numFmtId="0" fontId="2" fillId="0" borderId="0" xfId="0" applyFont="1" applyAlignment="1">
      <alignment vertical="center" shrinkToFit="1"/>
    </xf>
    <xf numFmtId="20" fontId="0" fillId="0" borderId="0" xfId="0" applyNumberFormat="1">
      <alignment vertical="center"/>
    </xf>
    <xf numFmtId="0" fontId="4" fillId="0" borderId="0" xfId="0" applyFont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56" fontId="0" fillId="0" borderId="9" xfId="0" quotePrefix="1" applyNumberForma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top" textRotation="255"/>
    </xf>
    <xf numFmtId="0" fontId="4" fillId="0" borderId="0" xfId="0" applyFont="1" applyBorder="1" applyAlignment="1">
      <alignment vertical="top" textRotation="255"/>
    </xf>
    <xf numFmtId="0" fontId="4" fillId="0" borderId="0" xfId="0" applyFont="1" applyBorder="1" applyAlignment="1">
      <alignment horizontal="center" vertical="top" textRotation="255" wrapText="1"/>
    </xf>
    <xf numFmtId="0" fontId="0" fillId="0" borderId="0" xfId="0" applyAlignment="1">
      <alignment horizontal="center" vertical="center" shrinkToFit="1"/>
    </xf>
    <xf numFmtId="56" fontId="0" fillId="0" borderId="0" xfId="0" applyNumberFormat="1" applyBorder="1" applyAlignment="1">
      <alignment horizontal="center" vertical="center"/>
    </xf>
    <xf numFmtId="56" fontId="0" fillId="0" borderId="9" xfId="0" quotePrefix="1" applyNumberFormat="1" applyBorder="1" applyAlignment="1">
      <alignment vertical="center" shrinkToFit="1"/>
    </xf>
    <xf numFmtId="0" fontId="0" fillId="0" borderId="0" xfId="0" applyAlignment="1">
      <alignment vertical="center" textRotation="255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 shrinkToFit="1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2" borderId="17" xfId="0" applyFont="1" applyFill="1" applyBorder="1" applyAlignment="1">
      <alignment horizontal="center" vertical="center" shrinkToFit="1"/>
    </xf>
    <xf numFmtId="49" fontId="24" fillId="0" borderId="0" xfId="0" quotePrefix="1" applyNumberFormat="1" applyFont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7" fillId="0" borderId="0" xfId="0" applyFont="1" applyAlignment="1">
      <alignment horizontal="left" vertical="center"/>
    </xf>
    <xf numFmtId="0" fontId="24" fillId="0" borderId="0" xfId="0" quotePrefix="1" applyFont="1" applyAlignment="1">
      <alignment horizontal="left" vertical="center" shrinkToFit="1"/>
    </xf>
    <xf numFmtId="49" fontId="24" fillId="0" borderId="0" xfId="0" applyNumberFormat="1" applyFont="1" applyAlignment="1">
      <alignment horizontal="left" vertical="center" shrinkToFit="1"/>
    </xf>
    <xf numFmtId="0" fontId="27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 shrinkToFit="1"/>
    </xf>
    <xf numFmtId="56" fontId="0" fillId="0" borderId="0" xfId="0" quotePrefix="1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textRotation="255" wrapText="1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255" shrinkToFit="1"/>
    </xf>
    <xf numFmtId="0" fontId="1" fillId="0" borderId="15" xfId="0" applyFont="1" applyBorder="1" applyAlignment="1">
      <alignment horizontal="center" vertical="center" textRotation="255" shrinkToFit="1"/>
    </xf>
    <xf numFmtId="0" fontId="1" fillId="0" borderId="16" xfId="0" applyFont="1" applyBorder="1" applyAlignment="1">
      <alignment horizontal="center" vertical="center" textRotation="255" shrinkToFit="1"/>
    </xf>
    <xf numFmtId="0" fontId="1" fillId="0" borderId="7" xfId="0" applyFont="1" applyBorder="1" applyAlignment="1">
      <alignment horizontal="center" vertical="center" textRotation="255" shrinkToFit="1"/>
    </xf>
    <xf numFmtId="0" fontId="1" fillId="0" borderId="4" xfId="0" applyFont="1" applyBorder="1" applyAlignment="1">
      <alignment horizontal="center" vertical="center" textRotation="255" shrinkToFit="1"/>
    </xf>
    <xf numFmtId="0" fontId="1" fillId="0" borderId="8" xfId="0" applyFont="1" applyBorder="1" applyAlignment="1">
      <alignment horizontal="center" vertical="center" textRotation="255" shrinkToFit="1"/>
    </xf>
    <xf numFmtId="0" fontId="1" fillId="0" borderId="1" xfId="0" applyFont="1" applyBorder="1" applyAlignment="1">
      <alignment horizontal="center" vertical="center" textRotation="255" shrinkToFit="1"/>
    </xf>
    <xf numFmtId="0" fontId="1" fillId="0" borderId="2" xfId="0" applyFont="1" applyBorder="1" applyAlignment="1">
      <alignment horizontal="center" vertical="center" textRotation="255" shrinkToFit="1"/>
    </xf>
    <xf numFmtId="0" fontId="1" fillId="0" borderId="5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56" fontId="0" fillId="0" borderId="0" xfId="0" quotePrefix="1" applyNumberFormat="1" applyAlignment="1">
      <alignment horizontal="center" vertical="center" shrinkToFit="1"/>
    </xf>
    <xf numFmtId="56" fontId="0" fillId="0" borderId="0" xfId="0" quotePrefix="1" applyNumberFormat="1" applyAlignment="1">
      <alignment horizontal="center" vertical="center"/>
    </xf>
    <xf numFmtId="56" fontId="0" fillId="0" borderId="0" xfId="0" applyNumberForma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left" vertical="center" wrapText="1" shrinkToFit="1"/>
    </xf>
    <xf numFmtId="0" fontId="0" fillId="0" borderId="16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textRotation="255" wrapText="1"/>
    </xf>
    <xf numFmtId="0" fontId="20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5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56" fontId="13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top" textRotation="255" shrinkToFit="1"/>
    </xf>
    <xf numFmtId="0" fontId="5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20" fontId="6" fillId="0" borderId="0" xfId="0" applyNumberFormat="1" applyFont="1" applyFill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0" xfId="0" applyFont="1" applyAlignment="1">
      <alignment horizontal="distributed" vertical="center"/>
    </xf>
    <xf numFmtId="0" fontId="0" fillId="0" borderId="0" xfId="0" applyFont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4" fillId="3" borderId="0" xfId="0" applyFont="1" applyFill="1" applyAlignment="1">
      <alignment horizontal="center"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32" xfId="0" applyFont="1" applyBorder="1">
      <alignment vertical="center"/>
    </xf>
    <xf numFmtId="0" fontId="0" fillId="0" borderId="33" xfId="0" applyBorder="1">
      <alignment vertical="center"/>
    </xf>
    <xf numFmtId="0" fontId="0" fillId="0" borderId="32" xfId="0" applyBorder="1">
      <alignment vertical="center"/>
    </xf>
    <xf numFmtId="0" fontId="6" fillId="0" borderId="32" xfId="0" applyFont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28" fillId="3" borderId="0" xfId="0" applyFont="1" applyFill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/>
    </xf>
    <xf numFmtId="0" fontId="0" fillId="0" borderId="34" xfId="0" applyBorder="1">
      <alignment vertical="center"/>
    </xf>
    <xf numFmtId="0" fontId="8" fillId="3" borderId="0" xfId="0" applyFont="1" applyFill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vertical="center" shrinkToFit="1"/>
    </xf>
    <xf numFmtId="0" fontId="0" fillId="0" borderId="35" xfId="0" applyBorder="1">
      <alignment vertical="center"/>
    </xf>
    <xf numFmtId="0" fontId="0" fillId="0" borderId="31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4" fillId="3" borderId="0" xfId="0" applyFont="1" applyFill="1" applyAlignment="1">
      <alignment horizontal="center" vertical="top" textRotation="255" wrapText="1"/>
    </xf>
    <xf numFmtId="0" fontId="0" fillId="0" borderId="36" xfId="0" applyBorder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1" xfId="0" applyBorder="1">
      <alignment vertical="center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 shrinkToFit="1"/>
    </xf>
    <xf numFmtId="0" fontId="0" fillId="0" borderId="39" xfId="0" applyBorder="1">
      <alignment vertical="center"/>
    </xf>
    <xf numFmtId="0" fontId="4" fillId="0" borderId="32" xfId="0" applyFont="1" applyBorder="1" applyAlignment="1">
      <alignment vertical="center" textRotation="255"/>
    </xf>
    <xf numFmtId="0" fontId="28" fillId="3" borderId="14" xfId="0" applyFont="1" applyFill="1" applyBorder="1" applyAlignment="1">
      <alignment horizontal="center" vertical="center" wrapText="1" shrinkToFit="1"/>
    </xf>
    <xf numFmtId="0" fontId="28" fillId="3" borderId="16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top" textRotation="255" wrapText="1" shrinkToFit="1"/>
    </xf>
    <xf numFmtId="0" fontId="6" fillId="0" borderId="0" xfId="0" applyFont="1" applyFill="1" applyAlignment="1">
      <alignment horizontal="center" vertical="top" textRotation="255" wrapText="1" shrinkToFi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34" xfId="0" applyBorder="1" applyAlignment="1">
      <alignment vertical="center" shrinkToFit="1"/>
    </xf>
    <xf numFmtId="0" fontId="10" fillId="0" borderId="32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2" fillId="3" borderId="14" xfId="0" applyFont="1" applyFill="1" applyBorder="1" applyAlignment="1">
      <alignment horizontal="center" vertical="center" wrapText="1" shrinkToFit="1"/>
    </xf>
    <xf numFmtId="0" fontId="2" fillId="3" borderId="16" xfId="0" applyFont="1" applyFill="1" applyBorder="1" applyAlignment="1">
      <alignment horizontal="center" vertical="center" wrapText="1" shrinkToFit="1"/>
    </xf>
    <xf numFmtId="0" fontId="30" fillId="0" borderId="0" xfId="0" applyFont="1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B11" zoomScale="80" zoomScaleNormal="80" workbookViewId="0">
      <selection activeCell="C22" sqref="C22"/>
    </sheetView>
  </sheetViews>
  <sheetFormatPr defaultColWidth="10.88671875" defaultRowHeight="28.8" x14ac:dyDescent="0.2"/>
  <cols>
    <col min="1" max="1" width="3.88671875" style="111" customWidth="1"/>
    <col min="2" max="2" width="3.88671875" style="115" customWidth="1"/>
    <col min="3" max="3" width="10.88671875" style="113"/>
    <col min="4" max="4" width="61.44140625" style="114" bestFit="1" customWidth="1"/>
    <col min="5" max="5" width="39.109375" style="114" bestFit="1" customWidth="1"/>
    <col min="6" max="16384" width="10.88671875" style="111"/>
  </cols>
  <sheetData>
    <row r="1" spans="1:5" x14ac:dyDescent="0.2">
      <c r="B1" s="112" t="s">
        <v>0</v>
      </c>
    </row>
    <row r="2" spans="1:5" x14ac:dyDescent="0.2">
      <c r="D2" s="114" t="s">
        <v>1</v>
      </c>
    </row>
    <row r="3" spans="1:5" x14ac:dyDescent="0.2">
      <c r="B3" s="116" t="s">
        <v>2</v>
      </c>
      <c r="D3" s="121"/>
      <c r="E3" s="117"/>
    </row>
    <row r="4" spans="1:5" x14ac:dyDescent="0.2">
      <c r="A4" s="111">
        <f t="shared" ref="A4:A11" si="0">COUNTIF(C:C,C4)</f>
        <v>1</v>
      </c>
      <c r="C4" s="118" t="s">
        <v>3</v>
      </c>
      <c r="D4" s="120" t="s">
        <v>4</v>
      </c>
      <c r="E4" s="117"/>
    </row>
    <row r="5" spans="1:5" x14ac:dyDescent="0.2">
      <c r="A5" s="111">
        <f t="shared" si="0"/>
        <v>1</v>
      </c>
      <c r="C5" s="118" t="s">
        <v>5</v>
      </c>
      <c r="D5" s="120" t="s">
        <v>6</v>
      </c>
      <c r="E5" s="117"/>
    </row>
    <row r="6" spans="1:5" x14ac:dyDescent="0.2">
      <c r="A6" s="111">
        <f t="shared" si="0"/>
        <v>1</v>
      </c>
      <c r="C6" s="118" t="s">
        <v>7</v>
      </c>
      <c r="D6" s="120" t="s">
        <v>8</v>
      </c>
      <c r="E6" s="117"/>
    </row>
    <row r="7" spans="1:5" x14ac:dyDescent="0.2">
      <c r="A7" s="111">
        <f t="shared" si="0"/>
        <v>1</v>
      </c>
      <c r="C7" s="118" t="s">
        <v>9</v>
      </c>
      <c r="D7" s="122" t="s">
        <v>10</v>
      </c>
      <c r="E7" s="117"/>
    </row>
    <row r="8" spans="1:5" x14ac:dyDescent="0.2">
      <c r="A8" s="111">
        <f t="shared" si="0"/>
        <v>1</v>
      </c>
      <c r="C8" s="118" t="s">
        <v>11</v>
      </c>
      <c r="D8" s="123" t="s">
        <v>12</v>
      </c>
      <c r="E8" s="117"/>
    </row>
    <row r="9" spans="1:5" x14ac:dyDescent="0.2">
      <c r="A9" s="111">
        <f t="shared" si="0"/>
        <v>1</v>
      </c>
      <c r="C9" s="118" t="s">
        <v>13</v>
      </c>
      <c r="D9" s="120" t="s">
        <v>14</v>
      </c>
      <c r="E9" s="117"/>
    </row>
    <row r="10" spans="1:5" x14ac:dyDescent="0.2">
      <c r="A10" s="111">
        <f t="shared" si="0"/>
        <v>1</v>
      </c>
      <c r="C10" s="118" t="s">
        <v>15</v>
      </c>
      <c r="D10" s="120" t="s">
        <v>16</v>
      </c>
      <c r="E10" s="117"/>
    </row>
    <row r="11" spans="1:5" x14ac:dyDescent="0.2">
      <c r="A11" s="111">
        <f t="shared" si="0"/>
        <v>1</v>
      </c>
      <c r="C11" s="118" t="s">
        <v>17</v>
      </c>
      <c r="D11" s="120" t="s">
        <v>18</v>
      </c>
      <c r="E11" s="117"/>
    </row>
    <row r="12" spans="1:5" x14ac:dyDescent="0.2">
      <c r="D12" s="120"/>
      <c r="E12" s="117"/>
    </row>
    <row r="13" spans="1:5" x14ac:dyDescent="0.2">
      <c r="B13" s="116" t="s">
        <v>19</v>
      </c>
      <c r="D13" s="124"/>
      <c r="E13" s="125"/>
    </row>
    <row r="14" spans="1:5" x14ac:dyDescent="0.2">
      <c r="A14" s="111">
        <f t="shared" ref="A14:A21" si="1">COUNTIF(C:C,C14)</f>
        <v>1</v>
      </c>
      <c r="C14" s="118" t="s">
        <v>20</v>
      </c>
      <c r="D14" s="122" t="s">
        <v>21</v>
      </c>
      <c r="E14" s="125"/>
    </row>
    <row r="15" spans="1:5" x14ac:dyDescent="0.2">
      <c r="A15" s="111">
        <f t="shared" si="1"/>
        <v>1</v>
      </c>
      <c r="C15" s="118" t="s">
        <v>22</v>
      </c>
      <c r="D15" s="122" t="s">
        <v>23</v>
      </c>
      <c r="E15" s="125"/>
    </row>
    <row r="16" spans="1:5" x14ac:dyDescent="0.2">
      <c r="A16" s="111">
        <f t="shared" si="1"/>
        <v>1</v>
      </c>
      <c r="C16" s="118" t="s">
        <v>24</v>
      </c>
      <c r="D16" s="119" t="s">
        <v>25</v>
      </c>
      <c r="E16" s="125"/>
    </row>
    <row r="17" spans="1:5" x14ac:dyDescent="0.2">
      <c r="A17" s="111">
        <f t="shared" si="1"/>
        <v>1</v>
      </c>
      <c r="C17" s="118" t="s">
        <v>26</v>
      </c>
      <c r="D17" s="122" t="s">
        <v>27</v>
      </c>
      <c r="E17" s="125"/>
    </row>
    <row r="18" spans="1:5" x14ac:dyDescent="0.2">
      <c r="A18" s="111">
        <f t="shared" si="1"/>
        <v>1</v>
      </c>
      <c r="C18" s="118" t="s">
        <v>28</v>
      </c>
      <c r="D18" s="126" t="s">
        <v>29</v>
      </c>
      <c r="E18" s="125"/>
    </row>
    <row r="19" spans="1:5" x14ac:dyDescent="0.2">
      <c r="A19" s="111">
        <f t="shared" si="1"/>
        <v>1</v>
      </c>
      <c r="C19" s="118" t="s">
        <v>30</v>
      </c>
      <c r="D19" s="126" t="s">
        <v>31</v>
      </c>
      <c r="E19" s="125"/>
    </row>
    <row r="20" spans="1:5" x14ac:dyDescent="0.2">
      <c r="A20" s="111">
        <f t="shared" si="1"/>
        <v>1</v>
      </c>
      <c r="C20" s="118" t="s">
        <v>32</v>
      </c>
      <c r="D20" s="126" t="s">
        <v>33</v>
      </c>
      <c r="E20" s="125"/>
    </row>
    <row r="21" spans="1:5" x14ac:dyDescent="0.2">
      <c r="A21" s="111">
        <f t="shared" si="1"/>
        <v>1</v>
      </c>
      <c r="C21" s="118" t="s">
        <v>34</v>
      </c>
      <c r="D21" s="126" t="s">
        <v>35</v>
      </c>
      <c r="E21" s="125"/>
    </row>
  </sheetData>
  <phoneticPr fontId="9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view="pageBreakPreview" zoomScaleNormal="80" zoomScaleSheetLayoutView="100" workbookViewId="0">
      <selection activeCell="B1" sqref="B1:O1"/>
    </sheetView>
  </sheetViews>
  <sheetFormatPr defaultRowHeight="13.2" x14ac:dyDescent="0.2"/>
  <cols>
    <col min="1" max="1" width="3.6640625" customWidth="1"/>
    <col min="2" max="2" width="21.6640625" customWidth="1"/>
    <col min="3" max="4" width="4.6640625" customWidth="1"/>
    <col min="5" max="12" width="2.6640625" customWidth="1"/>
    <col min="13" max="14" width="4.6640625" customWidth="1"/>
    <col min="15" max="15" width="21.6640625" customWidth="1"/>
    <col min="16" max="16" width="3.6640625" customWidth="1"/>
  </cols>
  <sheetData>
    <row r="1" spans="1:16" ht="20.100000000000001" customHeight="1" x14ac:dyDescent="0.2">
      <c r="B1" s="169" t="s">
        <v>36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6" ht="20.100000000000001" customHeight="1" x14ac:dyDescent="0.2"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6" ht="20.100000000000001" customHeight="1" x14ac:dyDescent="0.2">
      <c r="C3" s="170">
        <v>44500</v>
      </c>
      <c r="D3" s="170"/>
      <c r="E3" s="109"/>
      <c r="G3" s="171">
        <v>44507</v>
      </c>
      <c r="H3" s="171"/>
      <c r="I3" s="171"/>
      <c r="J3" s="171"/>
      <c r="K3" s="10"/>
      <c r="L3" s="28"/>
      <c r="M3" s="172">
        <f>C3</f>
        <v>44500</v>
      </c>
      <c r="N3" s="172"/>
    </row>
    <row r="4" spans="1:16" ht="20.100000000000001" customHeight="1" x14ac:dyDescent="0.2">
      <c r="C4" s="6"/>
      <c r="D4" s="127"/>
      <c r="E4" s="101"/>
      <c r="G4" s="127"/>
      <c r="H4" s="127"/>
      <c r="I4" s="127"/>
      <c r="J4" s="127"/>
      <c r="K4" s="10"/>
      <c r="L4" s="108"/>
      <c r="M4" s="77"/>
      <c r="N4" s="6"/>
    </row>
    <row r="5" spans="1:16" ht="20.100000000000001" customHeight="1" x14ac:dyDescent="0.2">
      <c r="A5" s="151" t="s">
        <v>37</v>
      </c>
      <c r="B5" s="155" t="s">
        <v>38</v>
      </c>
      <c r="E5" s="10"/>
      <c r="K5" s="10"/>
      <c r="M5" s="6"/>
      <c r="N5" s="3"/>
      <c r="O5" s="155" t="s">
        <v>38</v>
      </c>
      <c r="P5" s="154" t="s">
        <v>39</v>
      </c>
    </row>
    <row r="6" spans="1:16" ht="20.100000000000001" customHeight="1" x14ac:dyDescent="0.2">
      <c r="A6" s="151"/>
      <c r="B6" s="156"/>
      <c r="C6" s="4"/>
      <c r="E6" s="10"/>
      <c r="K6" s="10"/>
      <c r="M6" s="6"/>
      <c r="N6" s="8"/>
      <c r="O6" s="156"/>
      <c r="P6" s="154"/>
    </row>
    <row r="7" spans="1:16" ht="20.100000000000001" customHeight="1" x14ac:dyDescent="0.2">
      <c r="A7" s="110"/>
      <c r="B7" s="76"/>
      <c r="C7" s="1"/>
      <c r="E7" s="10"/>
      <c r="K7" s="10"/>
      <c r="L7" s="22"/>
      <c r="M7" s="6"/>
      <c r="N7" s="25"/>
      <c r="O7" s="76"/>
      <c r="P7" s="110"/>
    </row>
    <row r="8" spans="1:16" ht="20.100000000000001" customHeight="1" x14ac:dyDescent="0.2">
      <c r="A8" s="110"/>
      <c r="B8" s="76"/>
      <c r="C8" s="1"/>
      <c r="D8" s="4"/>
      <c r="E8" s="10"/>
      <c r="F8" s="6"/>
      <c r="G8" s="6"/>
      <c r="H8" s="6"/>
      <c r="I8" s="6"/>
      <c r="J8" s="6"/>
      <c r="K8" s="10"/>
      <c r="L8" s="23"/>
      <c r="M8" s="7"/>
      <c r="N8" s="25"/>
      <c r="O8" s="76"/>
      <c r="P8" s="110"/>
    </row>
    <row r="9" spans="1:16" ht="20.100000000000001" customHeight="1" x14ac:dyDescent="0.2">
      <c r="A9" s="151" t="s">
        <v>40</v>
      </c>
      <c r="B9" s="152" t="s">
        <v>41</v>
      </c>
      <c r="C9" s="5"/>
      <c r="D9" s="1"/>
      <c r="E9" s="10"/>
      <c r="F9" s="6"/>
      <c r="G9" s="6"/>
      <c r="H9" s="6"/>
      <c r="I9" s="6"/>
      <c r="J9" s="6"/>
      <c r="K9" s="10"/>
      <c r="L9" s="100"/>
      <c r="M9" s="6"/>
      <c r="N9" s="2"/>
      <c r="O9" s="152" t="s">
        <v>41</v>
      </c>
      <c r="P9" s="154" t="s">
        <v>42</v>
      </c>
    </row>
    <row r="10" spans="1:16" ht="20.100000000000001" customHeight="1" x14ac:dyDescent="0.2">
      <c r="A10" s="151"/>
      <c r="B10" s="153"/>
      <c r="D10" s="1"/>
      <c r="E10" s="10"/>
      <c r="F10" s="6"/>
      <c r="G10" s="6"/>
      <c r="H10" s="6"/>
      <c r="I10" s="6"/>
      <c r="J10" s="6"/>
      <c r="K10" s="10"/>
      <c r="L10" s="1"/>
      <c r="M10" s="6"/>
      <c r="N10" s="6"/>
      <c r="O10" s="153"/>
      <c r="P10" s="154"/>
    </row>
    <row r="11" spans="1:16" ht="20.100000000000001" customHeight="1" x14ac:dyDescent="0.2">
      <c r="A11" s="110"/>
      <c r="B11" s="76"/>
      <c r="D11" s="157" t="s">
        <v>43</v>
      </c>
      <c r="E11" s="13"/>
      <c r="F11" s="3"/>
      <c r="G11" s="6"/>
      <c r="H11" s="168"/>
      <c r="I11" s="168"/>
      <c r="J11" s="6"/>
      <c r="K11" s="10"/>
      <c r="L11" s="5"/>
      <c r="M11" s="158" t="s">
        <v>44</v>
      </c>
      <c r="N11" s="6"/>
      <c r="O11" s="76"/>
      <c r="P11" s="110"/>
    </row>
    <row r="12" spans="1:16" ht="20.100000000000001" customHeight="1" x14ac:dyDescent="0.2">
      <c r="A12" s="110"/>
      <c r="B12" s="76"/>
      <c r="D12" s="157"/>
      <c r="E12" s="11"/>
      <c r="F12" s="4"/>
      <c r="G12" s="6"/>
      <c r="H12" s="168"/>
      <c r="I12" s="168"/>
      <c r="J12" s="1"/>
      <c r="K12" s="11"/>
      <c r="L12" s="1"/>
      <c r="M12" s="158"/>
      <c r="N12" s="6"/>
      <c r="O12" s="76"/>
      <c r="P12" s="110"/>
    </row>
    <row r="13" spans="1:16" ht="20.100000000000001" customHeight="1" x14ac:dyDescent="0.2">
      <c r="A13" s="151" t="s">
        <v>45</v>
      </c>
      <c r="B13" s="152" t="s">
        <v>41</v>
      </c>
      <c r="C13" s="3"/>
      <c r="D13" s="1"/>
      <c r="E13" s="13"/>
      <c r="F13" s="1"/>
      <c r="G13" s="6"/>
      <c r="H13" s="168"/>
      <c r="I13" s="168"/>
      <c r="J13" s="1"/>
      <c r="K13" s="13"/>
      <c r="L13" s="1"/>
      <c r="M13" s="6"/>
      <c r="N13" s="6"/>
      <c r="O13" s="152" t="s">
        <v>41</v>
      </c>
      <c r="P13" s="154" t="s">
        <v>46</v>
      </c>
    </row>
    <row r="14" spans="1:16" ht="20.100000000000001" customHeight="1" x14ac:dyDescent="0.2">
      <c r="A14" s="151"/>
      <c r="B14" s="153"/>
      <c r="C14" s="1"/>
      <c r="D14" s="1"/>
      <c r="E14" s="13"/>
      <c r="F14" s="1"/>
      <c r="G14" s="6"/>
      <c r="H14" s="168"/>
      <c r="I14" s="168"/>
      <c r="J14" s="1"/>
      <c r="K14" s="13"/>
      <c r="L14" s="1"/>
      <c r="M14" s="6"/>
      <c r="N14" s="8"/>
      <c r="O14" s="153"/>
      <c r="P14" s="154"/>
    </row>
    <row r="15" spans="1:16" ht="20.100000000000001" customHeight="1" x14ac:dyDescent="0.2">
      <c r="A15" s="110"/>
      <c r="B15" s="76"/>
      <c r="C15" s="24"/>
      <c r="D15" s="5"/>
      <c r="E15" s="10"/>
      <c r="F15" s="1"/>
      <c r="G15" s="6"/>
      <c r="H15" s="168"/>
      <c r="I15" s="168"/>
      <c r="J15" s="1"/>
      <c r="K15" s="13"/>
      <c r="L15" s="23"/>
      <c r="M15" s="6"/>
      <c r="N15" s="25"/>
      <c r="O15" s="76"/>
      <c r="P15" s="110"/>
    </row>
    <row r="16" spans="1:16" ht="20.100000000000001" customHeight="1" x14ac:dyDescent="0.2">
      <c r="A16" s="110"/>
      <c r="B16" s="76"/>
      <c r="C16" s="24"/>
      <c r="D16" s="7"/>
      <c r="E16" s="10"/>
      <c r="F16" s="1"/>
      <c r="G16" s="6"/>
      <c r="H16" s="168"/>
      <c r="I16" s="168"/>
      <c r="J16" s="1"/>
      <c r="K16" s="13"/>
      <c r="L16" s="22"/>
      <c r="M16" s="7"/>
      <c r="N16" s="25"/>
      <c r="O16" s="76"/>
      <c r="P16" s="110"/>
    </row>
    <row r="17" spans="1:16" ht="20.100000000000001" customHeight="1" x14ac:dyDescent="0.2">
      <c r="A17" s="151" t="s">
        <v>47</v>
      </c>
      <c r="B17" s="155" t="s">
        <v>38</v>
      </c>
      <c r="C17" s="5"/>
      <c r="E17" s="10"/>
      <c r="F17" s="1"/>
      <c r="H17" s="168"/>
      <c r="I17" s="168"/>
      <c r="J17" s="1"/>
      <c r="K17" s="13"/>
      <c r="L17" s="99"/>
      <c r="M17" s="6"/>
      <c r="N17" s="2"/>
      <c r="O17" s="155" t="s">
        <v>38</v>
      </c>
      <c r="P17" s="154" t="s">
        <v>48</v>
      </c>
    </row>
    <row r="18" spans="1:16" ht="20.100000000000001" customHeight="1" x14ac:dyDescent="0.2">
      <c r="A18" s="151"/>
      <c r="B18" s="156"/>
      <c r="E18" s="10"/>
      <c r="F18" s="1"/>
      <c r="H18" s="168"/>
      <c r="I18" s="168"/>
      <c r="J18" s="1"/>
      <c r="K18" s="13"/>
      <c r="M18" s="6"/>
      <c r="N18" s="6"/>
      <c r="O18" s="156"/>
      <c r="P18" s="154"/>
    </row>
    <row r="19" spans="1:16" ht="20.100000000000001" customHeight="1" x14ac:dyDescent="0.2">
      <c r="B19" s="76"/>
      <c r="C19" s="6"/>
      <c r="D19" s="159" t="s">
        <v>49</v>
      </c>
      <c r="E19" s="10"/>
      <c r="F19" s="1"/>
      <c r="H19" s="168"/>
      <c r="I19" s="168"/>
      <c r="J19" s="1"/>
      <c r="K19" s="13"/>
      <c r="M19" s="159" t="str">
        <f>D19</f>
        <v>青木サッカー場B</v>
      </c>
      <c r="N19" s="27"/>
      <c r="O19" s="76"/>
    </row>
    <row r="20" spans="1:16" ht="20.100000000000001" customHeight="1" x14ac:dyDescent="0.2">
      <c r="B20" s="76"/>
      <c r="C20" s="6"/>
      <c r="D20" s="160"/>
      <c r="E20" s="10"/>
      <c r="F20" s="1"/>
      <c r="H20" s="1"/>
      <c r="J20" s="1"/>
      <c r="K20" s="13"/>
      <c r="M20" s="160"/>
      <c r="N20" s="27"/>
      <c r="O20" s="76"/>
    </row>
    <row r="21" spans="1:16" ht="20.100000000000001" customHeight="1" x14ac:dyDescent="0.2">
      <c r="B21" s="76"/>
      <c r="C21" s="6"/>
      <c r="D21" s="160"/>
      <c r="E21" s="10"/>
      <c r="F21" s="1"/>
      <c r="G21" s="2"/>
      <c r="H21" s="5"/>
      <c r="I21" s="3"/>
      <c r="J21" s="5"/>
      <c r="K21" s="13"/>
      <c r="M21" s="160"/>
      <c r="N21" s="27"/>
      <c r="O21" s="76"/>
    </row>
    <row r="22" spans="1:16" ht="20.100000000000001" customHeight="1" x14ac:dyDescent="0.2">
      <c r="B22" s="76"/>
      <c r="C22" s="6"/>
      <c r="D22" s="160"/>
      <c r="E22" s="10"/>
      <c r="F22" s="1"/>
      <c r="J22" s="1"/>
      <c r="K22" s="13"/>
      <c r="M22" s="160"/>
      <c r="N22" s="27"/>
      <c r="O22" s="76"/>
    </row>
    <row r="23" spans="1:16" ht="20.100000000000001" customHeight="1" x14ac:dyDescent="0.2">
      <c r="B23" s="76"/>
      <c r="C23" s="6"/>
      <c r="D23" s="160"/>
      <c r="E23" s="10"/>
      <c r="F23" s="1"/>
      <c r="H23" s="162" t="s">
        <v>50</v>
      </c>
      <c r="I23" s="163"/>
      <c r="J23" s="1"/>
      <c r="K23" s="13"/>
      <c r="M23" s="160"/>
      <c r="N23" s="27"/>
      <c r="O23" s="76"/>
    </row>
    <row r="24" spans="1:16" ht="20.100000000000001" customHeight="1" x14ac:dyDescent="0.2">
      <c r="B24" s="76"/>
      <c r="C24" s="6"/>
      <c r="D24" s="161"/>
      <c r="E24" s="10"/>
      <c r="F24" s="1"/>
      <c r="H24" s="164"/>
      <c r="I24" s="165"/>
      <c r="J24" s="1"/>
      <c r="K24" s="13"/>
      <c r="M24" s="161"/>
      <c r="N24" s="27"/>
      <c r="O24" s="76"/>
    </row>
    <row r="25" spans="1:16" ht="20.100000000000001" customHeight="1" x14ac:dyDescent="0.2">
      <c r="A25" s="151" t="s">
        <v>51</v>
      </c>
      <c r="B25" s="155" t="s">
        <v>38</v>
      </c>
      <c r="E25" s="10"/>
      <c r="F25" s="1"/>
      <c r="H25" s="164"/>
      <c r="I25" s="165"/>
      <c r="J25" s="1"/>
      <c r="K25" s="13"/>
      <c r="M25" s="6"/>
      <c r="N25" s="6"/>
      <c r="O25" s="155" t="s">
        <v>38</v>
      </c>
      <c r="P25" s="154" t="s">
        <v>52</v>
      </c>
    </row>
    <row r="26" spans="1:16" ht="20.100000000000001" customHeight="1" x14ac:dyDescent="0.2">
      <c r="A26" s="151"/>
      <c r="B26" s="156"/>
      <c r="C26" s="4"/>
      <c r="E26" s="10"/>
      <c r="F26" s="1"/>
      <c r="H26" s="164"/>
      <c r="I26" s="165"/>
      <c r="J26" s="1"/>
      <c r="K26" s="13"/>
      <c r="M26" s="6"/>
      <c r="N26" s="8"/>
      <c r="O26" s="156"/>
      <c r="P26" s="154"/>
    </row>
    <row r="27" spans="1:16" ht="20.100000000000001" customHeight="1" x14ac:dyDescent="0.2">
      <c r="A27" s="110"/>
      <c r="B27" s="76"/>
      <c r="C27" s="24"/>
      <c r="E27" s="10"/>
      <c r="F27" s="1"/>
      <c r="H27" s="164"/>
      <c r="I27" s="165"/>
      <c r="J27" s="1"/>
      <c r="K27" s="13"/>
      <c r="L27" s="22"/>
      <c r="M27" s="6"/>
      <c r="N27" s="25"/>
      <c r="O27" s="76"/>
      <c r="P27" s="110"/>
    </row>
    <row r="28" spans="1:16" ht="20.100000000000001" customHeight="1" x14ac:dyDescent="0.2">
      <c r="A28" s="110"/>
      <c r="B28" s="76"/>
      <c r="C28" s="24"/>
      <c r="D28" s="4"/>
      <c r="E28" s="10"/>
      <c r="F28" s="1"/>
      <c r="G28" s="6"/>
      <c r="H28" s="164"/>
      <c r="I28" s="165"/>
      <c r="J28" s="1"/>
      <c r="K28" s="13"/>
      <c r="L28" s="23"/>
      <c r="M28" s="7"/>
      <c r="N28" s="25"/>
      <c r="O28" s="76"/>
      <c r="P28" s="110"/>
    </row>
    <row r="29" spans="1:16" ht="20.100000000000001" customHeight="1" x14ac:dyDescent="0.2">
      <c r="A29" s="151" t="s">
        <v>53</v>
      </c>
      <c r="B29" s="152" t="s">
        <v>41</v>
      </c>
      <c r="C29" s="5"/>
      <c r="D29" s="1"/>
      <c r="E29" s="10"/>
      <c r="F29" s="1"/>
      <c r="G29" s="6"/>
      <c r="H29" s="164"/>
      <c r="I29" s="165"/>
      <c r="J29" s="1"/>
      <c r="K29" s="13"/>
      <c r="L29" s="100"/>
      <c r="M29" s="6"/>
      <c r="N29" s="2"/>
      <c r="O29" s="152" t="s">
        <v>41</v>
      </c>
      <c r="P29" s="154" t="s">
        <v>54</v>
      </c>
    </row>
    <row r="30" spans="1:16" ht="20.100000000000001" customHeight="1" x14ac:dyDescent="0.2">
      <c r="A30" s="151"/>
      <c r="B30" s="153"/>
      <c r="D30" s="1"/>
      <c r="E30" s="10"/>
      <c r="F30" s="1"/>
      <c r="G30" s="6"/>
      <c r="H30" s="164"/>
      <c r="I30" s="165"/>
      <c r="J30" s="1"/>
      <c r="K30" s="13"/>
      <c r="L30" s="1"/>
      <c r="M30" s="6"/>
      <c r="N30" s="7"/>
      <c r="O30" s="153"/>
      <c r="P30" s="154"/>
    </row>
    <row r="31" spans="1:16" ht="20.100000000000001" customHeight="1" x14ac:dyDescent="0.2">
      <c r="A31" s="110"/>
      <c r="B31" s="76"/>
      <c r="D31" s="157" t="s">
        <v>55</v>
      </c>
      <c r="E31" s="10"/>
      <c r="F31" s="5"/>
      <c r="G31" s="6"/>
      <c r="H31" s="164"/>
      <c r="I31" s="165"/>
      <c r="J31" s="1"/>
      <c r="K31" s="12"/>
      <c r="L31" s="5"/>
      <c r="M31" s="158" t="s">
        <v>56</v>
      </c>
      <c r="N31" s="6"/>
      <c r="O31" s="76"/>
      <c r="P31" s="110"/>
    </row>
    <row r="32" spans="1:16" ht="20.100000000000001" customHeight="1" x14ac:dyDescent="0.2">
      <c r="A32" s="110"/>
      <c r="B32" s="76"/>
      <c r="D32" s="157"/>
      <c r="E32" s="11"/>
      <c r="F32" s="6"/>
      <c r="G32" s="6"/>
      <c r="H32" s="166"/>
      <c r="I32" s="167"/>
      <c r="J32" s="6"/>
      <c r="K32" s="10"/>
      <c r="L32" s="1"/>
      <c r="M32" s="158"/>
      <c r="N32" s="6"/>
      <c r="O32" s="76"/>
      <c r="P32" s="110"/>
    </row>
    <row r="33" spans="1:16" ht="20.100000000000001" customHeight="1" x14ac:dyDescent="0.2">
      <c r="A33" s="151" t="s">
        <v>57</v>
      </c>
      <c r="B33" s="152" t="s">
        <v>41</v>
      </c>
      <c r="D33" s="1"/>
      <c r="E33" s="10"/>
      <c r="F33" s="6"/>
      <c r="G33" s="6"/>
      <c r="H33" s="6"/>
      <c r="I33" s="6"/>
      <c r="J33" s="6"/>
      <c r="K33" s="10"/>
      <c r="L33" s="1"/>
      <c r="M33" s="9"/>
      <c r="N33" s="6"/>
      <c r="O33" s="152" t="s">
        <v>41</v>
      </c>
      <c r="P33" s="154" t="s">
        <v>58</v>
      </c>
    </row>
    <row r="34" spans="1:16" ht="20.100000000000001" customHeight="1" x14ac:dyDescent="0.2">
      <c r="A34" s="151"/>
      <c r="B34" s="153"/>
      <c r="C34" s="4"/>
      <c r="D34" s="1"/>
      <c r="E34" s="10"/>
      <c r="F34" s="6"/>
      <c r="G34" s="6"/>
      <c r="H34" s="6"/>
      <c r="I34" s="6"/>
      <c r="J34" s="6"/>
      <c r="K34" s="10"/>
      <c r="L34" s="1"/>
      <c r="M34" s="9"/>
      <c r="N34" s="8"/>
      <c r="O34" s="153"/>
      <c r="P34" s="154"/>
    </row>
    <row r="35" spans="1:16" ht="20.100000000000001" customHeight="1" x14ac:dyDescent="0.2">
      <c r="A35" s="110"/>
      <c r="B35" s="76"/>
      <c r="C35" s="24"/>
      <c r="D35" s="5"/>
      <c r="E35" s="10"/>
      <c r="F35" s="6"/>
      <c r="G35" s="6"/>
      <c r="H35" s="6"/>
      <c r="I35" s="6"/>
      <c r="J35" s="6"/>
      <c r="K35" s="10"/>
      <c r="L35" s="23"/>
      <c r="M35" s="6"/>
      <c r="N35" s="25"/>
      <c r="O35" s="76"/>
      <c r="P35" s="110"/>
    </row>
    <row r="36" spans="1:16" ht="20.100000000000001" customHeight="1" x14ac:dyDescent="0.2">
      <c r="A36" s="110"/>
      <c r="B36" s="76"/>
      <c r="C36" s="24"/>
      <c r="D36" s="7"/>
      <c r="E36" s="10"/>
      <c r="F36" s="6"/>
      <c r="G36" s="6"/>
      <c r="H36" s="6"/>
      <c r="I36" s="6"/>
      <c r="J36" s="6"/>
      <c r="K36" s="10"/>
      <c r="L36" s="22"/>
      <c r="M36" s="7"/>
      <c r="N36" s="25"/>
      <c r="O36" s="76"/>
      <c r="P36" s="110"/>
    </row>
    <row r="37" spans="1:16" ht="20.100000000000001" customHeight="1" x14ac:dyDescent="0.2">
      <c r="A37" s="151" t="s">
        <v>59</v>
      </c>
      <c r="B37" s="155" t="s">
        <v>38</v>
      </c>
      <c r="C37" s="5"/>
      <c r="E37" s="10"/>
      <c r="K37" s="10"/>
      <c r="L37" s="99"/>
      <c r="M37" s="6"/>
      <c r="N37" s="2"/>
      <c r="O37" s="155" t="s">
        <v>38</v>
      </c>
      <c r="P37" s="154" t="s">
        <v>60</v>
      </c>
    </row>
    <row r="38" spans="1:16" ht="20.100000000000001" customHeight="1" x14ac:dyDescent="0.2">
      <c r="A38" s="151"/>
      <c r="B38" s="156"/>
      <c r="E38" s="10"/>
      <c r="K38" s="10"/>
      <c r="M38" s="6"/>
      <c r="N38" s="7"/>
      <c r="O38" s="156"/>
      <c r="P38" s="154"/>
    </row>
    <row r="39" spans="1:16" ht="20.100000000000001" customHeight="1" x14ac:dyDescent="0.2">
      <c r="E39" s="10"/>
      <c r="K39" s="10"/>
      <c r="M39" s="6"/>
      <c r="N39" s="6"/>
    </row>
  </sheetData>
  <mergeCells count="44">
    <mergeCell ref="B1:O1"/>
    <mergeCell ref="C3:D3"/>
    <mergeCell ref="G3:J3"/>
    <mergeCell ref="M3:N3"/>
    <mergeCell ref="A5:A6"/>
    <mergeCell ref="B5:B6"/>
    <mergeCell ref="O5:O6"/>
    <mergeCell ref="D11:D12"/>
    <mergeCell ref="H11:I19"/>
    <mergeCell ref="M11:M12"/>
    <mergeCell ref="A13:A14"/>
    <mergeCell ref="B13:B14"/>
    <mergeCell ref="P5:P6"/>
    <mergeCell ref="A9:A10"/>
    <mergeCell ref="B9:B10"/>
    <mergeCell ref="O9:O10"/>
    <mergeCell ref="P9:P10"/>
    <mergeCell ref="O13:O14"/>
    <mergeCell ref="P13:P14"/>
    <mergeCell ref="A17:A18"/>
    <mergeCell ref="B17:B18"/>
    <mergeCell ref="O17:O18"/>
    <mergeCell ref="P17:P18"/>
    <mergeCell ref="D31:D32"/>
    <mergeCell ref="M31:M32"/>
    <mergeCell ref="D19:D24"/>
    <mergeCell ref="M19:M24"/>
    <mergeCell ref="H23:I32"/>
    <mergeCell ref="P25:P26"/>
    <mergeCell ref="A29:A30"/>
    <mergeCell ref="B29:B30"/>
    <mergeCell ref="O29:O30"/>
    <mergeCell ref="P29:P30"/>
    <mergeCell ref="A25:A26"/>
    <mergeCell ref="B25:B26"/>
    <mergeCell ref="O25:O26"/>
    <mergeCell ref="A33:A34"/>
    <mergeCell ref="B33:B34"/>
    <mergeCell ref="O33:O34"/>
    <mergeCell ref="P33:P34"/>
    <mergeCell ref="A37:A38"/>
    <mergeCell ref="B37:B38"/>
    <mergeCell ref="O37:O38"/>
    <mergeCell ref="P37:P38"/>
  </mergeCells>
  <phoneticPr fontId="9"/>
  <printOptions horizontalCentered="1" verticalCentered="1"/>
  <pageMargins left="0" right="0" top="0.31496062992125984" bottom="0.47244094488188981" header="0" footer="0"/>
  <pageSetup paperSize="9" orientation="portrait" horizontalDpi="4294967293" verticalDpi="360" r:id="rId1"/>
  <headerFooter alignWithMargins="0"/>
  <rowBreaks count="1" manualBreakCount="1">
    <brk id="3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view="pageBreakPreview" zoomScale="130" zoomScaleNormal="80" zoomScaleSheetLayoutView="130" workbookViewId="0">
      <selection activeCell="B1" sqref="B1:O1"/>
    </sheetView>
  </sheetViews>
  <sheetFormatPr defaultRowHeight="13.2" x14ac:dyDescent="0.2"/>
  <cols>
    <col min="1" max="1" width="3.6640625" customWidth="1"/>
    <col min="2" max="2" width="21.6640625" customWidth="1"/>
    <col min="3" max="4" width="4.6640625" customWidth="1"/>
    <col min="5" max="12" width="2.6640625" customWidth="1"/>
    <col min="13" max="14" width="4.6640625" customWidth="1"/>
    <col min="15" max="15" width="21.6640625" customWidth="1"/>
    <col min="16" max="16" width="3.6640625" customWidth="1"/>
  </cols>
  <sheetData>
    <row r="1" spans="1:16" ht="20.100000000000001" customHeight="1" x14ac:dyDescent="0.2">
      <c r="B1" s="169" t="s">
        <v>36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6" ht="20.100000000000001" customHeight="1" x14ac:dyDescent="0.2"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6" ht="20.100000000000001" customHeight="1" x14ac:dyDescent="0.2">
      <c r="C3" s="170">
        <v>44500</v>
      </c>
      <c r="D3" s="170"/>
      <c r="E3" s="109"/>
      <c r="G3" s="171">
        <v>44507</v>
      </c>
      <c r="H3" s="171"/>
      <c r="I3" s="171"/>
      <c r="J3" s="171"/>
      <c r="K3" s="10"/>
      <c r="L3" s="28"/>
      <c r="M3" s="172">
        <f>C3</f>
        <v>44500</v>
      </c>
      <c r="N3" s="172"/>
    </row>
    <row r="4" spans="1:16" ht="20.100000000000001" customHeight="1" x14ac:dyDescent="0.2">
      <c r="C4" s="6"/>
      <c r="D4" s="127"/>
      <c r="E4" s="101"/>
      <c r="G4" s="127"/>
      <c r="H4" s="127"/>
      <c r="I4" s="127"/>
      <c r="J4" s="127"/>
      <c r="K4" s="10"/>
      <c r="L4" s="108"/>
      <c r="M4" s="77"/>
      <c r="N4" s="6"/>
    </row>
    <row r="5" spans="1:16" ht="20.100000000000001" customHeight="1" thickBot="1" x14ac:dyDescent="0.25">
      <c r="A5" s="151" t="s">
        <v>37</v>
      </c>
      <c r="B5" s="264" t="str">
        <f>IFERROR(VLOOKUP(ASC(A5&amp;A6),抽選結果!$C:$E,2,FALSE),"")</f>
        <v>ともぞうサッカークラブ</v>
      </c>
      <c r="E5" s="10"/>
      <c r="K5" s="10"/>
      <c r="M5" s="6"/>
      <c r="N5" s="6"/>
      <c r="O5" s="264" t="str">
        <f>IFERROR(VLOOKUP(ASC(P5&amp;P6),抽選結果!$C:$E,2,FALSE),"")</f>
        <v>栃木サッカークラブ　Ｕ－１２</v>
      </c>
      <c r="P5" s="154" t="s">
        <v>39</v>
      </c>
    </row>
    <row r="6" spans="1:16" ht="20.100000000000001" customHeight="1" thickTop="1" x14ac:dyDescent="0.2">
      <c r="A6" s="151"/>
      <c r="B6" s="265"/>
      <c r="C6" s="241"/>
      <c r="E6" s="10"/>
      <c r="K6" s="10"/>
      <c r="M6" s="6"/>
      <c r="N6" s="255"/>
      <c r="O6" s="265"/>
      <c r="P6" s="154"/>
    </row>
    <row r="7" spans="1:16" ht="20.100000000000001" customHeight="1" thickBot="1" x14ac:dyDescent="0.25">
      <c r="A7" s="110"/>
      <c r="B7" s="76"/>
      <c r="C7" s="242"/>
      <c r="E7" s="10"/>
      <c r="K7" s="10"/>
      <c r="L7" s="22"/>
      <c r="M7" s="6"/>
      <c r="N7" s="246"/>
      <c r="O7" s="76"/>
      <c r="P7" s="110"/>
    </row>
    <row r="8" spans="1:16" ht="20.100000000000001" customHeight="1" thickTop="1" x14ac:dyDescent="0.2">
      <c r="A8" s="110"/>
      <c r="B8" s="76"/>
      <c r="C8" s="1"/>
      <c r="D8" s="259"/>
      <c r="E8" s="261"/>
      <c r="F8" s="6"/>
      <c r="G8" s="6"/>
      <c r="H8" s="6"/>
      <c r="I8" s="6"/>
      <c r="J8" s="6"/>
      <c r="K8" s="10"/>
      <c r="L8" s="267"/>
      <c r="M8" s="259"/>
      <c r="N8" s="25"/>
      <c r="O8" s="76"/>
      <c r="P8" s="110"/>
    </row>
    <row r="9" spans="1:16" ht="20.100000000000001" customHeight="1" x14ac:dyDescent="0.2">
      <c r="A9" s="151" t="s">
        <v>40</v>
      </c>
      <c r="B9" s="175" t="str">
        <f>IFERROR(VLOOKUP(ASC(A9&amp;A10),抽選結果!$C:$E,2,FALSE),"")</f>
        <v>南河内サッカースポーツ少年団</v>
      </c>
      <c r="C9" s="5"/>
      <c r="D9" s="6"/>
      <c r="E9" s="261"/>
      <c r="F9" s="6"/>
      <c r="G9" s="6"/>
      <c r="H9" s="6"/>
      <c r="I9" s="6"/>
      <c r="J9" s="6"/>
      <c r="K9" s="10"/>
      <c r="L9" s="276"/>
      <c r="M9" s="6"/>
      <c r="N9" s="2"/>
      <c r="O9" s="173" t="str">
        <f>IFERROR(VLOOKUP(ASC(P9&amp;P10),抽選結果!$C:$E,2,FALSE),"")</f>
        <v>三島ＦＣ</v>
      </c>
      <c r="P9" s="154" t="s">
        <v>42</v>
      </c>
    </row>
    <row r="10" spans="1:16" ht="20.100000000000001" customHeight="1" x14ac:dyDescent="0.2">
      <c r="A10" s="151"/>
      <c r="B10" s="176"/>
      <c r="D10" s="6"/>
      <c r="E10" s="261"/>
      <c r="F10" s="6"/>
      <c r="G10" s="6"/>
      <c r="H10" s="6"/>
      <c r="I10" s="6"/>
      <c r="J10" s="6"/>
      <c r="K10" s="10"/>
      <c r="L10" s="242"/>
      <c r="M10" s="6"/>
      <c r="N10" s="6"/>
      <c r="O10" s="174"/>
      <c r="P10" s="154"/>
    </row>
    <row r="11" spans="1:16" ht="20.100000000000001" customHeight="1" thickBot="1" x14ac:dyDescent="0.25">
      <c r="A11" s="110"/>
      <c r="B11" s="76"/>
      <c r="D11" s="260" t="s">
        <v>43</v>
      </c>
      <c r="E11" s="262"/>
      <c r="F11" s="263"/>
      <c r="G11" s="6"/>
      <c r="H11" s="168"/>
      <c r="I11" s="168"/>
      <c r="J11" s="6"/>
      <c r="K11" s="233"/>
      <c r="L11" s="277"/>
      <c r="M11" s="260" t="s">
        <v>44</v>
      </c>
      <c r="N11" s="6"/>
      <c r="O11" s="76"/>
      <c r="P11" s="110"/>
    </row>
    <row r="12" spans="1:16" ht="20.100000000000001" customHeight="1" thickTop="1" x14ac:dyDescent="0.2">
      <c r="A12" s="110"/>
      <c r="B12" s="76"/>
      <c r="D12" s="157"/>
      <c r="E12" s="232"/>
      <c r="F12" s="228"/>
      <c r="G12" s="6"/>
      <c r="H12" s="168"/>
      <c r="I12" s="168"/>
      <c r="J12" s="1"/>
      <c r="K12" s="232"/>
      <c r="L12" s="228"/>
      <c r="M12" s="158"/>
      <c r="N12" s="6"/>
      <c r="O12" s="76"/>
      <c r="P12" s="110"/>
    </row>
    <row r="13" spans="1:16" ht="20.100000000000001" customHeight="1" thickBot="1" x14ac:dyDescent="0.25">
      <c r="A13" s="151" t="s">
        <v>45</v>
      </c>
      <c r="B13" s="155" t="str">
        <f>IFERROR(VLOOKUP(ASC(A13&amp;A14),抽選結果!$C:$E,2,FALSE),"")</f>
        <v>ＦＣグランディール宇都宮</v>
      </c>
      <c r="C13" s="6"/>
      <c r="D13" s="1"/>
      <c r="E13" s="13"/>
      <c r="F13" s="1"/>
      <c r="G13" s="6"/>
      <c r="H13" s="168"/>
      <c r="I13" s="168"/>
      <c r="J13" s="1"/>
      <c r="K13" s="13"/>
      <c r="L13" s="1"/>
      <c r="M13" s="9"/>
      <c r="N13" s="6"/>
      <c r="O13" s="173" t="str">
        <f>IFERROR(VLOOKUP(ASC(P13&amp;P14),抽選結果!$C:$E,2,FALSE),"")</f>
        <v>Ｓ４スペランツァ</v>
      </c>
      <c r="P13" s="154" t="s">
        <v>46</v>
      </c>
    </row>
    <row r="14" spans="1:16" ht="20.100000000000001" customHeight="1" thickTop="1" x14ac:dyDescent="0.2">
      <c r="A14" s="151"/>
      <c r="B14" s="156"/>
      <c r="C14" s="241"/>
      <c r="D14" s="1"/>
      <c r="E14" s="13"/>
      <c r="F14" s="1"/>
      <c r="G14" s="6"/>
      <c r="H14" s="168"/>
      <c r="I14" s="168"/>
      <c r="J14" s="1"/>
      <c r="K14" s="13"/>
      <c r="L14" s="1"/>
      <c r="M14" s="9"/>
      <c r="N14" s="255"/>
      <c r="O14" s="174"/>
      <c r="P14" s="154"/>
    </row>
    <row r="15" spans="1:16" ht="20.100000000000001" customHeight="1" thickBot="1" x14ac:dyDescent="0.25">
      <c r="A15" s="110"/>
      <c r="B15" s="76"/>
      <c r="C15" s="243"/>
      <c r="D15" s="229"/>
      <c r="E15" s="10"/>
      <c r="F15" s="1"/>
      <c r="G15" s="6"/>
      <c r="H15" s="168"/>
      <c r="I15" s="168"/>
      <c r="J15" s="1"/>
      <c r="K15" s="13"/>
      <c r="L15" s="23"/>
      <c r="M15" s="231"/>
      <c r="N15" s="246"/>
      <c r="O15" s="76"/>
      <c r="P15" s="110"/>
    </row>
    <row r="16" spans="1:16" ht="20.100000000000001" customHeight="1" thickTop="1" x14ac:dyDescent="0.2">
      <c r="A16" s="110"/>
      <c r="B16" s="76"/>
      <c r="C16" s="24"/>
      <c r="D16" s="6"/>
      <c r="E16" s="10"/>
      <c r="F16" s="1"/>
      <c r="G16" s="6"/>
      <c r="H16" s="168"/>
      <c r="I16" s="168"/>
      <c r="J16" s="1"/>
      <c r="K16" s="13"/>
      <c r="L16" s="22"/>
      <c r="M16" s="6"/>
      <c r="N16" s="25"/>
      <c r="O16" s="76"/>
      <c r="P16" s="110"/>
    </row>
    <row r="17" spans="1:16" ht="20.100000000000001" customHeight="1" x14ac:dyDescent="0.2">
      <c r="A17" s="151" t="s">
        <v>47</v>
      </c>
      <c r="B17" s="155" t="str">
        <f>IFERROR(VLOOKUP(ASC(A17&amp;A18),抽選結果!$C:$E,2,FALSE),"")</f>
        <v>ヴェルフェ矢板Ｕ－１２</v>
      </c>
      <c r="C17" s="5"/>
      <c r="E17" s="10"/>
      <c r="F17" s="1"/>
      <c r="H17" s="168"/>
      <c r="I17" s="168"/>
      <c r="J17" s="1"/>
      <c r="K17" s="13"/>
      <c r="L17" s="234"/>
      <c r="M17" s="6"/>
      <c r="N17" s="2"/>
      <c r="O17" s="173" t="str">
        <f>IFERROR(VLOOKUP(ASC(P17&amp;P18),抽選結果!$C:$E,2,FALSE),"")</f>
        <v>ＦＣ　ＶＡＬＯＮ</v>
      </c>
      <c r="P17" s="154" t="s">
        <v>48</v>
      </c>
    </row>
    <row r="18" spans="1:16" ht="20.100000000000001" customHeight="1" x14ac:dyDescent="0.2">
      <c r="A18" s="151"/>
      <c r="B18" s="156"/>
      <c r="E18" s="10"/>
      <c r="F18" s="1"/>
      <c r="H18" s="168"/>
      <c r="I18" s="168"/>
      <c r="J18" s="1"/>
      <c r="K18" s="13"/>
      <c r="L18" s="6"/>
      <c r="M18" s="6"/>
      <c r="N18" s="6"/>
      <c r="O18" s="174"/>
      <c r="P18" s="154"/>
    </row>
    <row r="19" spans="1:16" ht="20.100000000000001" customHeight="1" x14ac:dyDescent="0.2">
      <c r="B19" s="76"/>
      <c r="C19" s="6"/>
      <c r="D19" s="159" t="s">
        <v>49</v>
      </c>
      <c r="E19" s="10"/>
      <c r="F19" s="1"/>
      <c r="H19" s="168"/>
      <c r="I19" s="168"/>
      <c r="J19" s="1"/>
      <c r="K19" s="13"/>
      <c r="L19" s="6"/>
      <c r="M19" s="159" t="str">
        <f>D19</f>
        <v>青木サッカー場B</v>
      </c>
      <c r="N19" s="27"/>
      <c r="O19" s="76"/>
    </row>
    <row r="20" spans="1:16" ht="20.100000000000001" customHeight="1" x14ac:dyDescent="0.2">
      <c r="B20" s="76"/>
      <c r="C20" s="6"/>
      <c r="D20" s="160"/>
      <c r="E20" s="10"/>
      <c r="F20" s="1"/>
      <c r="H20" s="1"/>
      <c r="J20" s="1"/>
      <c r="K20" s="13"/>
      <c r="L20" s="6"/>
      <c r="M20" s="160"/>
      <c r="N20" s="27"/>
      <c r="O20" s="76"/>
    </row>
    <row r="21" spans="1:16" ht="20.100000000000001" customHeight="1" x14ac:dyDescent="0.2">
      <c r="B21" s="76"/>
      <c r="C21" s="6"/>
      <c r="D21" s="160"/>
      <c r="E21" s="10"/>
      <c r="F21" s="1"/>
      <c r="G21" s="2"/>
      <c r="H21" s="5"/>
      <c r="I21" s="3"/>
      <c r="J21" s="5"/>
      <c r="K21" s="13"/>
      <c r="L21" s="6"/>
      <c r="M21" s="160"/>
      <c r="N21" s="27"/>
      <c r="O21" s="76"/>
    </row>
    <row r="22" spans="1:16" ht="20.100000000000001" customHeight="1" x14ac:dyDescent="0.2">
      <c r="B22" s="76"/>
      <c r="C22" s="6"/>
      <c r="D22" s="160"/>
      <c r="E22" s="10"/>
      <c r="F22" s="1"/>
      <c r="J22" s="1"/>
      <c r="K22" s="13"/>
      <c r="L22" s="6"/>
      <c r="M22" s="160"/>
      <c r="N22" s="27"/>
      <c r="O22" s="76"/>
    </row>
    <row r="23" spans="1:16" ht="20.100000000000001" customHeight="1" x14ac:dyDescent="0.2">
      <c r="B23" s="76"/>
      <c r="C23" s="6"/>
      <c r="D23" s="160"/>
      <c r="E23" s="10"/>
      <c r="F23" s="1"/>
      <c r="H23" s="177" t="s">
        <v>50</v>
      </c>
      <c r="I23" s="178"/>
      <c r="J23" s="1"/>
      <c r="K23" s="13"/>
      <c r="L23" s="6"/>
      <c r="M23" s="160"/>
      <c r="N23" s="27"/>
      <c r="O23" s="76"/>
    </row>
    <row r="24" spans="1:16" ht="20.100000000000001" customHeight="1" x14ac:dyDescent="0.2">
      <c r="B24" s="76"/>
      <c r="C24" s="6"/>
      <c r="D24" s="161"/>
      <c r="E24" s="10"/>
      <c r="F24" s="1"/>
      <c r="H24" s="179"/>
      <c r="I24" s="180"/>
      <c r="J24" s="1"/>
      <c r="K24" s="13"/>
      <c r="L24" s="6"/>
      <c r="M24" s="161"/>
      <c r="N24" s="27"/>
      <c r="O24" s="76"/>
    </row>
    <row r="25" spans="1:16" ht="20.100000000000001" customHeight="1" thickBot="1" x14ac:dyDescent="0.25">
      <c r="A25" s="151" t="s">
        <v>51</v>
      </c>
      <c r="B25" s="278" t="str">
        <f>IFERROR(VLOOKUP(ASC(A25&amp;A26),抽選結果!$C:$E,2,FALSE),"")</f>
        <v>ヴェルフェ矢板Ｕ－１２・ｆｌｅｕｒ</v>
      </c>
      <c r="E25" s="10"/>
      <c r="F25" s="1"/>
      <c r="H25" s="179"/>
      <c r="I25" s="180"/>
      <c r="J25" s="1"/>
      <c r="K25" s="13"/>
      <c r="L25" s="6"/>
      <c r="M25" s="6"/>
      <c r="N25" s="6"/>
      <c r="O25" s="173" t="str">
        <f>IFERROR(VLOOKUP(ASC(P25&amp;P26),抽選結果!$C:$E,2,FALSE),"")</f>
        <v>JFCアミスタ市貝</v>
      </c>
      <c r="P25" s="154" t="s">
        <v>52</v>
      </c>
    </row>
    <row r="26" spans="1:16" ht="20.100000000000001" customHeight="1" thickTop="1" x14ac:dyDescent="0.2">
      <c r="A26" s="151"/>
      <c r="B26" s="279"/>
      <c r="C26" s="241"/>
      <c r="E26" s="10"/>
      <c r="F26" s="1"/>
      <c r="H26" s="179"/>
      <c r="I26" s="180"/>
      <c r="J26" s="1"/>
      <c r="K26" s="13"/>
      <c r="L26" s="6"/>
      <c r="M26" s="6"/>
      <c r="N26" s="8"/>
      <c r="O26" s="174"/>
      <c r="P26" s="154"/>
    </row>
    <row r="27" spans="1:16" ht="20.100000000000001" customHeight="1" thickBot="1" x14ac:dyDescent="0.25">
      <c r="A27" s="110"/>
      <c r="B27" s="76"/>
      <c r="C27" s="243"/>
      <c r="E27" s="10"/>
      <c r="F27" s="1"/>
      <c r="H27" s="179"/>
      <c r="I27" s="180"/>
      <c r="J27" s="1"/>
      <c r="K27" s="13"/>
      <c r="L27" s="22"/>
      <c r="M27" s="6"/>
      <c r="N27" s="25"/>
      <c r="O27" s="76"/>
      <c r="P27" s="110"/>
    </row>
    <row r="28" spans="1:16" ht="20.100000000000001" customHeight="1" thickTop="1" x14ac:dyDescent="0.2">
      <c r="A28" s="110"/>
      <c r="B28" s="76"/>
      <c r="C28" s="24"/>
      <c r="D28" s="259"/>
      <c r="E28" s="261"/>
      <c r="F28" s="1"/>
      <c r="G28" s="6"/>
      <c r="H28" s="179"/>
      <c r="I28" s="180"/>
      <c r="J28" s="1"/>
      <c r="K28" s="13"/>
      <c r="L28" s="23"/>
      <c r="M28" s="230"/>
      <c r="N28" s="246"/>
      <c r="O28" s="76"/>
      <c r="P28" s="110"/>
    </row>
    <row r="29" spans="1:16" ht="20.100000000000001" customHeight="1" thickBot="1" x14ac:dyDescent="0.25">
      <c r="A29" s="151" t="s">
        <v>53</v>
      </c>
      <c r="B29" s="173" t="str">
        <f>IFERROR(VLOOKUP(ASC(A29&amp;A30),抽選結果!$C:$E,2,FALSE),"")</f>
        <v>HFC.ZERO真岡</v>
      </c>
      <c r="C29" s="5"/>
      <c r="D29" s="6"/>
      <c r="E29" s="261"/>
      <c r="F29" s="1"/>
      <c r="G29" s="6"/>
      <c r="H29" s="179"/>
      <c r="I29" s="180"/>
      <c r="J29" s="1"/>
      <c r="K29" s="13"/>
      <c r="L29" s="100"/>
      <c r="M29" s="9"/>
      <c r="N29" s="247"/>
      <c r="O29" s="173" t="str">
        <f>IFERROR(VLOOKUP(ASC(P29&amp;P30),抽選結果!$C:$E,2,FALSE),"")</f>
        <v>JFCファイターズ</v>
      </c>
      <c r="P29" s="154" t="s">
        <v>54</v>
      </c>
    </row>
    <row r="30" spans="1:16" ht="20.100000000000001" customHeight="1" thickTop="1" x14ac:dyDescent="0.2">
      <c r="A30" s="151"/>
      <c r="B30" s="174"/>
      <c r="D30" s="6"/>
      <c r="E30" s="261"/>
      <c r="F30" s="1"/>
      <c r="G30" s="6"/>
      <c r="H30" s="179"/>
      <c r="I30" s="180"/>
      <c r="J30" s="1"/>
      <c r="K30" s="13"/>
      <c r="L30" s="1"/>
      <c r="M30" s="9"/>
      <c r="N30" s="6"/>
      <c r="O30" s="174"/>
      <c r="P30" s="154"/>
    </row>
    <row r="31" spans="1:16" ht="20.100000000000001" customHeight="1" thickBot="1" x14ac:dyDescent="0.25">
      <c r="A31" s="110"/>
      <c r="B31" s="76"/>
      <c r="D31" s="260" t="s">
        <v>55</v>
      </c>
      <c r="E31" s="262"/>
      <c r="F31" s="229"/>
      <c r="G31" s="6"/>
      <c r="H31" s="179"/>
      <c r="I31" s="180"/>
      <c r="J31" s="1"/>
      <c r="K31" s="235"/>
      <c r="L31" s="229"/>
      <c r="M31" s="158" t="s">
        <v>56</v>
      </c>
      <c r="N31" s="6"/>
      <c r="O31" s="76"/>
      <c r="P31" s="110"/>
    </row>
    <row r="32" spans="1:16" ht="20.100000000000001" customHeight="1" thickTop="1" x14ac:dyDescent="0.2">
      <c r="A32" s="110"/>
      <c r="B32" s="76"/>
      <c r="D32" s="157"/>
      <c r="E32" s="13"/>
      <c r="F32" s="6"/>
      <c r="G32" s="6"/>
      <c r="H32" s="181"/>
      <c r="I32" s="182"/>
      <c r="J32" s="6"/>
      <c r="K32" s="266"/>
      <c r="L32" s="241"/>
      <c r="M32" s="260"/>
      <c r="N32" s="6"/>
      <c r="O32" s="76"/>
      <c r="P32" s="110"/>
    </row>
    <row r="33" spans="1:16" ht="20.100000000000001" customHeight="1" thickBot="1" x14ac:dyDescent="0.25">
      <c r="A33" s="151" t="s">
        <v>57</v>
      </c>
      <c r="B33" s="155" t="str">
        <f>IFERROR(VLOOKUP(ASC(A33&amp;A34),抽選結果!$C:$E,2,FALSE),"")</f>
        <v>ｕｎｉｏｎ　ｓｐｏｒｔｓ　ｃｌｕｂ</v>
      </c>
      <c r="D33" s="1"/>
      <c r="E33" s="10"/>
      <c r="F33" s="6"/>
      <c r="G33" s="6"/>
      <c r="H33" s="6"/>
      <c r="I33" s="6"/>
      <c r="J33" s="6"/>
      <c r="K33" s="10"/>
      <c r="L33" s="242"/>
      <c r="M33" s="6"/>
      <c r="N33" s="6"/>
      <c r="O33" s="173" t="str">
        <f>IFERROR(VLOOKUP(ASC(P33&amp;P34),抽選結果!$C:$E,2,FALSE),"")</f>
        <v>ＴＥＡＭリフレＳＣ</v>
      </c>
      <c r="P33" s="154" t="s">
        <v>58</v>
      </c>
    </row>
    <row r="34" spans="1:16" ht="20.100000000000001" customHeight="1" thickTop="1" x14ac:dyDescent="0.2">
      <c r="A34" s="151"/>
      <c r="B34" s="156"/>
      <c r="C34" s="241"/>
      <c r="D34" s="1"/>
      <c r="E34" s="10"/>
      <c r="F34" s="6"/>
      <c r="G34" s="6"/>
      <c r="H34" s="6"/>
      <c r="I34" s="6"/>
      <c r="J34" s="6"/>
      <c r="K34" s="10"/>
      <c r="L34" s="242"/>
      <c r="M34" s="6"/>
      <c r="N34" s="8"/>
      <c r="O34" s="174"/>
      <c r="P34" s="154"/>
    </row>
    <row r="35" spans="1:16" ht="20.100000000000001" customHeight="1" thickBot="1" x14ac:dyDescent="0.25">
      <c r="A35" s="110"/>
      <c r="B35" s="76"/>
      <c r="C35" s="243"/>
      <c r="D35" s="229"/>
      <c r="E35" s="10"/>
      <c r="F35" s="6"/>
      <c r="G35" s="6"/>
      <c r="H35" s="6"/>
      <c r="I35" s="6"/>
      <c r="J35" s="6"/>
      <c r="K35" s="10"/>
      <c r="L35" s="267"/>
      <c r="M35" s="263"/>
      <c r="N35" s="25"/>
      <c r="O35" s="76"/>
      <c r="P35" s="110"/>
    </row>
    <row r="36" spans="1:16" ht="20.100000000000001" customHeight="1" thickTop="1" x14ac:dyDescent="0.2">
      <c r="A36" s="110"/>
      <c r="B36" s="76"/>
      <c r="C36" s="24"/>
      <c r="D36" s="6"/>
      <c r="E36" s="10"/>
      <c r="F36" s="6"/>
      <c r="G36" s="6"/>
      <c r="H36" s="6"/>
      <c r="I36" s="6"/>
      <c r="J36" s="6"/>
      <c r="K36" s="10"/>
      <c r="L36" s="22"/>
      <c r="M36" s="6"/>
      <c r="N36" s="246"/>
      <c r="O36" s="76"/>
      <c r="P36" s="110"/>
    </row>
    <row r="37" spans="1:16" ht="20.100000000000001" customHeight="1" thickBot="1" x14ac:dyDescent="0.25">
      <c r="A37" s="151" t="s">
        <v>59</v>
      </c>
      <c r="B37" s="155" t="str">
        <f>IFERROR(VLOOKUP(ASC(A37&amp;A38),抽選結果!$C:$E,2,FALSE),"")</f>
        <v>ＦＥ．アトレチコ佐野</v>
      </c>
      <c r="C37" s="5"/>
      <c r="E37" s="10"/>
      <c r="K37" s="10"/>
      <c r="L37" s="99"/>
      <c r="M37" s="6"/>
      <c r="N37" s="247"/>
      <c r="O37" s="268" t="str">
        <f>IFERROR(VLOOKUP(ASC(P37&amp;P38),抽選結果!$C:$E,2,FALSE),"")</f>
        <v>ＭＯＲＡＮＧＯ栃木フットボールクラブＵ１２</v>
      </c>
      <c r="P37" s="154" t="s">
        <v>60</v>
      </c>
    </row>
    <row r="38" spans="1:16" ht="20.100000000000001" customHeight="1" thickTop="1" x14ac:dyDescent="0.2">
      <c r="A38" s="151"/>
      <c r="B38" s="156"/>
      <c r="E38" s="10"/>
      <c r="K38" s="10"/>
      <c r="M38" s="6"/>
      <c r="N38" s="6"/>
      <c r="O38" s="269"/>
      <c r="P38" s="154"/>
    </row>
    <row r="39" spans="1:16" ht="20.100000000000001" customHeight="1" x14ac:dyDescent="0.2">
      <c r="E39" s="10"/>
      <c r="K39" s="10"/>
      <c r="M39" s="6"/>
      <c r="N39" s="6"/>
    </row>
  </sheetData>
  <mergeCells count="44">
    <mergeCell ref="P37:P38"/>
    <mergeCell ref="P33:P34"/>
    <mergeCell ref="A37:A38"/>
    <mergeCell ref="A33:A34"/>
    <mergeCell ref="A29:A30"/>
    <mergeCell ref="B37:B38"/>
    <mergeCell ref="B33:B34"/>
    <mergeCell ref="B29:B30"/>
    <mergeCell ref="O37:O38"/>
    <mergeCell ref="O33:O34"/>
    <mergeCell ref="A25:A26"/>
    <mergeCell ref="P17:P18"/>
    <mergeCell ref="D19:D24"/>
    <mergeCell ref="M19:M24"/>
    <mergeCell ref="H11:I19"/>
    <mergeCell ref="B25:B26"/>
    <mergeCell ref="B17:B18"/>
    <mergeCell ref="B13:B14"/>
    <mergeCell ref="H23:I32"/>
    <mergeCell ref="M31:M32"/>
    <mergeCell ref="D31:D32"/>
    <mergeCell ref="A17:A18"/>
    <mergeCell ref="P29:P30"/>
    <mergeCell ref="P25:P26"/>
    <mergeCell ref="O29:O30"/>
    <mergeCell ref="O25:O26"/>
    <mergeCell ref="O17:O18"/>
    <mergeCell ref="A9:A10"/>
    <mergeCell ref="A5:A6"/>
    <mergeCell ref="P13:P14"/>
    <mergeCell ref="P9:P10"/>
    <mergeCell ref="P5:P6"/>
    <mergeCell ref="A13:A14"/>
    <mergeCell ref="O13:O14"/>
    <mergeCell ref="O9:O10"/>
    <mergeCell ref="O5:O6"/>
    <mergeCell ref="M11:M12"/>
    <mergeCell ref="B5:B6"/>
    <mergeCell ref="B9:B10"/>
    <mergeCell ref="B1:O1"/>
    <mergeCell ref="C3:D3"/>
    <mergeCell ref="M3:N3"/>
    <mergeCell ref="D11:D12"/>
    <mergeCell ref="G3:J3"/>
  </mergeCells>
  <phoneticPr fontId="9"/>
  <printOptions horizontalCentered="1" verticalCentered="1"/>
  <pageMargins left="0" right="0" top="0.31496062992125984" bottom="0.47244094488188981" header="0" footer="0"/>
  <pageSetup paperSize="9" orientation="portrait" horizontalDpi="4294967293" verticalDpi="360" r:id="rId1"/>
  <headerFooter alignWithMargins="0"/>
  <rowBreaks count="1" manualBreakCount="1">
    <brk id="3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B90"/>
  <sheetViews>
    <sheetView view="pageBreakPreview" zoomScaleNormal="100" zoomScaleSheetLayoutView="100" workbookViewId="0"/>
  </sheetViews>
  <sheetFormatPr defaultRowHeight="13.2" x14ac:dyDescent="0.2"/>
  <cols>
    <col min="1" max="25" width="5.6640625" customWidth="1"/>
  </cols>
  <sheetData>
    <row r="1" spans="1:25" ht="25.2" customHeight="1" x14ac:dyDescent="0.2">
      <c r="A1" s="75" t="s">
        <v>61</v>
      </c>
      <c r="B1" s="75"/>
      <c r="C1" s="196">
        <f>組み合わせ表!C3</f>
        <v>44500</v>
      </c>
      <c r="D1" s="197"/>
      <c r="E1" s="197"/>
      <c r="F1" s="197"/>
      <c r="G1" s="75"/>
      <c r="H1" s="75"/>
      <c r="M1" s="197" t="s">
        <v>62</v>
      </c>
      <c r="N1" s="197"/>
      <c r="O1" s="197"/>
      <c r="P1" s="197"/>
      <c r="Q1" s="197"/>
      <c r="R1" s="198" t="str">
        <f>組み合わせ表!D19</f>
        <v>青木サッカー場B</v>
      </c>
      <c r="S1" s="198"/>
      <c r="T1" s="198"/>
      <c r="U1" s="198"/>
      <c r="V1" s="198"/>
      <c r="W1" s="198"/>
      <c r="X1" s="198"/>
      <c r="Y1" s="198"/>
    </row>
    <row r="2" spans="1:25" ht="19.5" customHeight="1" x14ac:dyDescent="0.2">
      <c r="G2" s="199" t="s">
        <v>43</v>
      </c>
      <c r="H2" s="199"/>
      <c r="K2" s="6"/>
      <c r="L2" s="6"/>
      <c r="M2" s="6"/>
      <c r="N2" s="6"/>
      <c r="O2" s="6"/>
      <c r="P2" s="6"/>
      <c r="T2" s="199" t="s">
        <v>55</v>
      </c>
      <c r="U2" s="199"/>
    </row>
    <row r="3" spans="1:25" ht="19.5" customHeight="1" thickBot="1" x14ac:dyDescent="0.25">
      <c r="A3" s="76"/>
      <c r="B3" s="76"/>
      <c r="C3" s="76"/>
      <c r="D3" s="76"/>
      <c r="E3" s="256"/>
      <c r="F3" s="256"/>
      <c r="G3" s="257"/>
      <c r="H3" s="219"/>
      <c r="I3" s="90"/>
      <c r="J3" s="102"/>
      <c r="K3" s="143"/>
      <c r="L3" s="143"/>
      <c r="M3" s="143"/>
      <c r="N3" s="143"/>
      <c r="O3" s="143"/>
      <c r="P3" s="102"/>
      <c r="Q3" s="102"/>
      <c r="R3" s="256"/>
      <c r="S3" s="256"/>
      <c r="T3" s="257"/>
      <c r="U3" s="90"/>
      <c r="V3" s="90"/>
      <c r="W3" s="76"/>
      <c r="X3" s="76"/>
      <c r="Y3" s="76"/>
    </row>
    <row r="4" spans="1:25" ht="19.5" customHeight="1" thickTop="1" x14ac:dyDescent="0.2">
      <c r="A4" s="89"/>
      <c r="B4" s="89"/>
      <c r="C4" s="89"/>
      <c r="D4" s="103"/>
      <c r="E4" s="223"/>
      <c r="F4" s="103"/>
      <c r="G4" s="103" t="s">
        <v>63</v>
      </c>
      <c r="H4" s="97"/>
      <c r="I4" s="222"/>
      <c r="J4" s="89"/>
      <c r="K4" s="103"/>
      <c r="L4" s="103"/>
      <c r="M4" s="103"/>
      <c r="N4" s="103"/>
      <c r="O4" s="103"/>
      <c r="P4" s="103"/>
      <c r="Q4" s="103"/>
      <c r="R4" s="223"/>
      <c r="S4" s="103"/>
      <c r="T4" s="103" t="s">
        <v>64</v>
      </c>
      <c r="U4" s="97"/>
      <c r="V4" s="222"/>
      <c r="W4" s="89"/>
      <c r="X4" s="89"/>
      <c r="Y4" s="89"/>
    </row>
    <row r="5" spans="1:25" ht="19.5" customHeight="1" thickBot="1" x14ac:dyDescent="0.25">
      <c r="A5" s="89"/>
      <c r="B5" s="89"/>
      <c r="C5" s="237"/>
      <c r="D5" s="238"/>
      <c r="E5" s="223"/>
      <c r="F5" s="103"/>
      <c r="G5" s="103"/>
      <c r="H5" s="103"/>
      <c r="I5" s="238"/>
      <c r="J5" s="92"/>
      <c r="K5" s="92"/>
      <c r="L5" s="89"/>
      <c r="M5" s="89"/>
      <c r="N5" s="89"/>
      <c r="O5" s="89"/>
      <c r="P5" s="237"/>
      <c r="Q5" s="238"/>
      <c r="R5" s="225"/>
      <c r="S5" s="103"/>
      <c r="T5" s="103"/>
      <c r="U5" s="103"/>
      <c r="V5" s="238"/>
      <c r="W5" s="92"/>
      <c r="X5" s="92"/>
      <c r="Y5" s="89"/>
    </row>
    <row r="6" spans="1:25" ht="19.5" customHeight="1" thickTop="1" x14ac:dyDescent="0.2">
      <c r="A6" s="89"/>
      <c r="B6" s="239"/>
      <c r="C6" s="89"/>
      <c r="D6" s="89" t="s">
        <v>65</v>
      </c>
      <c r="E6" s="93"/>
      <c r="F6" s="94"/>
      <c r="G6" s="89"/>
      <c r="H6" s="239"/>
      <c r="I6" s="89"/>
      <c r="J6" s="89" t="s">
        <v>66</v>
      </c>
      <c r="K6" s="89"/>
      <c r="L6" s="95"/>
      <c r="M6" s="89"/>
      <c r="N6" s="89"/>
      <c r="O6" s="239"/>
      <c r="P6" s="96"/>
      <c r="Q6" s="97" t="s">
        <v>67</v>
      </c>
      <c r="R6" s="98"/>
      <c r="S6" s="133"/>
      <c r="T6" s="89"/>
      <c r="U6" s="239"/>
      <c r="V6" s="95"/>
      <c r="W6" s="89" t="s">
        <v>68</v>
      </c>
      <c r="X6" s="91"/>
      <c r="Y6" s="89"/>
    </row>
    <row r="7" spans="1:25" ht="19.5" customHeight="1" x14ac:dyDescent="0.2">
      <c r="A7" s="16"/>
      <c r="B7" s="240"/>
      <c r="C7" s="184"/>
      <c r="D7" s="186"/>
      <c r="E7" s="185"/>
      <c r="F7" s="18"/>
      <c r="G7" s="16"/>
      <c r="H7" s="240"/>
      <c r="I7" s="183"/>
      <c r="J7" s="186"/>
      <c r="K7" s="185"/>
      <c r="L7" s="18"/>
      <c r="M7" s="16"/>
      <c r="N7" s="16"/>
      <c r="O7" s="240"/>
      <c r="P7" s="183"/>
      <c r="Q7" s="186"/>
      <c r="R7" s="185"/>
      <c r="S7" s="16"/>
      <c r="T7" s="16"/>
      <c r="U7" s="240"/>
      <c r="V7" s="183"/>
      <c r="W7" s="184"/>
      <c r="X7" s="185"/>
      <c r="Y7" s="16"/>
    </row>
    <row r="8" spans="1:25" ht="19.5" customHeight="1" x14ac:dyDescent="0.2">
      <c r="A8" s="16"/>
      <c r="B8" s="186" t="s">
        <v>37</v>
      </c>
      <c r="C8" s="186"/>
      <c r="D8" s="16"/>
      <c r="E8" s="186" t="s">
        <v>40</v>
      </c>
      <c r="F8" s="186"/>
      <c r="G8" s="16"/>
      <c r="H8" s="186" t="s">
        <v>45</v>
      </c>
      <c r="I8" s="186"/>
      <c r="J8" s="16"/>
      <c r="K8" s="186" t="s">
        <v>47</v>
      </c>
      <c r="L8" s="186"/>
      <c r="M8" s="16"/>
      <c r="N8" s="16"/>
      <c r="O8" s="186" t="s">
        <v>51</v>
      </c>
      <c r="P8" s="186"/>
      <c r="Q8" s="16"/>
      <c r="R8" s="186" t="s">
        <v>53</v>
      </c>
      <c r="S8" s="186"/>
      <c r="T8" s="16"/>
      <c r="U8" s="186" t="s">
        <v>57</v>
      </c>
      <c r="V8" s="186"/>
      <c r="W8" s="16"/>
      <c r="X8" s="186" t="s">
        <v>59</v>
      </c>
      <c r="Y8" s="186"/>
    </row>
    <row r="9" spans="1:25" ht="19.5" customHeight="1" x14ac:dyDescent="0.2">
      <c r="A9" s="16"/>
      <c r="B9" s="258" t="str">
        <f>組み合わせ表!B5</f>
        <v>ともぞうサッカークラブ</v>
      </c>
      <c r="C9" s="258"/>
      <c r="D9" s="128"/>
      <c r="E9" s="187" t="str">
        <f>組み合わせ表!B9</f>
        <v>南河内サッカースポーツ少年団</v>
      </c>
      <c r="F9" s="187"/>
      <c r="G9" s="86"/>
      <c r="H9" s="187" t="str">
        <f>組み合わせ表!B13</f>
        <v>ＦＣグランディール宇都宮</v>
      </c>
      <c r="I9" s="187"/>
      <c r="J9" s="86"/>
      <c r="K9" s="187" t="str">
        <f>組み合わせ表!B17</f>
        <v>ヴェルフェ矢板Ｕ－１２</v>
      </c>
      <c r="L9" s="187"/>
      <c r="M9" s="86"/>
      <c r="N9" s="86"/>
      <c r="O9" s="258" t="str">
        <f>組み合わせ表!B25</f>
        <v>ヴェルフェ矢板Ｕ－１２・ｆｌｅｕｒ</v>
      </c>
      <c r="P9" s="258"/>
      <c r="Q9" s="86"/>
      <c r="R9" s="187" t="str">
        <f>組み合わせ表!B29</f>
        <v>HFC.ZERO真岡</v>
      </c>
      <c r="S9" s="187"/>
      <c r="T9" s="86"/>
      <c r="U9" s="187" t="str">
        <f>組み合わせ表!B33</f>
        <v>ｕｎｉｏｎ　ｓｐｏｒｔｓ　ｃｌｕｂ</v>
      </c>
      <c r="V9" s="187"/>
      <c r="W9" s="86"/>
      <c r="X9" s="187" t="str">
        <f>組み合わせ表!B37</f>
        <v>ＦＥ．アトレチコ佐野</v>
      </c>
      <c r="Y9" s="187"/>
    </row>
    <row r="10" spans="1:25" ht="19.5" customHeight="1" x14ac:dyDescent="0.2">
      <c r="A10" s="16"/>
      <c r="B10" s="258"/>
      <c r="C10" s="258"/>
      <c r="D10" s="128"/>
      <c r="E10" s="187"/>
      <c r="F10" s="187"/>
      <c r="G10" s="86"/>
      <c r="H10" s="187"/>
      <c r="I10" s="187"/>
      <c r="J10" s="86"/>
      <c r="K10" s="187"/>
      <c r="L10" s="187"/>
      <c r="M10" s="86"/>
      <c r="N10" s="86"/>
      <c r="O10" s="258"/>
      <c r="P10" s="258"/>
      <c r="Q10" s="86"/>
      <c r="R10" s="187"/>
      <c r="S10" s="187"/>
      <c r="T10" s="86"/>
      <c r="U10" s="187"/>
      <c r="V10" s="187"/>
      <c r="W10" s="86"/>
      <c r="X10" s="187"/>
      <c r="Y10" s="187"/>
    </row>
    <row r="11" spans="1:25" ht="19.5" customHeight="1" x14ac:dyDescent="0.2">
      <c r="A11" s="16"/>
      <c r="B11" s="258"/>
      <c r="C11" s="258"/>
      <c r="D11" s="128"/>
      <c r="E11" s="187"/>
      <c r="F11" s="187"/>
      <c r="G11" s="86"/>
      <c r="H11" s="187"/>
      <c r="I11" s="187"/>
      <c r="J11" s="86"/>
      <c r="K11" s="187"/>
      <c r="L11" s="187"/>
      <c r="M11" s="86"/>
      <c r="N11" s="86"/>
      <c r="O11" s="258"/>
      <c r="P11" s="258"/>
      <c r="Q11" s="86"/>
      <c r="R11" s="187"/>
      <c r="S11" s="187"/>
      <c r="T11" s="86"/>
      <c r="U11" s="187"/>
      <c r="V11" s="187"/>
      <c r="W11" s="86"/>
      <c r="X11" s="187"/>
      <c r="Y11" s="187"/>
    </row>
    <row r="12" spans="1:25" ht="19.5" customHeight="1" x14ac:dyDescent="0.2">
      <c r="A12" s="16"/>
      <c r="B12" s="258"/>
      <c r="C12" s="258"/>
      <c r="D12" s="128"/>
      <c r="E12" s="187"/>
      <c r="F12" s="187"/>
      <c r="G12" s="86"/>
      <c r="H12" s="187"/>
      <c r="I12" s="187"/>
      <c r="J12" s="86"/>
      <c r="K12" s="187"/>
      <c r="L12" s="187"/>
      <c r="M12" s="86"/>
      <c r="N12" s="86"/>
      <c r="O12" s="258"/>
      <c r="P12" s="258"/>
      <c r="Q12" s="86"/>
      <c r="R12" s="187"/>
      <c r="S12" s="187"/>
      <c r="T12" s="86"/>
      <c r="U12" s="187"/>
      <c r="V12" s="187"/>
      <c r="W12" s="86"/>
      <c r="X12" s="187"/>
      <c r="Y12" s="187"/>
    </row>
    <row r="13" spans="1:25" ht="19.5" customHeight="1" x14ac:dyDescent="0.2">
      <c r="A13" s="16"/>
      <c r="B13" s="258"/>
      <c r="C13" s="258"/>
      <c r="D13" s="128"/>
      <c r="E13" s="187"/>
      <c r="F13" s="187"/>
      <c r="G13" s="86"/>
      <c r="H13" s="187"/>
      <c r="I13" s="187"/>
      <c r="J13" s="86"/>
      <c r="K13" s="187"/>
      <c r="L13" s="187"/>
      <c r="M13" s="86"/>
      <c r="N13" s="86"/>
      <c r="O13" s="258"/>
      <c r="P13" s="258"/>
      <c r="Q13" s="86"/>
      <c r="R13" s="187"/>
      <c r="S13" s="187"/>
      <c r="T13" s="86"/>
      <c r="U13" s="187"/>
      <c r="V13" s="187"/>
      <c r="W13" s="86"/>
      <c r="X13" s="187"/>
      <c r="Y13" s="187"/>
    </row>
    <row r="14" spans="1:25" ht="19.5" customHeight="1" x14ac:dyDescent="0.2">
      <c r="A14" s="16"/>
      <c r="B14" s="258"/>
      <c r="C14" s="258"/>
      <c r="D14" s="128"/>
      <c r="E14" s="187"/>
      <c r="F14" s="187"/>
      <c r="G14" s="86"/>
      <c r="H14" s="187"/>
      <c r="I14" s="187"/>
      <c r="J14" s="86"/>
      <c r="K14" s="187"/>
      <c r="L14" s="187"/>
      <c r="M14" s="86"/>
      <c r="N14" s="86"/>
      <c r="O14" s="258"/>
      <c r="P14" s="258"/>
      <c r="Q14" s="86"/>
      <c r="R14" s="187"/>
      <c r="S14" s="187"/>
      <c r="T14" s="86"/>
      <c r="U14" s="187"/>
      <c r="V14" s="187"/>
      <c r="W14" s="86"/>
      <c r="X14" s="187"/>
      <c r="Y14" s="187"/>
    </row>
    <row r="15" spans="1:25" ht="19.5" customHeight="1" x14ac:dyDescent="0.2">
      <c r="A15" s="16"/>
      <c r="B15" s="258"/>
      <c r="C15" s="258"/>
      <c r="D15" s="128"/>
      <c r="E15" s="187"/>
      <c r="F15" s="187"/>
      <c r="G15" s="86"/>
      <c r="H15" s="187"/>
      <c r="I15" s="187"/>
      <c r="J15" s="86"/>
      <c r="K15" s="187"/>
      <c r="L15" s="187"/>
      <c r="M15" s="86"/>
      <c r="N15" s="86"/>
      <c r="O15" s="258"/>
      <c r="P15" s="258"/>
      <c r="Q15" s="86"/>
      <c r="R15" s="187"/>
      <c r="S15" s="187"/>
      <c r="T15" s="86"/>
      <c r="U15" s="187"/>
      <c r="V15" s="187"/>
      <c r="W15" s="86"/>
      <c r="X15" s="187"/>
      <c r="Y15" s="187"/>
    </row>
    <row r="16" spans="1:25" ht="19.5" customHeight="1" x14ac:dyDescent="0.2">
      <c r="A16" s="16"/>
      <c r="B16" s="258"/>
      <c r="C16" s="258"/>
      <c r="D16" s="128"/>
      <c r="E16" s="187"/>
      <c r="F16" s="187"/>
      <c r="G16" s="86"/>
      <c r="H16" s="187"/>
      <c r="I16" s="187"/>
      <c r="J16" s="86"/>
      <c r="K16" s="187"/>
      <c r="L16" s="187"/>
      <c r="M16" s="86"/>
      <c r="N16" s="86"/>
      <c r="O16" s="258"/>
      <c r="P16" s="258"/>
      <c r="Q16" s="86"/>
      <c r="R16" s="187"/>
      <c r="S16" s="187"/>
      <c r="T16" s="86"/>
      <c r="U16" s="187"/>
      <c r="V16" s="187"/>
      <c r="W16" s="86"/>
      <c r="X16" s="187"/>
      <c r="Y16" s="187"/>
    </row>
    <row r="17" spans="1:25" ht="19.5" customHeight="1" x14ac:dyDescent="0.2">
      <c r="A17" s="16"/>
      <c r="B17" s="258"/>
      <c r="C17" s="258"/>
      <c r="D17" s="128"/>
      <c r="E17" s="187"/>
      <c r="F17" s="187"/>
      <c r="G17" s="86"/>
      <c r="H17" s="187"/>
      <c r="I17" s="187"/>
      <c r="J17" s="86"/>
      <c r="K17" s="187"/>
      <c r="L17" s="187"/>
      <c r="M17" s="86"/>
      <c r="N17" s="86"/>
      <c r="O17" s="258"/>
      <c r="P17" s="258"/>
      <c r="Q17" s="86"/>
      <c r="R17" s="187"/>
      <c r="S17" s="187"/>
      <c r="T17" s="86"/>
      <c r="U17" s="187"/>
      <c r="V17" s="187"/>
      <c r="W17" s="86"/>
      <c r="X17" s="187"/>
      <c r="Y17" s="187"/>
    </row>
    <row r="18" spans="1:25" ht="19.5" customHeight="1" x14ac:dyDescent="0.2">
      <c r="A18" s="16"/>
      <c r="B18" s="258"/>
      <c r="C18" s="258"/>
      <c r="D18" s="128"/>
      <c r="E18" s="187"/>
      <c r="F18" s="187"/>
      <c r="G18" s="86"/>
      <c r="H18" s="187"/>
      <c r="I18" s="187"/>
      <c r="J18" s="86"/>
      <c r="K18" s="187"/>
      <c r="L18" s="187"/>
      <c r="M18" s="86"/>
      <c r="N18" s="86"/>
      <c r="O18" s="258"/>
      <c r="P18" s="258"/>
      <c r="Q18" s="86"/>
      <c r="R18" s="187"/>
      <c r="S18" s="187"/>
      <c r="T18" s="86"/>
      <c r="U18" s="187"/>
      <c r="V18" s="187"/>
      <c r="W18" s="86"/>
      <c r="X18" s="187"/>
      <c r="Y18" s="187"/>
    </row>
    <row r="19" spans="1:25" ht="19.5" customHeight="1" x14ac:dyDescent="0.2">
      <c r="A19" s="16"/>
      <c r="B19" s="258"/>
      <c r="C19" s="258"/>
      <c r="D19" s="128"/>
      <c r="E19" s="187"/>
      <c r="F19" s="187"/>
      <c r="G19" s="86"/>
      <c r="H19" s="187"/>
      <c r="I19" s="187"/>
      <c r="J19" s="86"/>
      <c r="K19" s="187"/>
      <c r="L19" s="187"/>
      <c r="M19" s="86"/>
      <c r="N19" s="86"/>
      <c r="O19" s="258"/>
      <c r="P19" s="258"/>
      <c r="Q19" s="86"/>
      <c r="R19" s="187"/>
      <c r="S19" s="187"/>
      <c r="T19" s="86"/>
      <c r="U19" s="187"/>
      <c r="V19" s="187"/>
      <c r="W19" s="86"/>
      <c r="X19" s="187"/>
      <c r="Y19" s="187"/>
    </row>
    <row r="20" spans="1:25" ht="19.5" customHeight="1" x14ac:dyDescent="0.2">
      <c r="A20" s="16"/>
      <c r="B20" s="85"/>
      <c r="C20" s="85"/>
      <c r="D20" s="128"/>
      <c r="E20" s="85"/>
      <c r="F20" s="85"/>
      <c r="G20" s="188" t="s">
        <v>56</v>
      </c>
      <c r="H20" s="188"/>
      <c r="I20" s="85"/>
      <c r="J20" s="86"/>
      <c r="K20" s="104"/>
      <c r="L20" s="104"/>
      <c r="M20" s="105"/>
      <c r="N20" s="105"/>
      <c r="O20" s="106"/>
      <c r="P20" s="106"/>
      <c r="Q20" s="86"/>
      <c r="R20" s="129"/>
      <c r="S20" s="129"/>
      <c r="T20" s="188" t="s">
        <v>44</v>
      </c>
      <c r="U20" s="188"/>
      <c r="V20" s="129"/>
      <c r="W20" s="86"/>
      <c r="X20" s="85"/>
      <c r="Y20" s="85"/>
    </row>
    <row r="21" spans="1:25" ht="19.5" customHeight="1" thickBot="1" x14ac:dyDescent="0.25">
      <c r="A21" s="76"/>
      <c r="B21" s="76"/>
      <c r="C21" s="76"/>
      <c r="D21" s="76"/>
      <c r="E21" s="256"/>
      <c r="F21" s="256"/>
      <c r="G21" s="257"/>
      <c r="H21" s="219"/>
      <c r="I21" s="90"/>
      <c r="J21" s="102"/>
      <c r="K21" s="143"/>
      <c r="L21" s="143"/>
      <c r="M21" s="143"/>
      <c r="N21" s="143"/>
      <c r="O21" s="143"/>
      <c r="P21" s="102"/>
      <c r="Q21" s="102"/>
      <c r="R21" s="90"/>
      <c r="S21" s="90"/>
      <c r="T21" s="220"/>
      <c r="U21" s="275"/>
      <c r="V21" s="256"/>
      <c r="W21" s="76"/>
      <c r="X21" s="76"/>
      <c r="Y21" s="76"/>
    </row>
    <row r="22" spans="1:25" ht="19.5" customHeight="1" thickTop="1" x14ac:dyDescent="0.2">
      <c r="A22" s="89"/>
      <c r="B22" s="89"/>
      <c r="C22" s="89"/>
      <c r="D22" s="103"/>
      <c r="E22" s="221"/>
      <c r="F22" s="97"/>
      <c r="G22" s="97" t="s">
        <v>69</v>
      </c>
      <c r="H22" s="97"/>
      <c r="I22" s="222"/>
      <c r="J22" s="89"/>
      <c r="K22" s="103"/>
      <c r="L22" s="103"/>
      <c r="M22" s="103"/>
      <c r="N22" s="103"/>
      <c r="O22" s="103"/>
      <c r="P22" s="103"/>
      <c r="Q22" s="103"/>
      <c r="R22" s="221"/>
      <c r="S22" s="97"/>
      <c r="T22" s="97" t="s">
        <v>70</v>
      </c>
      <c r="U22" s="103"/>
      <c r="V22" s="239"/>
      <c r="W22" s="223"/>
      <c r="X22" s="103"/>
      <c r="Y22" s="89"/>
    </row>
    <row r="23" spans="1:25" ht="19.5" customHeight="1" thickBot="1" x14ac:dyDescent="0.25">
      <c r="A23" s="89"/>
      <c r="B23" s="89"/>
      <c r="C23" s="237"/>
      <c r="D23" s="238"/>
      <c r="E23" s="223"/>
      <c r="F23" s="103"/>
      <c r="G23" s="103"/>
      <c r="H23" s="103"/>
      <c r="I23" s="238"/>
      <c r="J23" s="92"/>
      <c r="K23" s="92"/>
      <c r="L23" s="89"/>
      <c r="M23" s="89"/>
      <c r="N23" s="89"/>
      <c r="O23" s="89"/>
      <c r="P23" s="89"/>
      <c r="Q23" s="92"/>
      <c r="R23" s="254"/>
      <c r="S23" s="103"/>
      <c r="T23" s="103"/>
      <c r="U23" s="103"/>
      <c r="V23" s="224"/>
      <c r="W23" s="254"/>
      <c r="X23" s="237"/>
      <c r="Y23" s="89"/>
    </row>
    <row r="24" spans="1:25" ht="19.5" customHeight="1" thickTop="1" x14ac:dyDescent="0.2">
      <c r="A24" s="89"/>
      <c r="B24" s="239"/>
      <c r="C24" s="89"/>
      <c r="D24" s="89" t="s">
        <v>71</v>
      </c>
      <c r="E24" s="93"/>
      <c r="F24" s="94"/>
      <c r="G24" s="89"/>
      <c r="H24" s="239"/>
      <c r="I24" s="89"/>
      <c r="J24" s="89" t="s">
        <v>72</v>
      </c>
      <c r="K24" s="89"/>
      <c r="L24" s="95"/>
      <c r="M24" s="89"/>
      <c r="N24" s="89"/>
      <c r="O24" s="91"/>
      <c r="P24" s="96"/>
      <c r="Q24" s="97" t="s">
        <v>73</v>
      </c>
      <c r="R24" s="249"/>
      <c r="S24" s="250"/>
      <c r="T24" s="103"/>
      <c r="U24" s="91"/>
      <c r="V24" s="96"/>
      <c r="W24" s="103" t="s">
        <v>74</v>
      </c>
      <c r="X24" s="239"/>
      <c r="Y24" s="89"/>
    </row>
    <row r="25" spans="1:25" ht="19.5" customHeight="1" x14ac:dyDescent="0.2">
      <c r="A25" s="16"/>
      <c r="B25" s="240"/>
      <c r="C25" s="183"/>
      <c r="D25" s="186"/>
      <c r="E25" s="185"/>
      <c r="F25" s="18"/>
      <c r="G25" s="16"/>
      <c r="H25" s="240"/>
      <c r="I25" s="183"/>
      <c r="J25" s="186"/>
      <c r="K25" s="185"/>
      <c r="L25" s="18"/>
      <c r="M25" s="16"/>
      <c r="N25" s="16"/>
      <c r="O25" s="19"/>
      <c r="P25" s="183"/>
      <c r="Q25" s="186"/>
      <c r="R25" s="184"/>
      <c r="S25" s="251"/>
      <c r="T25" s="252"/>
      <c r="U25" s="252"/>
      <c r="V25" s="183"/>
      <c r="W25" s="184"/>
      <c r="X25" s="253"/>
      <c r="Y25" s="16"/>
    </row>
    <row r="26" spans="1:25" ht="19.5" customHeight="1" x14ac:dyDescent="0.2">
      <c r="A26" s="16"/>
      <c r="B26" s="186" t="s">
        <v>60</v>
      </c>
      <c r="C26" s="186"/>
      <c r="D26" s="16"/>
      <c r="E26" s="186" t="s">
        <v>58</v>
      </c>
      <c r="F26" s="186"/>
      <c r="G26" s="16"/>
      <c r="H26" s="186" t="s">
        <v>54</v>
      </c>
      <c r="I26" s="186"/>
      <c r="J26" s="16"/>
      <c r="K26" s="186" t="s">
        <v>52</v>
      </c>
      <c r="L26" s="186"/>
      <c r="M26" s="16"/>
      <c r="N26" s="16"/>
      <c r="O26" s="186" t="s">
        <v>48</v>
      </c>
      <c r="P26" s="186"/>
      <c r="Q26" s="16"/>
      <c r="R26" s="186" t="s">
        <v>46</v>
      </c>
      <c r="S26" s="186"/>
      <c r="T26" s="16"/>
      <c r="U26" s="186" t="s">
        <v>42</v>
      </c>
      <c r="V26" s="186"/>
      <c r="W26" s="16"/>
      <c r="X26" s="186" t="s">
        <v>39</v>
      </c>
      <c r="Y26" s="186"/>
    </row>
    <row r="27" spans="1:25" ht="19.5" customHeight="1" x14ac:dyDescent="0.2">
      <c r="A27" s="16"/>
      <c r="B27" s="258" t="str">
        <f>組み合わせ表!O37</f>
        <v>ＭＯＲＡＮＧＯ栃木フットボールクラブＵ１２</v>
      </c>
      <c r="C27" s="258"/>
      <c r="D27" s="128"/>
      <c r="E27" s="187" t="str">
        <f>組み合わせ表!O33</f>
        <v>ＴＥＡＭリフレＳＣ</v>
      </c>
      <c r="F27" s="187"/>
      <c r="G27" s="86"/>
      <c r="H27" s="187" t="str">
        <f>組み合わせ表!O29</f>
        <v>JFCファイターズ</v>
      </c>
      <c r="I27" s="187"/>
      <c r="J27" s="86"/>
      <c r="K27" s="187" t="str">
        <f>組み合わせ表!O25</f>
        <v>JFCアミスタ市貝</v>
      </c>
      <c r="L27" s="187"/>
      <c r="M27" s="86"/>
      <c r="N27" s="86"/>
      <c r="O27" s="187" t="str">
        <f>組み合わせ表!O17</f>
        <v>ＦＣ　ＶＡＬＯＮ</v>
      </c>
      <c r="P27" s="187"/>
      <c r="Q27" s="86"/>
      <c r="R27" s="187" t="str">
        <f>組み合わせ表!O13</f>
        <v>Ｓ４スペランツァ</v>
      </c>
      <c r="S27" s="187"/>
      <c r="T27" s="86"/>
      <c r="U27" s="187" t="str">
        <f>組み合わせ表!O9</f>
        <v>三島ＦＣ</v>
      </c>
      <c r="V27" s="187"/>
      <c r="W27" s="86"/>
      <c r="X27" s="258" t="str">
        <f>組み合わせ表!O5</f>
        <v>栃木サッカークラブ　Ｕ－１２</v>
      </c>
      <c r="Y27" s="258"/>
    </row>
    <row r="28" spans="1:25" ht="19.5" customHeight="1" x14ac:dyDescent="0.2">
      <c r="A28" s="16"/>
      <c r="B28" s="258"/>
      <c r="C28" s="258"/>
      <c r="D28" s="128"/>
      <c r="E28" s="187"/>
      <c r="F28" s="187"/>
      <c r="G28" s="86"/>
      <c r="H28" s="187"/>
      <c r="I28" s="187"/>
      <c r="J28" s="86"/>
      <c r="K28" s="187"/>
      <c r="L28" s="187"/>
      <c r="M28" s="86"/>
      <c r="N28" s="86"/>
      <c r="O28" s="187"/>
      <c r="P28" s="187"/>
      <c r="Q28" s="86"/>
      <c r="R28" s="187"/>
      <c r="S28" s="187"/>
      <c r="T28" s="86"/>
      <c r="U28" s="187"/>
      <c r="V28" s="187"/>
      <c r="W28" s="86"/>
      <c r="X28" s="258"/>
      <c r="Y28" s="258"/>
    </row>
    <row r="29" spans="1:25" ht="19.5" customHeight="1" x14ac:dyDescent="0.2">
      <c r="A29" s="16"/>
      <c r="B29" s="258"/>
      <c r="C29" s="258"/>
      <c r="D29" s="128"/>
      <c r="E29" s="187"/>
      <c r="F29" s="187"/>
      <c r="G29" s="86"/>
      <c r="H29" s="187"/>
      <c r="I29" s="187"/>
      <c r="J29" s="86"/>
      <c r="K29" s="187"/>
      <c r="L29" s="187"/>
      <c r="M29" s="86"/>
      <c r="N29" s="86"/>
      <c r="O29" s="187"/>
      <c r="P29" s="187"/>
      <c r="Q29" s="86"/>
      <c r="R29" s="187"/>
      <c r="S29" s="187"/>
      <c r="T29" s="86"/>
      <c r="U29" s="187"/>
      <c r="V29" s="187"/>
      <c r="W29" s="86"/>
      <c r="X29" s="258"/>
      <c r="Y29" s="258"/>
    </row>
    <row r="30" spans="1:25" ht="19.5" customHeight="1" x14ac:dyDescent="0.2">
      <c r="A30" s="16"/>
      <c r="B30" s="258"/>
      <c r="C30" s="258"/>
      <c r="D30" s="128"/>
      <c r="E30" s="187"/>
      <c r="F30" s="187"/>
      <c r="G30" s="86"/>
      <c r="H30" s="187"/>
      <c r="I30" s="187"/>
      <c r="J30" s="86"/>
      <c r="K30" s="187"/>
      <c r="L30" s="187"/>
      <c r="M30" s="86"/>
      <c r="N30" s="86"/>
      <c r="O30" s="187"/>
      <c r="P30" s="187"/>
      <c r="Q30" s="86"/>
      <c r="R30" s="187"/>
      <c r="S30" s="187"/>
      <c r="T30" s="86"/>
      <c r="U30" s="187"/>
      <c r="V30" s="187"/>
      <c r="W30" s="86"/>
      <c r="X30" s="258"/>
      <c r="Y30" s="258"/>
    </row>
    <row r="31" spans="1:25" ht="19.5" customHeight="1" x14ac:dyDescent="0.2">
      <c r="A31" s="16"/>
      <c r="B31" s="258"/>
      <c r="C31" s="258"/>
      <c r="D31" s="128"/>
      <c r="E31" s="187"/>
      <c r="F31" s="187"/>
      <c r="G31" s="86"/>
      <c r="H31" s="187"/>
      <c r="I31" s="187"/>
      <c r="J31" s="86"/>
      <c r="K31" s="187"/>
      <c r="L31" s="187"/>
      <c r="M31" s="86"/>
      <c r="N31" s="86"/>
      <c r="O31" s="187"/>
      <c r="P31" s="187"/>
      <c r="Q31" s="86"/>
      <c r="R31" s="187"/>
      <c r="S31" s="187"/>
      <c r="T31" s="86"/>
      <c r="U31" s="187"/>
      <c r="V31" s="187"/>
      <c r="W31" s="86"/>
      <c r="X31" s="258"/>
      <c r="Y31" s="258"/>
    </row>
    <row r="32" spans="1:25" ht="19.5" customHeight="1" x14ac:dyDescent="0.2">
      <c r="A32" s="16"/>
      <c r="B32" s="258"/>
      <c r="C32" s="258"/>
      <c r="D32" s="128"/>
      <c r="E32" s="187"/>
      <c r="F32" s="187"/>
      <c r="G32" s="86"/>
      <c r="H32" s="187"/>
      <c r="I32" s="187"/>
      <c r="J32" s="86"/>
      <c r="K32" s="187"/>
      <c r="L32" s="187"/>
      <c r="M32" s="86"/>
      <c r="N32" s="86"/>
      <c r="O32" s="187"/>
      <c r="P32" s="187"/>
      <c r="Q32" s="86"/>
      <c r="R32" s="187"/>
      <c r="S32" s="187"/>
      <c r="T32" s="86"/>
      <c r="U32" s="187"/>
      <c r="V32" s="187"/>
      <c r="W32" s="86"/>
      <c r="X32" s="258"/>
      <c r="Y32" s="258"/>
    </row>
    <row r="33" spans="1:28" ht="19.5" customHeight="1" x14ac:dyDescent="0.2">
      <c r="A33" s="16"/>
      <c r="B33" s="258"/>
      <c r="C33" s="258"/>
      <c r="D33" s="128"/>
      <c r="E33" s="187"/>
      <c r="F33" s="187"/>
      <c r="G33" s="86"/>
      <c r="H33" s="187"/>
      <c r="I33" s="187"/>
      <c r="J33" s="86"/>
      <c r="K33" s="187"/>
      <c r="L33" s="187"/>
      <c r="M33" s="86"/>
      <c r="N33" s="86"/>
      <c r="O33" s="187"/>
      <c r="P33" s="187"/>
      <c r="Q33" s="86"/>
      <c r="R33" s="187"/>
      <c r="S33" s="187"/>
      <c r="T33" s="86"/>
      <c r="U33" s="187"/>
      <c r="V33" s="187"/>
      <c r="W33" s="86"/>
      <c r="X33" s="258"/>
      <c r="Y33" s="258"/>
    </row>
    <row r="34" spans="1:28" ht="19.5" customHeight="1" x14ac:dyDescent="0.2">
      <c r="A34" s="16"/>
      <c r="B34" s="258"/>
      <c r="C34" s="258"/>
      <c r="D34" s="128"/>
      <c r="E34" s="187"/>
      <c r="F34" s="187"/>
      <c r="G34" s="86"/>
      <c r="H34" s="187"/>
      <c r="I34" s="187"/>
      <c r="J34" s="86"/>
      <c r="K34" s="187"/>
      <c r="L34" s="187"/>
      <c r="M34" s="86"/>
      <c r="N34" s="86"/>
      <c r="O34" s="187"/>
      <c r="P34" s="187"/>
      <c r="Q34" s="86"/>
      <c r="R34" s="187"/>
      <c r="S34" s="187"/>
      <c r="T34" s="86"/>
      <c r="U34" s="187"/>
      <c r="V34" s="187"/>
      <c r="W34" s="86"/>
      <c r="X34" s="258"/>
      <c r="Y34" s="258"/>
    </row>
    <row r="35" spans="1:28" ht="19.5" customHeight="1" x14ac:dyDescent="0.2">
      <c r="A35" s="16"/>
      <c r="B35" s="258"/>
      <c r="C35" s="258"/>
      <c r="D35" s="128"/>
      <c r="E35" s="187"/>
      <c r="F35" s="187"/>
      <c r="G35" s="86"/>
      <c r="H35" s="187"/>
      <c r="I35" s="187"/>
      <c r="J35" s="86"/>
      <c r="K35" s="187"/>
      <c r="L35" s="187"/>
      <c r="M35" s="86"/>
      <c r="N35" s="86"/>
      <c r="O35" s="187"/>
      <c r="P35" s="187"/>
      <c r="Q35" s="86"/>
      <c r="R35" s="187"/>
      <c r="S35" s="187"/>
      <c r="T35" s="86"/>
      <c r="U35" s="187"/>
      <c r="V35" s="187"/>
      <c r="W35" s="86"/>
      <c r="X35" s="258"/>
      <c r="Y35" s="258"/>
    </row>
    <row r="36" spans="1:28" ht="19.5" customHeight="1" x14ac:dyDescent="0.2">
      <c r="A36" s="16"/>
      <c r="B36" s="258"/>
      <c r="C36" s="258"/>
      <c r="D36" s="128"/>
      <c r="E36" s="187"/>
      <c r="F36" s="187"/>
      <c r="G36" s="86"/>
      <c r="H36" s="187"/>
      <c r="I36" s="187"/>
      <c r="J36" s="86"/>
      <c r="K36" s="187"/>
      <c r="L36" s="187"/>
      <c r="M36" s="86"/>
      <c r="N36" s="86"/>
      <c r="O36" s="187"/>
      <c r="P36" s="187"/>
      <c r="Q36" s="86"/>
      <c r="R36" s="187"/>
      <c r="S36" s="187"/>
      <c r="T36" s="86"/>
      <c r="U36" s="187"/>
      <c r="V36" s="187"/>
      <c r="W36" s="86"/>
      <c r="X36" s="258"/>
      <c r="Y36" s="258"/>
    </row>
    <row r="37" spans="1:28" ht="19.5" customHeight="1" x14ac:dyDescent="0.2">
      <c r="A37" s="16"/>
      <c r="B37" s="258"/>
      <c r="C37" s="258"/>
      <c r="D37" s="128"/>
      <c r="E37" s="187"/>
      <c r="F37" s="187"/>
      <c r="G37" s="86"/>
      <c r="H37" s="187"/>
      <c r="I37" s="187"/>
      <c r="J37" s="86"/>
      <c r="K37" s="187"/>
      <c r="L37" s="187"/>
      <c r="M37" s="86"/>
      <c r="N37" s="86"/>
      <c r="O37" s="187"/>
      <c r="P37" s="187"/>
      <c r="Q37" s="86"/>
      <c r="R37" s="187"/>
      <c r="S37" s="187"/>
      <c r="T37" s="86"/>
      <c r="U37" s="187"/>
      <c r="V37" s="187"/>
      <c r="W37" s="86"/>
      <c r="X37" s="258"/>
      <c r="Y37" s="258"/>
    </row>
    <row r="38" spans="1:28" ht="19.5" customHeight="1" x14ac:dyDescent="0.2">
      <c r="A38" s="14"/>
      <c r="B38" s="14"/>
      <c r="C38" s="14"/>
      <c r="D38" s="14"/>
      <c r="E38" s="1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4"/>
      <c r="X38" s="14"/>
      <c r="Y38" s="14"/>
    </row>
    <row r="39" spans="1:28" ht="19.5" customHeight="1" x14ac:dyDescent="0.2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Y39" s="87"/>
    </row>
    <row r="40" spans="1:28" ht="19.5" customHeight="1" x14ac:dyDescent="0.2">
      <c r="A40" s="87" t="s">
        <v>75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91" t="s">
        <v>76</v>
      </c>
      <c r="U40" s="191"/>
      <c r="V40" s="191"/>
      <c r="W40" s="191"/>
      <c r="X40" s="191"/>
      <c r="Y40" s="87"/>
    </row>
    <row r="41" spans="1:28" ht="19.5" customHeight="1" x14ac:dyDescent="0.2">
      <c r="A41" s="186" t="s">
        <v>77</v>
      </c>
      <c r="B41" s="193" t="s">
        <v>78</v>
      </c>
      <c r="C41" s="194">
        <v>0.39583333333333331</v>
      </c>
      <c r="D41" s="194"/>
      <c r="E41" s="236" t="str">
        <f>B9</f>
        <v>ともぞうサッカークラブ</v>
      </c>
      <c r="F41" s="236"/>
      <c r="G41" s="236"/>
      <c r="H41" s="236"/>
      <c r="I41" s="226">
        <f>K41+K42</f>
        <v>2</v>
      </c>
      <c r="J41" s="189" t="s">
        <v>79</v>
      </c>
      <c r="K41" s="17">
        <v>2</v>
      </c>
      <c r="L41" s="17" t="s">
        <v>80</v>
      </c>
      <c r="M41" s="17">
        <v>0</v>
      </c>
      <c r="N41" s="189" t="s">
        <v>81</v>
      </c>
      <c r="O41" s="226">
        <f>M41+M42</f>
        <v>0</v>
      </c>
      <c r="P41" s="195" t="str">
        <f>E9</f>
        <v>南河内サッカースポーツ少年団</v>
      </c>
      <c r="Q41" s="195"/>
      <c r="R41" s="195"/>
      <c r="S41" s="195"/>
      <c r="T41" s="191" t="s">
        <v>82</v>
      </c>
      <c r="U41" s="191"/>
      <c r="V41" s="191"/>
      <c r="W41" s="191"/>
      <c r="X41" s="191"/>
      <c r="Y41" s="192"/>
      <c r="AB41" s="88"/>
    </row>
    <row r="42" spans="1:28" ht="19.5" customHeight="1" x14ac:dyDescent="0.2">
      <c r="A42" s="186"/>
      <c r="B42" s="193"/>
      <c r="C42" s="194"/>
      <c r="D42" s="194"/>
      <c r="E42" s="236"/>
      <c r="F42" s="236"/>
      <c r="G42" s="236"/>
      <c r="H42" s="236"/>
      <c r="I42" s="226"/>
      <c r="J42" s="189"/>
      <c r="K42" s="17">
        <v>0</v>
      </c>
      <c r="L42" s="17" t="s">
        <v>80</v>
      </c>
      <c r="M42" s="17">
        <v>0</v>
      </c>
      <c r="N42" s="189"/>
      <c r="O42" s="226"/>
      <c r="P42" s="195"/>
      <c r="Q42" s="195"/>
      <c r="R42" s="195"/>
      <c r="S42" s="195"/>
      <c r="T42" s="191"/>
      <c r="U42" s="191"/>
      <c r="V42" s="191"/>
      <c r="W42" s="191"/>
      <c r="X42" s="191"/>
      <c r="Y42" s="192"/>
    </row>
    <row r="43" spans="1:28" ht="19.5" customHeight="1" x14ac:dyDescent="0.2">
      <c r="A43" s="128"/>
      <c r="B43" s="131"/>
      <c r="C43" s="132"/>
      <c r="D43" s="132"/>
      <c r="E43" s="133"/>
      <c r="F43" s="133"/>
      <c r="G43" s="133"/>
      <c r="H43" s="133"/>
      <c r="I43" s="17"/>
      <c r="J43" s="149"/>
      <c r="K43" s="17"/>
      <c r="L43" s="17"/>
      <c r="M43" s="17"/>
      <c r="N43" s="149"/>
      <c r="O43" s="17"/>
      <c r="P43" s="133"/>
      <c r="Q43" s="133"/>
      <c r="R43" s="133"/>
      <c r="S43" s="133"/>
      <c r="T43" s="130"/>
      <c r="U43" s="130"/>
      <c r="V43" s="130"/>
      <c r="W43" s="130"/>
      <c r="X43" s="130"/>
      <c r="Y43" s="135"/>
    </row>
    <row r="44" spans="1:28" ht="19.5" customHeight="1" x14ac:dyDescent="0.2">
      <c r="A44" s="186" t="s">
        <v>83</v>
      </c>
      <c r="B44" s="193" t="s">
        <v>78</v>
      </c>
      <c r="C44" s="194">
        <v>0.39583333333333331</v>
      </c>
      <c r="D44" s="194"/>
      <c r="E44" s="236" t="str">
        <f>H9</f>
        <v>ＦＣグランディール宇都宮</v>
      </c>
      <c r="F44" s="236"/>
      <c r="G44" s="236"/>
      <c r="H44" s="236"/>
      <c r="I44" s="226">
        <f>K44+K45</f>
        <v>1</v>
      </c>
      <c r="J44" s="189" t="s">
        <v>79</v>
      </c>
      <c r="K44" s="17">
        <v>0</v>
      </c>
      <c r="L44" s="17" t="s">
        <v>80</v>
      </c>
      <c r="M44" s="17">
        <v>0</v>
      </c>
      <c r="N44" s="189" t="s">
        <v>81</v>
      </c>
      <c r="O44" s="226">
        <f>M44+M45</f>
        <v>0</v>
      </c>
      <c r="P44" s="190" t="str">
        <f>K9</f>
        <v>ヴェルフェ矢板Ｕ－１２</v>
      </c>
      <c r="Q44" s="190"/>
      <c r="R44" s="190"/>
      <c r="S44" s="190"/>
      <c r="T44" s="191" t="s">
        <v>82</v>
      </c>
      <c r="U44" s="191"/>
      <c r="V44" s="191"/>
      <c r="W44" s="191"/>
      <c r="X44" s="191"/>
      <c r="Y44" s="192"/>
    </row>
    <row r="45" spans="1:28" ht="19.5" customHeight="1" x14ac:dyDescent="0.2">
      <c r="A45" s="186"/>
      <c r="B45" s="193"/>
      <c r="C45" s="194"/>
      <c r="D45" s="194"/>
      <c r="E45" s="236"/>
      <c r="F45" s="236"/>
      <c r="G45" s="236"/>
      <c r="H45" s="236"/>
      <c r="I45" s="226"/>
      <c r="J45" s="189"/>
      <c r="K45" s="17">
        <v>1</v>
      </c>
      <c r="L45" s="17" t="s">
        <v>80</v>
      </c>
      <c r="M45" s="17">
        <v>0</v>
      </c>
      <c r="N45" s="189"/>
      <c r="O45" s="226"/>
      <c r="P45" s="190"/>
      <c r="Q45" s="190"/>
      <c r="R45" s="190"/>
      <c r="S45" s="190"/>
      <c r="T45" s="191"/>
      <c r="U45" s="191"/>
      <c r="V45" s="191"/>
      <c r="W45" s="191"/>
      <c r="X45" s="191"/>
      <c r="Y45" s="192"/>
    </row>
    <row r="46" spans="1:28" ht="19.5" customHeight="1" x14ac:dyDescent="0.2">
      <c r="A46" s="128"/>
      <c r="B46" s="131"/>
      <c r="C46" s="132"/>
      <c r="D46" s="132"/>
      <c r="E46" s="133"/>
      <c r="F46" s="133"/>
      <c r="G46" s="133"/>
      <c r="H46" s="133"/>
      <c r="I46" s="17"/>
      <c r="J46" s="149"/>
      <c r="K46" s="17"/>
      <c r="L46" s="17"/>
      <c r="M46" s="17"/>
      <c r="N46" s="149"/>
      <c r="O46" s="17"/>
      <c r="P46" s="133"/>
      <c r="Q46" s="133"/>
      <c r="R46" s="133"/>
      <c r="S46" s="133"/>
      <c r="T46" s="130"/>
      <c r="U46" s="130"/>
      <c r="V46" s="130"/>
      <c r="W46" s="130"/>
      <c r="X46" s="130"/>
      <c r="Y46" s="135"/>
    </row>
    <row r="47" spans="1:28" ht="19.5" customHeight="1" x14ac:dyDescent="0.2">
      <c r="A47" s="186" t="s">
        <v>77</v>
      </c>
      <c r="B47" s="193" t="s">
        <v>84</v>
      </c>
      <c r="C47" s="194">
        <v>0.43055555555555558</v>
      </c>
      <c r="D47" s="194"/>
      <c r="E47" s="245" t="str">
        <f>B27</f>
        <v>ＭＯＲＡＮＧＯ栃木フットボールクラブＵ１２</v>
      </c>
      <c r="F47" s="245"/>
      <c r="G47" s="245"/>
      <c r="H47" s="245"/>
      <c r="I47" s="226">
        <f>K47+K48</f>
        <v>2</v>
      </c>
      <c r="J47" s="189" t="s">
        <v>79</v>
      </c>
      <c r="K47" s="17">
        <v>2</v>
      </c>
      <c r="L47" s="17" t="s">
        <v>80</v>
      </c>
      <c r="M47" s="17">
        <v>1</v>
      </c>
      <c r="N47" s="189" t="s">
        <v>81</v>
      </c>
      <c r="O47" s="226">
        <f>M47+M48</f>
        <v>2</v>
      </c>
      <c r="P47" s="190" t="str">
        <f>E27</f>
        <v>ＴＥＡＭリフレＳＣ</v>
      </c>
      <c r="Q47" s="190"/>
      <c r="R47" s="190"/>
      <c r="S47" s="190"/>
      <c r="T47" s="191" t="s">
        <v>82</v>
      </c>
      <c r="U47" s="191"/>
      <c r="V47" s="191"/>
      <c r="W47" s="191"/>
      <c r="X47" s="191"/>
      <c r="Y47" s="192"/>
    </row>
    <row r="48" spans="1:28" ht="19.5" customHeight="1" x14ac:dyDescent="0.2">
      <c r="A48" s="186"/>
      <c r="B48" s="193"/>
      <c r="C48" s="194"/>
      <c r="D48" s="194"/>
      <c r="E48" s="245"/>
      <c r="F48" s="245"/>
      <c r="G48" s="245"/>
      <c r="H48" s="245"/>
      <c r="I48" s="226"/>
      <c r="J48" s="189"/>
      <c r="K48" s="17">
        <v>0</v>
      </c>
      <c r="L48" s="17" t="s">
        <v>80</v>
      </c>
      <c r="M48" s="17">
        <v>1</v>
      </c>
      <c r="N48" s="189"/>
      <c r="O48" s="226"/>
      <c r="P48" s="190"/>
      <c r="Q48" s="190"/>
      <c r="R48" s="190"/>
      <c r="S48" s="190"/>
      <c r="T48" s="191"/>
      <c r="U48" s="191"/>
      <c r="V48" s="191"/>
      <c r="W48" s="191"/>
      <c r="X48" s="191"/>
      <c r="Y48" s="192"/>
    </row>
    <row r="49" spans="1:28" ht="19.5" customHeight="1" x14ac:dyDescent="0.2">
      <c r="A49" s="128"/>
      <c r="B49" s="131"/>
      <c r="C49" s="132"/>
      <c r="D49" s="132"/>
      <c r="E49" s="133"/>
      <c r="F49" s="133"/>
      <c r="G49" s="133"/>
      <c r="H49" s="133"/>
      <c r="I49" s="17"/>
      <c r="J49" s="244" t="s">
        <v>109</v>
      </c>
      <c r="K49" s="17">
        <v>4</v>
      </c>
      <c r="L49" s="17" t="s">
        <v>80</v>
      </c>
      <c r="M49" s="17">
        <v>3</v>
      </c>
      <c r="N49" s="149"/>
      <c r="O49" s="17"/>
      <c r="P49" s="133"/>
      <c r="Q49" s="133"/>
      <c r="R49" s="133"/>
      <c r="S49" s="133"/>
      <c r="T49" s="130"/>
      <c r="U49" s="130"/>
      <c r="V49" s="130"/>
      <c r="W49" s="130"/>
      <c r="X49" s="130"/>
      <c r="Y49" s="135"/>
    </row>
    <row r="50" spans="1:28" ht="19.5" customHeight="1" x14ac:dyDescent="0.2">
      <c r="A50" s="144"/>
      <c r="B50" s="146"/>
      <c r="C50" s="147"/>
      <c r="D50" s="147"/>
      <c r="E50" s="148"/>
      <c r="F50" s="148"/>
      <c r="G50" s="148"/>
      <c r="H50" s="148"/>
      <c r="I50" s="17"/>
      <c r="J50" s="244"/>
      <c r="K50" s="17"/>
      <c r="L50" s="17"/>
      <c r="M50" s="17"/>
      <c r="N50" s="149"/>
      <c r="O50" s="17"/>
      <c r="P50" s="148"/>
      <c r="Q50" s="148"/>
      <c r="R50" s="148"/>
      <c r="S50" s="148"/>
      <c r="T50" s="145"/>
      <c r="U50" s="145"/>
      <c r="V50" s="145"/>
      <c r="W50" s="145"/>
      <c r="X50" s="145"/>
      <c r="Y50" s="150"/>
    </row>
    <row r="51" spans="1:28" ht="19.5" customHeight="1" x14ac:dyDescent="0.2">
      <c r="A51" s="186" t="s">
        <v>83</v>
      </c>
      <c r="B51" s="193" t="s">
        <v>84</v>
      </c>
      <c r="C51" s="194">
        <v>0.43055555555555558</v>
      </c>
      <c r="D51" s="194"/>
      <c r="E51" s="236" t="str">
        <f>H27</f>
        <v>JFCファイターズ</v>
      </c>
      <c r="F51" s="236"/>
      <c r="G51" s="236"/>
      <c r="H51" s="236"/>
      <c r="I51" s="226">
        <f>K51+K52</f>
        <v>4</v>
      </c>
      <c r="J51" s="189" t="s">
        <v>79</v>
      </c>
      <c r="K51" s="17">
        <v>2</v>
      </c>
      <c r="L51" s="17" t="s">
        <v>80</v>
      </c>
      <c r="M51" s="17">
        <v>0</v>
      </c>
      <c r="N51" s="189" t="s">
        <v>81</v>
      </c>
      <c r="O51" s="226">
        <f>M51+M52</f>
        <v>0</v>
      </c>
      <c r="P51" s="190" t="str">
        <f>K27</f>
        <v>JFCアミスタ市貝</v>
      </c>
      <c r="Q51" s="190"/>
      <c r="R51" s="190"/>
      <c r="S51" s="190"/>
      <c r="T51" s="191" t="s">
        <v>82</v>
      </c>
      <c r="U51" s="191"/>
      <c r="V51" s="191"/>
      <c r="W51" s="191"/>
      <c r="X51" s="191"/>
      <c r="Y51" s="192"/>
    </row>
    <row r="52" spans="1:28" ht="19.5" customHeight="1" x14ac:dyDescent="0.2">
      <c r="A52" s="186"/>
      <c r="B52" s="193"/>
      <c r="C52" s="194"/>
      <c r="D52" s="194"/>
      <c r="E52" s="236"/>
      <c r="F52" s="236"/>
      <c r="G52" s="236"/>
      <c r="H52" s="236"/>
      <c r="I52" s="226"/>
      <c r="J52" s="189"/>
      <c r="K52" s="17">
        <v>2</v>
      </c>
      <c r="L52" s="17" t="s">
        <v>80</v>
      </c>
      <c r="M52" s="17">
        <v>0</v>
      </c>
      <c r="N52" s="189"/>
      <c r="O52" s="226"/>
      <c r="P52" s="190"/>
      <c r="Q52" s="190"/>
      <c r="R52" s="190"/>
      <c r="S52" s="190"/>
      <c r="T52" s="191"/>
      <c r="U52" s="191"/>
      <c r="V52" s="191"/>
      <c r="W52" s="191"/>
      <c r="X52" s="191"/>
      <c r="Y52" s="192"/>
    </row>
    <row r="53" spans="1:28" ht="19.5" customHeight="1" x14ac:dyDescent="0.2">
      <c r="A53" s="128"/>
      <c r="B53" s="131"/>
      <c r="C53" s="132"/>
      <c r="D53" s="132"/>
      <c r="E53" s="133"/>
      <c r="F53" s="133"/>
      <c r="G53" s="133"/>
      <c r="H53" s="133"/>
      <c r="I53" s="17"/>
      <c r="J53" s="149"/>
      <c r="K53" s="17"/>
      <c r="L53" s="17"/>
      <c r="M53" s="17"/>
      <c r="N53" s="149"/>
      <c r="O53" s="17"/>
      <c r="P53" s="133"/>
      <c r="Q53" s="133"/>
      <c r="R53" s="133"/>
      <c r="S53" s="133"/>
      <c r="T53" s="130"/>
      <c r="U53" s="130"/>
      <c r="V53" s="130"/>
      <c r="W53" s="130"/>
      <c r="X53" s="130"/>
      <c r="Y53" s="135"/>
    </row>
    <row r="54" spans="1:28" ht="19.5" customHeight="1" x14ac:dyDescent="0.2">
      <c r="A54" s="186" t="s">
        <v>77</v>
      </c>
      <c r="B54" s="193" t="s">
        <v>85</v>
      </c>
      <c r="C54" s="194">
        <v>0.46527777777777773</v>
      </c>
      <c r="D54" s="194"/>
      <c r="E54" s="248" t="str">
        <f>O9</f>
        <v>ヴェルフェ矢板Ｕ－１２・ｆｌｅｕｒ</v>
      </c>
      <c r="F54" s="248"/>
      <c r="G54" s="248"/>
      <c r="H54" s="248"/>
      <c r="I54" s="226">
        <f>K54+K55</f>
        <v>2</v>
      </c>
      <c r="J54" s="189" t="s">
        <v>79</v>
      </c>
      <c r="K54" s="17">
        <v>1</v>
      </c>
      <c r="L54" s="17" t="s">
        <v>80</v>
      </c>
      <c r="M54" s="17">
        <v>0</v>
      </c>
      <c r="N54" s="189" t="s">
        <v>81</v>
      </c>
      <c r="O54" s="226">
        <f>M54+M55</f>
        <v>0</v>
      </c>
      <c r="P54" s="190" t="str">
        <f>R9</f>
        <v>HFC.ZERO真岡</v>
      </c>
      <c r="Q54" s="190"/>
      <c r="R54" s="190"/>
      <c r="S54" s="190"/>
      <c r="T54" s="191" t="s">
        <v>82</v>
      </c>
      <c r="U54" s="191"/>
      <c r="V54" s="191"/>
      <c r="W54" s="191"/>
      <c r="X54" s="191"/>
      <c r="Y54" s="192"/>
      <c r="AB54" s="88"/>
    </row>
    <row r="55" spans="1:28" ht="19.5" customHeight="1" x14ac:dyDescent="0.2">
      <c r="A55" s="186"/>
      <c r="B55" s="193"/>
      <c r="C55" s="194"/>
      <c r="D55" s="194"/>
      <c r="E55" s="248"/>
      <c r="F55" s="248"/>
      <c r="G55" s="248"/>
      <c r="H55" s="248"/>
      <c r="I55" s="226"/>
      <c r="J55" s="189"/>
      <c r="K55" s="17">
        <v>1</v>
      </c>
      <c r="L55" s="17" t="s">
        <v>80</v>
      </c>
      <c r="M55" s="17">
        <v>0</v>
      </c>
      <c r="N55" s="189"/>
      <c r="O55" s="226"/>
      <c r="P55" s="190"/>
      <c r="Q55" s="190"/>
      <c r="R55" s="190"/>
      <c r="S55" s="190"/>
      <c r="T55" s="191"/>
      <c r="U55" s="191"/>
      <c r="V55" s="191"/>
      <c r="W55" s="191"/>
      <c r="X55" s="191"/>
      <c r="Y55" s="192"/>
    </row>
    <row r="56" spans="1:28" ht="19.5" customHeight="1" x14ac:dyDescent="0.2">
      <c r="A56" s="128"/>
      <c r="B56" s="131"/>
      <c r="C56" s="132"/>
      <c r="D56" s="132"/>
      <c r="E56" s="133"/>
      <c r="F56" s="133"/>
      <c r="G56" s="133"/>
      <c r="H56" s="133"/>
      <c r="I56" s="17"/>
      <c r="J56" s="149"/>
      <c r="K56" s="17"/>
      <c r="L56" s="17"/>
      <c r="M56" s="17"/>
      <c r="N56" s="149"/>
      <c r="O56" s="17"/>
      <c r="P56" s="133"/>
      <c r="Q56" s="133"/>
      <c r="R56" s="133"/>
      <c r="S56" s="133"/>
      <c r="T56" s="130"/>
      <c r="U56" s="130"/>
      <c r="V56" s="130"/>
      <c r="W56" s="130"/>
      <c r="X56" s="130"/>
      <c r="Y56" s="135"/>
    </row>
    <row r="57" spans="1:28" ht="19.5" customHeight="1" x14ac:dyDescent="0.2">
      <c r="A57" s="186" t="s">
        <v>83</v>
      </c>
      <c r="B57" s="193" t="s">
        <v>85</v>
      </c>
      <c r="C57" s="194">
        <v>0.46527777777777773</v>
      </c>
      <c r="D57" s="194"/>
      <c r="E57" s="236" t="str">
        <f>U9</f>
        <v>ｕｎｉｏｎ　ｓｐｏｒｔｓ　ｃｌｕｂ</v>
      </c>
      <c r="F57" s="236"/>
      <c r="G57" s="236"/>
      <c r="H57" s="236"/>
      <c r="I57" s="226">
        <f>K57+K58</f>
        <v>2</v>
      </c>
      <c r="J57" s="189" t="s">
        <v>79</v>
      </c>
      <c r="K57" s="17">
        <v>0</v>
      </c>
      <c r="L57" s="17" t="s">
        <v>80</v>
      </c>
      <c r="M57" s="17">
        <v>0</v>
      </c>
      <c r="N57" s="189" t="s">
        <v>81</v>
      </c>
      <c r="O57" s="226">
        <f>M57+M58</f>
        <v>0</v>
      </c>
      <c r="P57" s="190" t="str">
        <f>X9</f>
        <v>ＦＥ．アトレチコ佐野</v>
      </c>
      <c r="Q57" s="190"/>
      <c r="R57" s="190"/>
      <c r="S57" s="190"/>
      <c r="T57" s="191" t="s">
        <v>82</v>
      </c>
      <c r="U57" s="191"/>
      <c r="V57" s="191"/>
      <c r="W57" s="191"/>
      <c r="X57" s="191"/>
      <c r="Y57" s="192"/>
    </row>
    <row r="58" spans="1:28" ht="19.5" customHeight="1" x14ac:dyDescent="0.2">
      <c r="A58" s="186"/>
      <c r="B58" s="193"/>
      <c r="C58" s="194"/>
      <c r="D58" s="194"/>
      <c r="E58" s="236"/>
      <c r="F58" s="236"/>
      <c r="G58" s="236"/>
      <c r="H58" s="236"/>
      <c r="I58" s="226"/>
      <c r="J58" s="189"/>
      <c r="K58" s="17">
        <v>2</v>
      </c>
      <c r="L58" s="17" t="s">
        <v>80</v>
      </c>
      <c r="M58" s="17">
        <v>0</v>
      </c>
      <c r="N58" s="189"/>
      <c r="O58" s="226"/>
      <c r="P58" s="190"/>
      <c r="Q58" s="190"/>
      <c r="R58" s="190"/>
      <c r="S58" s="190"/>
      <c r="T58" s="191"/>
      <c r="U58" s="191"/>
      <c r="V58" s="191"/>
      <c r="W58" s="191"/>
      <c r="X58" s="191"/>
      <c r="Y58" s="192"/>
    </row>
    <row r="59" spans="1:28" ht="19.5" customHeight="1" x14ac:dyDescent="0.2">
      <c r="A59" s="128"/>
      <c r="B59" s="131"/>
      <c r="C59" s="132"/>
      <c r="D59" s="132"/>
      <c r="E59" s="133"/>
      <c r="F59" s="133"/>
      <c r="G59" s="133"/>
      <c r="H59" s="133"/>
      <c r="I59" s="17"/>
      <c r="J59" s="149"/>
      <c r="K59" s="17"/>
      <c r="L59" s="17"/>
      <c r="M59" s="17"/>
      <c r="N59" s="149"/>
      <c r="O59" s="17"/>
      <c r="P59" s="133"/>
      <c r="Q59" s="133"/>
      <c r="R59" s="133"/>
      <c r="S59" s="133"/>
      <c r="T59" s="130"/>
      <c r="U59" s="130"/>
      <c r="V59" s="130"/>
      <c r="W59" s="130"/>
      <c r="X59" s="130"/>
      <c r="Y59" s="135"/>
    </row>
    <row r="60" spans="1:28" ht="19.5" customHeight="1" x14ac:dyDescent="0.2">
      <c r="A60" s="186" t="s">
        <v>77</v>
      </c>
      <c r="B60" s="193" t="s">
        <v>86</v>
      </c>
      <c r="C60" s="194">
        <v>0.5</v>
      </c>
      <c r="D60" s="194"/>
      <c r="E60" s="190" t="str">
        <f>O27</f>
        <v>ＦＣ　ＶＡＬＯＮ</v>
      </c>
      <c r="F60" s="190"/>
      <c r="G60" s="190"/>
      <c r="H60" s="190"/>
      <c r="I60" s="226">
        <f>K60+K61</f>
        <v>1</v>
      </c>
      <c r="J60" s="189" t="s">
        <v>79</v>
      </c>
      <c r="K60" s="17">
        <v>0</v>
      </c>
      <c r="L60" s="17" t="s">
        <v>80</v>
      </c>
      <c r="M60" s="17">
        <v>1</v>
      </c>
      <c r="N60" s="189" t="s">
        <v>81</v>
      </c>
      <c r="O60" s="226">
        <f>M60+M61</f>
        <v>3</v>
      </c>
      <c r="P60" s="236" t="str">
        <f>R27</f>
        <v>Ｓ４スペランツァ</v>
      </c>
      <c r="Q60" s="236"/>
      <c r="R60" s="236"/>
      <c r="S60" s="236"/>
      <c r="T60" s="191" t="s">
        <v>82</v>
      </c>
      <c r="U60" s="191"/>
      <c r="V60" s="191"/>
      <c r="W60" s="191"/>
      <c r="X60" s="191"/>
      <c r="Y60" s="192"/>
    </row>
    <row r="61" spans="1:28" ht="19.5" customHeight="1" x14ac:dyDescent="0.2">
      <c r="A61" s="186"/>
      <c r="B61" s="193"/>
      <c r="C61" s="194"/>
      <c r="D61" s="194"/>
      <c r="E61" s="190"/>
      <c r="F61" s="190"/>
      <c r="G61" s="190"/>
      <c r="H61" s="190"/>
      <c r="I61" s="226"/>
      <c r="J61" s="189"/>
      <c r="K61" s="17">
        <v>1</v>
      </c>
      <c r="L61" s="17" t="s">
        <v>80</v>
      </c>
      <c r="M61" s="17">
        <v>2</v>
      </c>
      <c r="N61" s="189"/>
      <c r="O61" s="226"/>
      <c r="P61" s="236"/>
      <c r="Q61" s="236"/>
      <c r="R61" s="236"/>
      <c r="S61" s="236"/>
      <c r="T61" s="191"/>
      <c r="U61" s="191"/>
      <c r="V61" s="191"/>
      <c r="W61" s="191"/>
      <c r="X61" s="191"/>
      <c r="Y61" s="192"/>
    </row>
    <row r="62" spans="1:28" ht="19.5" customHeight="1" x14ac:dyDescent="0.2">
      <c r="A62" s="128"/>
      <c r="B62" s="26"/>
      <c r="C62" s="77"/>
      <c r="D62" s="77"/>
      <c r="E62" s="107"/>
      <c r="F62" s="107"/>
      <c r="G62" s="107"/>
      <c r="H62" s="107"/>
      <c r="I62" s="227"/>
      <c r="J62" s="227"/>
      <c r="K62" s="227"/>
      <c r="L62" s="227"/>
      <c r="M62" s="227"/>
      <c r="N62" s="227"/>
      <c r="O62" s="227"/>
      <c r="P62" s="107"/>
      <c r="Q62" s="107"/>
      <c r="R62" s="107"/>
      <c r="S62" s="107"/>
      <c r="T62" s="14"/>
      <c r="U62" s="14"/>
      <c r="V62" s="14"/>
      <c r="W62" s="14"/>
      <c r="X62" s="14"/>
    </row>
    <row r="63" spans="1:28" ht="19.5" customHeight="1" x14ac:dyDescent="0.2">
      <c r="A63" s="186" t="s">
        <v>83</v>
      </c>
      <c r="B63" s="193" t="s">
        <v>86</v>
      </c>
      <c r="C63" s="194">
        <v>0.5</v>
      </c>
      <c r="D63" s="194"/>
      <c r="E63" s="190" t="str">
        <f>U27</f>
        <v>三島ＦＣ</v>
      </c>
      <c r="F63" s="190"/>
      <c r="G63" s="190"/>
      <c r="H63" s="190"/>
      <c r="I63" s="226">
        <f>K63+K64</f>
        <v>0</v>
      </c>
      <c r="J63" s="189" t="s">
        <v>79</v>
      </c>
      <c r="K63" s="17">
        <v>0</v>
      </c>
      <c r="L63" s="17" t="s">
        <v>80</v>
      </c>
      <c r="M63" s="17">
        <v>1</v>
      </c>
      <c r="N63" s="189" t="s">
        <v>81</v>
      </c>
      <c r="O63" s="226">
        <f>M63+M64</f>
        <v>1</v>
      </c>
      <c r="P63" s="248" t="str">
        <f>X27</f>
        <v>栃木サッカークラブ　Ｕ－１２</v>
      </c>
      <c r="Q63" s="248"/>
      <c r="R63" s="248"/>
      <c r="S63" s="248"/>
      <c r="T63" s="191" t="s">
        <v>82</v>
      </c>
      <c r="U63" s="191"/>
      <c r="V63" s="191"/>
      <c r="W63" s="191"/>
      <c r="X63" s="191"/>
      <c r="Y63" s="192"/>
    </row>
    <row r="64" spans="1:28" ht="19.5" customHeight="1" x14ac:dyDescent="0.2">
      <c r="A64" s="186"/>
      <c r="B64" s="193"/>
      <c r="C64" s="194"/>
      <c r="D64" s="194"/>
      <c r="E64" s="190"/>
      <c r="F64" s="190"/>
      <c r="G64" s="190"/>
      <c r="H64" s="190"/>
      <c r="I64" s="226"/>
      <c r="J64" s="189"/>
      <c r="K64" s="17">
        <v>0</v>
      </c>
      <c r="L64" s="17" t="s">
        <v>80</v>
      </c>
      <c r="M64" s="17">
        <v>0</v>
      </c>
      <c r="N64" s="189"/>
      <c r="O64" s="226"/>
      <c r="P64" s="248"/>
      <c r="Q64" s="248"/>
      <c r="R64" s="248"/>
      <c r="S64" s="248"/>
      <c r="T64" s="191"/>
      <c r="U64" s="191"/>
      <c r="V64" s="191"/>
      <c r="W64" s="191"/>
      <c r="X64" s="191"/>
      <c r="Y64" s="192"/>
    </row>
    <row r="65" spans="1:25" ht="19.5" customHeight="1" x14ac:dyDescent="0.2">
      <c r="A65" s="77"/>
      <c r="B65" s="26"/>
      <c r="C65" s="77"/>
      <c r="D65" s="77"/>
      <c r="E65" s="107"/>
      <c r="F65" s="107"/>
      <c r="G65" s="107"/>
      <c r="H65" s="107"/>
      <c r="I65" s="227"/>
      <c r="J65" s="227"/>
      <c r="K65" s="227"/>
      <c r="L65" s="227"/>
      <c r="M65" s="227"/>
      <c r="N65" s="227"/>
      <c r="O65" s="227"/>
      <c r="P65" s="107"/>
      <c r="Q65" s="107"/>
      <c r="R65" s="107"/>
      <c r="S65" s="107"/>
    </row>
    <row r="66" spans="1:25" ht="19.5" customHeight="1" x14ac:dyDescent="0.2">
      <c r="A66" s="186" t="s">
        <v>77</v>
      </c>
      <c r="B66" s="193" t="s">
        <v>87</v>
      </c>
      <c r="C66" s="194">
        <v>0.53472222222222221</v>
      </c>
      <c r="D66" s="194"/>
      <c r="E66" s="236" t="str">
        <f>E41</f>
        <v>ともぞうサッカークラブ</v>
      </c>
      <c r="F66" s="236"/>
      <c r="G66" s="236"/>
      <c r="H66" s="236"/>
      <c r="I66" s="226">
        <f>K66+K67</f>
        <v>8</v>
      </c>
      <c r="J66" s="189" t="s">
        <v>79</v>
      </c>
      <c r="K66" s="17">
        <v>6</v>
      </c>
      <c r="L66" s="17" t="s">
        <v>80</v>
      </c>
      <c r="M66" s="17">
        <v>0</v>
      </c>
      <c r="N66" s="189" t="s">
        <v>81</v>
      </c>
      <c r="O66" s="226">
        <f>M66+M67</f>
        <v>0</v>
      </c>
      <c r="P66" s="190" t="str">
        <f>E44</f>
        <v>ＦＣグランディール宇都宮</v>
      </c>
      <c r="Q66" s="190"/>
      <c r="R66" s="190"/>
      <c r="S66" s="190"/>
      <c r="T66" s="191" t="s">
        <v>82</v>
      </c>
      <c r="U66" s="191"/>
      <c r="V66" s="191"/>
      <c r="W66" s="191"/>
      <c r="X66" s="191"/>
      <c r="Y66" s="192"/>
    </row>
    <row r="67" spans="1:25" ht="19.5" customHeight="1" x14ac:dyDescent="0.2">
      <c r="A67" s="186"/>
      <c r="B67" s="193"/>
      <c r="C67" s="194"/>
      <c r="D67" s="194"/>
      <c r="E67" s="236"/>
      <c r="F67" s="236"/>
      <c r="G67" s="236"/>
      <c r="H67" s="236"/>
      <c r="I67" s="226"/>
      <c r="J67" s="189"/>
      <c r="K67" s="17">
        <v>2</v>
      </c>
      <c r="L67" s="17" t="s">
        <v>80</v>
      </c>
      <c r="M67" s="17">
        <v>0</v>
      </c>
      <c r="N67" s="189"/>
      <c r="O67" s="226"/>
      <c r="P67" s="190"/>
      <c r="Q67" s="190"/>
      <c r="R67" s="190"/>
      <c r="S67" s="190"/>
      <c r="T67" s="191"/>
      <c r="U67" s="191"/>
      <c r="V67" s="191"/>
      <c r="W67" s="191"/>
      <c r="X67" s="191"/>
      <c r="Y67" s="192"/>
    </row>
    <row r="68" spans="1:25" ht="19.5" customHeight="1" x14ac:dyDescent="0.2">
      <c r="A68" s="128"/>
      <c r="B68" s="26"/>
      <c r="C68" s="77"/>
      <c r="D68" s="77"/>
      <c r="E68" s="107"/>
      <c r="F68" s="107"/>
      <c r="G68" s="107"/>
      <c r="H68" s="107"/>
      <c r="I68" s="227"/>
      <c r="J68" s="227"/>
      <c r="K68" s="227"/>
      <c r="L68" s="227"/>
      <c r="M68" s="227"/>
      <c r="N68" s="227"/>
      <c r="O68" s="227"/>
      <c r="P68" s="107"/>
      <c r="Q68" s="107"/>
      <c r="R68" s="107"/>
      <c r="S68" s="107"/>
    </row>
    <row r="69" spans="1:25" ht="19.5" customHeight="1" x14ac:dyDescent="0.2">
      <c r="A69" s="186" t="s">
        <v>83</v>
      </c>
      <c r="B69" s="193" t="s">
        <v>87</v>
      </c>
      <c r="C69" s="194">
        <v>0.53472222222222221</v>
      </c>
      <c r="D69" s="194"/>
      <c r="E69" s="245" t="str">
        <f>E47</f>
        <v>ＭＯＲＡＮＧＯ栃木フットボールクラブＵ１２</v>
      </c>
      <c r="F69" s="245"/>
      <c r="G69" s="245"/>
      <c r="H69" s="245"/>
      <c r="I69" s="226">
        <f>K69+K70</f>
        <v>3</v>
      </c>
      <c r="J69" s="189" t="s">
        <v>79</v>
      </c>
      <c r="K69" s="17">
        <v>1</v>
      </c>
      <c r="L69" s="17" t="s">
        <v>80</v>
      </c>
      <c r="M69" s="17">
        <v>0</v>
      </c>
      <c r="N69" s="189" t="s">
        <v>81</v>
      </c>
      <c r="O69" s="226">
        <f>M69+M70</f>
        <v>0</v>
      </c>
      <c r="P69" s="190" t="str">
        <f>E51</f>
        <v>JFCファイターズ</v>
      </c>
      <c r="Q69" s="190"/>
      <c r="R69" s="190"/>
      <c r="S69" s="190"/>
      <c r="T69" s="191" t="s">
        <v>82</v>
      </c>
      <c r="U69" s="191"/>
      <c r="V69" s="191"/>
      <c r="W69" s="191"/>
      <c r="X69" s="191"/>
      <c r="Y69" s="192"/>
    </row>
    <row r="70" spans="1:25" ht="19.5" customHeight="1" x14ac:dyDescent="0.2">
      <c r="A70" s="186"/>
      <c r="B70" s="193"/>
      <c r="C70" s="194"/>
      <c r="D70" s="194"/>
      <c r="E70" s="245"/>
      <c r="F70" s="245"/>
      <c r="G70" s="245"/>
      <c r="H70" s="245"/>
      <c r="I70" s="226"/>
      <c r="J70" s="189"/>
      <c r="K70" s="17">
        <v>2</v>
      </c>
      <c r="L70" s="17" t="s">
        <v>80</v>
      </c>
      <c r="M70" s="17">
        <v>0</v>
      </c>
      <c r="N70" s="189"/>
      <c r="O70" s="226"/>
      <c r="P70" s="190"/>
      <c r="Q70" s="190"/>
      <c r="R70" s="190"/>
      <c r="S70" s="190"/>
      <c r="T70" s="191"/>
      <c r="U70" s="191"/>
      <c r="V70" s="191"/>
      <c r="W70" s="191"/>
      <c r="X70" s="191"/>
      <c r="Y70" s="192"/>
    </row>
    <row r="71" spans="1:25" ht="19.5" customHeight="1" x14ac:dyDescent="0.2">
      <c r="A71" s="77"/>
      <c r="B71" s="26"/>
      <c r="C71" s="77"/>
      <c r="D71" s="77"/>
      <c r="E71" s="107"/>
      <c r="F71" s="107"/>
      <c r="G71" s="107"/>
      <c r="H71" s="107"/>
      <c r="I71" s="227"/>
      <c r="J71" s="227"/>
      <c r="K71" s="227"/>
      <c r="L71" s="227"/>
      <c r="M71" s="227"/>
      <c r="N71" s="227"/>
      <c r="O71" s="227"/>
      <c r="P71" s="107"/>
      <c r="Q71" s="107"/>
      <c r="R71" s="107"/>
      <c r="S71" s="107"/>
    </row>
    <row r="72" spans="1:25" ht="19.5" customHeight="1" x14ac:dyDescent="0.2">
      <c r="A72" s="186" t="s">
        <v>77</v>
      </c>
      <c r="B72" s="193" t="s">
        <v>88</v>
      </c>
      <c r="C72" s="194">
        <v>0.56944444444444442</v>
      </c>
      <c r="D72" s="194"/>
      <c r="E72" s="248" t="str">
        <f>E54</f>
        <v>ヴェルフェ矢板Ｕ－１２・ｆｌｅｕｒ</v>
      </c>
      <c r="F72" s="248"/>
      <c r="G72" s="248"/>
      <c r="H72" s="248"/>
      <c r="I72" s="226">
        <f>K72+K73</f>
        <v>3</v>
      </c>
      <c r="J72" s="189" t="s">
        <v>79</v>
      </c>
      <c r="K72" s="17">
        <v>1</v>
      </c>
      <c r="L72" s="17" t="s">
        <v>80</v>
      </c>
      <c r="M72" s="17">
        <v>0</v>
      </c>
      <c r="N72" s="189" t="s">
        <v>81</v>
      </c>
      <c r="O72" s="226">
        <f>M72+M73</f>
        <v>0</v>
      </c>
      <c r="P72" s="190" t="str">
        <f>E57</f>
        <v>ｕｎｉｏｎ　ｓｐｏｒｔｓ　ｃｌｕｂ</v>
      </c>
      <c r="Q72" s="190"/>
      <c r="R72" s="190"/>
      <c r="S72" s="190"/>
      <c r="T72" s="191" t="s">
        <v>82</v>
      </c>
      <c r="U72" s="191"/>
      <c r="V72" s="191"/>
      <c r="W72" s="191"/>
      <c r="X72" s="191"/>
      <c r="Y72" s="192"/>
    </row>
    <row r="73" spans="1:25" ht="19.5" customHeight="1" x14ac:dyDescent="0.2">
      <c r="A73" s="186"/>
      <c r="B73" s="193"/>
      <c r="C73" s="194"/>
      <c r="D73" s="194"/>
      <c r="E73" s="248"/>
      <c r="F73" s="248"/>
      <c r="G73" s="248"/>
      <c r="H73" s="248"/>
      <c r="I73" s="226"/>
      <c r="J73" s="189"/>
      <c r="K73" s="17">
        <v>2</v>
      </c>
      <c r="L73" s="17" t="s">
        <v>80</v>
      </c>
      <c r="M73" s="17">
        <v>0</v>
      </c>
      <c r="N73" s="189"/>
      <c r="O73" s="226"/>
      <c r="P73" s="190"/>
      <c r="Q73" s="190"/>
      <c r="R73" s="190"/>
      <c r="S73" s="190"/>
      <c r="T73" s="191"/>
      <c r="U73" s="191"/>
      <c r="V73" s="191"/>
      <c r="W73" s="191"/>
      <c r="X73" s="191"/>
      <c r="Y73" s="192"/>
    </row>
    <row r="74" spans="1:25" ht="19.5" customHeight="1" x14ac:dyDescent="0.2">
      <c r="A74" s="128"/>
      <c r="B74" s="26"/>
      <c r="C74" s="77"/>
      <c r="D74" s="77"/>
      <c r="E74" s="107"/>
      <c r="F74" s="107"/>
      <c r="G74" s="107"/>
      <c r="H74" s="107"/>
      <c r="I74" s="227"/>
      <c r="J74" s="227"/>
      <c r="K74" s="227"/>
      <c r="L74" s="227"/>
      <c r="M74" s="227"/>
      <c r="N74" s="227"/>
      <c r="O74" s="227"/>
      <c r="P74" s="107"/>
      <c r="Q74" s="107"/>
      <c r="R74" s="107"/>
      <c r="S74" s="107"/>
    </row>
    <row r="75" spans="1:25" ht="19.5" customHeight="1" x14ac:dyDescent="0.2">
      <c r="A75" s="186" t="s">
        <v>83</v>
      </c>
      <c r="B75" s="193" t="s">
        <v>88</v>
      </c>
      <c r="C75" s="194">
        <v>0.56944444444444442</v>
      </c>
      <c r="D75" s="194"/>
      <c r="E75" s="190" t="str">
        <f>P60</f>
        <v>Ｓ４スペランツァ</v>
      </c>
      <c r="F75" s="190"/>
      <c r="G75" s="190"/>
      <c r="H75" s="190"/>
      <c r="I75" s="226">
        <f>K75+K76</f>
        <v>0</v>
      </c>
      <c r="J75" s="189" t="s">
        <v>79</v>
      </c>
      <c r="K75" s="17">
        <v>0</v>
      </c>
      <c r="L75" s="17" t="s">
        <v>80</v>
      </c>
      <c r="M75" s="17">
        <v>3</v>
      </c>
      <c r="N75" s="189" t="s">
        <v>81</v>
      </c>
      <c r="O75" s="226">
        <f>M75+M76</f>
        <v>4</v>
      </c>
      <c r="P75" s="248" t="str">
        <f>P63</f>
        <v>栃木サッカークラブ　Ｕ－１２</v>
      </c>
      <c r="Q75" s="248"/>
      <c r="R75" s="248"/>
      <c r="S75" s="248"/>
      <c r="T75" s="191" t="s">
        <v>82</v>
      </c>
      <c r="U75" s="191"/>
      <c r="V75" s="191"/>
      <c r="W75" s="191"/>
      <c r="X75" s="191"/>
      <c r="Y75" s="192"/>
    </row>
    <row r="76" spans="1:25" ht="19.5" customHeight="1" x14ac:dyDescent="0.2">
      <c r="A76" s="186"/>
      <c r="B76" s="193"/>
      <c r="C76" s="194"/>
      <c r="D76" s="194"/>
      <c r="E76" s="190"/>
      <c r="F76" s="190"/>
      <c r="G76" s="190"/>
      <c r="H76" s="190"/>
      <c r="I76" s="226"/>
      <c r="J76" s="189"/>
      <c r="K76" s="17">
        <v>0</v>
      </c>
      <c r="L76" s="17" t="s">
        <v>80</v>
      </c>
      <c r="M76" s="17">
        <v>1</v>
      </c>
      <c r="N76" s="189"/>
      <c r="O76" s="226"/>
      <c r="P76" s="248"/>
      <c r="Q76" s="248"/>
      <c r="R76" s="248"/>
      <c r="S76" s="248"/>
      <c r="T76" s="191"/>
      <c r="U76" s="191"/>
      <c r="V76" s="191"/>
      <c r="W76" s="191"/>
      <c r="X76" s="191"/>
      <c r="Y76" s="192"/>
    </row>
    <row r="77" spans="1:25" ht="19.5" customHeight="1" x14ac:dyDescent="0.2"/>
    <row r="78" spans="1:25" ht="20.100000000000001" customHeight="1" x14ac:dyDescent="0.2">
      <c r="A78" s="16"/>
      <c r="B78" s="128"/>
      <c r="C78" s="16"/>
      <c r="D78" s="16"/>
      <c r="E78" s="128"/>
      <c r="F78" s="128"/>
      <c r="G78" s="128"/>
      <c r="H78" s="128"/>
      <c r="I78" s="68"/>
      <c r="J78" s="21"/>
      <c r="K78" s="20"/>
      <c r="L78" s="20"/>
      <c r="M78" s="20"/>
      <c r="N78" s="21"/>
      <c r="O78" s="68"/>
      <c r="P78" s="128"/>
      <c r="Q78" s="128"/>
      <c r="R78" s="128"/>
      <c r="S78" s="128"/>
      <c r="T78" s="14"/>
      <c r="U78" s="14"/>
      <c r="V78" s="14"/>
      <c r="W78" s="14"/>
      <c r="X78" s="14"/>
      <c r="Y78" s="14"/>
    </row>
    <row r="81" spans="1:25" ht="20.100000000000001" customHeight="1" x14ac:dyDescent="0.2">
      <c r="A81" s="16"/>
      <c r="B81" s="128"/>
      <c r="C81" s="16"/>
      <c r="D81" s="16"/>
      <c r="E81" s="128"/>
      <c r="F81" s="128"/>
      <c r="G81" s="128"/>
      <c r="H81" s="128"/>
      <c r="I81" s="68"/>
      <c r="J81" s="21"/>
      <c r="K81" s="20"/>
      <c r="L81" s="20"/>
      <c r="M81" s="20"/>
      <c r="N81" s="21"/>
      <c r="O81" s="68"/>
      <c r="P81" s="128"/>
      <c r="Q81" s="128"/>
      <c r="R81" s="128"/>
      <c r="S81" s="128"/>
      <c r="T81" s="14"/>
      <c r="U81" s="14"/>
      <c r="V81" s="14"/>
      <c r="W81" s="14"/>
      <c r="X81" s="14"/>
      <c r="Y81" s="14"/>
    </row>
    <row r="84" spans="1:25" ht="20.100000000000001" customHeight="1" x14ac:dyDescent="0.2">
      <c r="A84" s="16"/>
      <c r="B84" s="128"/>
      <c r="C84" s="16"/>
      <c r="D84" s="16"/>
      <c r="E84" s="128"/>
      <c r="F84" s="128"/>
      <c r="G84" s="128"/>
      <c r="H84" s="128"/>
      <c r="I84" s="68"/>
      <c r="J84" s="21"/>
      <c r="K84" s="20"/>
      <c r="L84" s="20"/>
      <c r="M84" s="20"/>
      <c r="N84" s="21"/>
      <c r="O84" s="68"/>
      <c r="P84" s="128"/>
      <c r="Q84" s="128"/>
      <c r="R84" s="128"/>
      <c r="S84" s="128"/>
      <c r="T84" s="14"/>
      <c r="U84" s="14"/>
      <c r="V84" s="14"/>
      <c r="W84" s="14"/>
      <c r="X84" s="14"/>
      <c r="Y84" s="14"/>
    </row>
    <row r="87" spans="1:25" ht="20.100000000000001" customHeight="1" x14ac:dyDescent="0.2">
      <c r="A87" s="16"/>
      <c r="B87" s="16"/>
      <c r="C87" s="16"/>
      <c r="D87" s="16"/>
      <c r="E87" s="128"/>
      <c r="F87" s="128"/>
      <c r="G87" s="128"/>
      <c r="H87" s="128"/>
      <c r="I87" s="69"/>
      <c r="J87" s="16"/>
      <c r="K87" s="16"/>
      <c r="L87" s="16"/>
      <c r="M87" s="16"/>
      <c r="N87" s="16"/>
      <c r="O87" s="69"/>
      <c r="P87" s="128"/>
      <c r="Q87" s="128"/>
      <c r="R87" s="128"/>
      <c r="S87" s="128"/>
      <c r="T87" s="14"/>
      <c r="U87" s="14"/>
      <c r="V87" s="14"/>
      <c r="W87" s="14"/>
      <c r="X87" s="14"/>
      <c r="Y87" s="14"/>
    </row>
    <row r="90" spans="1:25" ht="20.100000000000001" customHeight="1" x14ac:dyDescent="0.2">
      <c r="A90" s="16"/>
      <c r="E90" s="77"/>
      <c r="F90" s="77"/>
      <c r="G90" s="77"/>
      <c r="H90" s="77"/>
      <c r="I90" s="70"/>
      <c r="O90" s="70"/>
      <c r="P90" s="77"/>
      <c r="Q90" s="77"/>
      <c r="R90" s="77"/>
      <c r="S90" s="77"/>
    </row>
  </sheetData>
  <mergeCells count="180">
    <mergeCell ref="C1:F1"/>
    <mergeCell ref="M1:Q1"/>
    <mergeCell ref="R1:Y1"/>
    <mergeCell ref="B8:C8"/>
    <mergeCell ref="E8:F8"/>
    <mergeCell ref="H8:I8"/>
    <mergeCell ref="K8:L8"/>
    <mergeCell ref="O8:P8"/>
    <mergeCell ref="R8:S8"/>
    <mergeCell ref="T2:U2"/>
    <mergeCell ref="G2:H2"/>
    <mergeCell ref="R26:S26"/>
    <mergeCell ref="U26:V26"/>
    <mergeCell ref="X26:Y26"/>
    <mergeCell ref="B27:C37"/>
    <mergeCell ref="E27:F37"/>
    <mergeCell ref="H27:I37"/>
    <mergeCell ref="K27:L37"/>
    <mergeCell ref="O27:P37"/>
    <mergeCell ref="R27:S37"/>
    <mergeCell ref="U27:V37"/>
    <mergeCell ref="B26:C26"/>
    <mergeCell ref="E26:F26"/>
    <mergeCell ref="H26:I26"/>
    <mergeCell ref="K26:L26"/>
    <mergeCell ref="O26:P26"/>
    <mergeCell ref="X27:Y37"/>
    <mergeCell ref="T40:X40"/>
    <mergeCell ref="A41:A42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Y41:Y42"/>
    <mergeCell ref="A44:A45"/>
    <mergeCell ref="B44:B45"/>
    <mergeCell ref="C44:D45"/>
    <mergeCell ref="E44:H45"/>
    <mergeCell ref="I44:I45"/>
    <mergeCell ref="J44:J45"/>
    <mergeCell ref="N44:N45"/>
    <mergeCell ref="A51:A52"/>
    <mergeCell ref="B51:B52"/>
    <mergeCell ref="C51:D52"/>
    <mergeCell ref="E51:H52"/>
    <mergeCell ref="I51:I52"/>
    <mergeCell ref="O44:O45"/>
    <mergeCell ref="P44:S45"/>
    <mergeCell ref="T44:X45"/>
    <mergeCell ref="Y44:Y45"/>
    <mergeCell ref="A47:A48"/>
    <mergeCell ref="B47:B48"/>
    <mergeCell ref="C47:D48"/>
    <mergeCell ref="E47:H48"/>
    <mergeCell ref="I47:I48"/>
    <mergeCell ref="J47:J48"/>
    <mergeCell ref="J51:J52"/>
    <mergeCell ref="N51:N52"/>
    <mergeCell ref="O51:O52"/>
    <mergeCell ref="P51:S52"/>
    <mergeCell ref="T51:X52"/>
    <mergeCell ref="Y51:Y52"/>
    <mergeCell ref="N47:N48"/>
    <mergeCell ref="O47:O48"/>
    <mergeCell ref="P47:S48"/>
    <mergeCell ref="T47:X48"/>
    <mergeCell ref="Y47:Y48"/>
    <mergeCell ref="A57:A58"/>
    <mergeCell ref="B57:B58"/>
    <mergeCell ref="C57:D58"/>
    <mergeCell ref="E57:H58"/>
    <mergeCell ref="I57:I58"/>
    <mergeCell ref="A54:A55"/>
    <mergeCell ref="B54:B55"/>
    <mergeCell ref="C54:D55"/>
    <mergeCell ref="E54:H55"/>
    <mergeCell ref="I54:I55"/>
    <mergeCell ref="J57:J58"/>
    <mergeCell ref="N57:N58"/>
    <mergeCell ref="O57:O58"/>
    <mergeCell ref="P57:S58"/>
    <mergeCell ref="T57:X58"/>
    <mergeCell ref="Y57:Y58"/>
    <mergeCell ref="N54:N55"/>
    <mergeCell ref="O54:O55"/>
    <mergeCell ref="P54:S55"/>
    <mergeCell ref="T54:X55"/>
    <mergeCell ref="Y54:Y55"/>
    <mergeCell ref="J54:J55"/>
    <mergeCell ref="A63:A64"/>
    <mergeCell ref="B63:B64"/>
    <mergeCell ref="C63:D64"/>
    <mergeCell ref="E63:H64"/>
    <mergeCell ref="I63:I64"/>
    <mergeCell ref="A60:A61"/>
    <mergeCell ref="B60:B61"/>
    <mergeCell ref="C60:D61"/>
    <mergeCell ref="E60:H61"/>
    <mergeCell ref="I60:I61"/>
    <mergeCell ref="J63:J64"/>
    <mergeCell ref="N63:N64"/>
    <mergeCell ref="O63:O64"/>
    <mergeCell ref="P63:S64"/>
    <mergeCell ref="T63:X64"/>
    <mergeCell ref="Y63:Y64"/>
    <mergeCell ref="N60:N61"/>
    <mergeCell ref="O60:O61"/>
    <mergeCell ref="P60:S61"/>
    <mergeCell ref="T60:X61"/>
    <mergeCell ref="Y60:Y61"/>
    <mergeCell ref="J60:J61"/>
    <mergeCell ref="A69:A70"/>
    <mergeCell ref="B69:B70"/>
    <mergeCell ref="C69:D70"/>
    <mergeCell ref="E69:H70"/>
    <mergeCell ref="I69:I70"/>
    <mergeCell ref="A66:A67"/>
    <mergeCell ref="B66:B67"/>
    <mergeCell ref="C66:D67"/>
    <mergeCell ref="E66:H67"/>
    <mergeCell ref="I66:I67"/>
    <mergeCell ref="J69:J70"/>
    <mergeCell ref="N69:N70"/>
    <mergeCell ref="O69:O70"/>
    <mergeCell ref="P69:S70"/>
    <mergeCell ref="T69:X70"/>
    <mergeCell ref="Y69:Y70"/>
    <mergeCell ref="N66:N67"/>
    <mergeCell ref="O66:O67"/>
    <mergeCell ref="P66:S67"/>
    <mergeCell ref="T66:X67"/>
    <mergeCell ref="Y66:Y67"/>
    <mergeCell ref="J66:J67"/>
    <mergeCell ref="A75:A76"/>
    <mergeCell ref="B75:B76"/>
    <mergeCell ref="C75:D76"/>
    <mergeCell ref="E75:H76"/>
    <mergeCell ref="I75:I76"/>
    <mergeCell ref="A72:A73"/>
    <mergeCell ref="B72:B73"/>
    <mergeCell ref="C72:D73"/>
    <mergeCell ref="E72:H73"/>
    <mergeCell ref="I72:I73"/>
    <mergeCell ref="J75:J76"/>
    <mergeCell ref="N75:N76"/>
    <mergeCell ref="O75:O76"/>
    <mergeCell ref="P75:S76"/>
    <mergeCell ref="T75:X76"/>
    <mergeCell ref="Y75:Y76"/>
    <mergeCell ref="N72:N73"/>
    <mergeCell ref="O72:O73"/>
    <mergeCell ref="P72:S73"/>
    <mergeCell ref="T72:X73"/>
    <mergeCell ref="Y72:Y73"/>
    <mergeCell ref="J72:J73"/>
    <mergeCell ref="V25:X25"/>
    <mergeCell ref="P25:R25"/>
    <mergeCell ref="I25:K25"/>
    <mergeCell ref="C25:E25"/>
    <mergeCell ref="V7:X7"/>
    <mergeCell ref="P7:R7"/>
    <mergeCell ref="I7:K7"/>
    <mergeCell ref="C7:E7"/>
    <mergeCell ref="X8:Y8"/>
    <mergeCell ref="O9:P19"/>
    <mergeCell ref="U8:V8"/>
    <mergeCell ref="B9:C19"/>
    <mergeCell ref="E9:F19"/>
    <mergeCell ref="H9:I19"/>
    <mergeCell ref="K9:L19"/>
    <mergeCell ref="X9:Y19"/>
    <mergeCell ref="T20:U20"/>
    <mergeCell ref="G20:H20"/>
    <mergeCell ref="R9:S19"/>
    <mergeCell ref="U9:V19"/>
  </mergeCells>
  <phoneticPr fontId="9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2" firstPageNumber="4294963191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5"/>
  <sheetViews>
    <sheetView view="pageBreakPreview" zoomScale="70" zoomScaleNormal="100" zoomScaleSheetLayoutView="70" workbookViewId="0"/>
  </sheetViews>
  <sheetFormatPr defaultColWidth="9" defaultRowHeight="13.2" x14ac:dyDescent="0.2"/>
  <cols>
    <col min="1" max="16384" width="9" style="30"/>
  </cols>
  <sheetData>
    <row r="1" spans="1:25" customFormat="1" ht="39.75" customHeight="1" x14ac:dyDescent="0.2">
      <c r="A1" s="74" t="s">
        <v>89</v>
      </c>
      <c r="B1" s="15"/>
      <c r="C1" s="15"/>
      <c r="D1" s="15"/>
      <c r="E1" s="15"/>
      <c r="F1" s="15"/>
      <c r="G1" s="206">
        <f>組み合わせ表!G3</f>
        <v>44507</v>
      </c>
      <c r="H1" s="206"/>
      <c r="I1" s="206"/>
      <c r="J1" s="206"/>
      <c r="O1" s="209" t="s">
        <v>90</v>
      </c>
      <c r="P1" s="209"/>
      <c r="Q1" s="209"/>
      <c r="R1" s="216" t="str">
        <f>組み合わせ表!H23</f>
        <v>さくらスタジアム</v>
      </c>
      <c r="S1" s="216"/>
      <c r="T1" s="216"/>
      <c r="U1" s="216"/>
      <c r="V1" s="216"/>
      <c r="W1" s="216"/>
    </row>
    <row r="2" spans="1:25" ht="30" customHeight="1" x14ac:dyDescent="0.2"/>
    <row r="3" spans="1:25" ht="30" customHeight="1" x14ac:dyDescent="0.2">
      <c r="C3" s="63"/>
      <c r="D3" s="63"/>
      <c r="E3" s="63"/>
      <c r="F3" s="63"/>
      <c r="G3" s="64"/>
      <c r="H3" s="64"/>
      <c r="I3" s="64"/>
      <c r="J3" s="64"/>
      <c r="K3" s="64"/>
      <c r="L3" s="65"/>
      <c r="M3" s="64"/>
      <c r="N3" s="64"/>
      <c r="O3" s="64"/>
      <c r="P3" s="64"/>
      <c r="Q3" s="63"/>
      <c r="R3" s="63"/>
      <c r="S3" s="63"/>
      <c r="T3" s="63"/>
      <c r="U3" s="63"/>
      <c r="V3" s="63"/>
    </row>
    <row r="4" spans="1:25" ht="30" customHeight="1" x14ac:dyDescent="0.2">
      <c r="A4" s="36"/>
      <c r="B4" s="36"/>
      <c r="C4" s="51"/>
      <c r="D4" s="51"/>
      <c r="E4" s="51"/>
      <c r="F4" s="52"/>
      <c r="G4" s="51"/>
      <c r="H4" s="51"/>
      <c r="I4" s="51"/>
      <c r="J4" s="51"/>
      <c r="K4" s="51"/>
      <c r="L4" s="51"/>
      <c r="M4" s="51"/>
      <c r="N4" s="51"/>
      <c r="O4" s="51"/>
      <c r="P4" s="51"/>
      <c r="Q4" s="62"/>
      <c r="R4" s="51"/>
      <c r="S4" s="51"/>
      <c r="T4" s="61"/>
      <c r="U4" s="61"/>
      <c r="V4" s="61"/>
      <c r="W4" s="61"/>
      <c r="X4" s="61"/>
      <c r="Y4" s="36"/>
    </row>
    <row r="5" spans="1:25" ht="30" customHeight="1" x14ac:dyDescent="0.2">
      <c r="A5" s="36"/>
      <c r="B5" s="61"/>
      <c r="C5" s="51"/>
      <c r="D5" s="51"/>
      <c r="E5" s="47"/>
      <c r="F5" s="48"/>
      <c r="G5" s="51"/>
      <c r="H5" s="51"/>
      <c r="I5" s="51"/>
      <c r="J5" s="51"/>
      <c r="K5" s="207" t="s">
        <v>91</v>
      </c>
      <c r="L5" s="207"/>
      <c r="M5" s="51"/>
      <c r="N5" s="51"/>
      <c r="O5" s="51"/>
      <c r="P5" s="51"/>
      <c r="Q5" s="62"/>
      <c r="R5" s="47"/>
      <c r="S5" s="47"/>
      <c r="T5" s="61"/>
      <c r="U5" s="61"/>
      <c r="V5" s="61"/>
      <c r="W5" s="61"/>
      <c r="X5" s="61"/>
      <c r="Y5" s="61"/>
    </row>
    <row r="6" spans="1:25" ht="30" customHeight="1" x14ac:dyDescent="0.2">
      <c r="A6" s="34"/>
      <c r="B6" s="34"/>
      <c r="C6" s="51"/>
      <c r="D6" s="51"/>
      <c r="E6" s="60"/>
      <c r="F6" s="59"/>
      <c r="G6" s="140"/>
      <c r="H6" s="140"/>
      <c r="I6" s="140"/>
      <c r="J6" s="140"/>
      <c r="K6" s="140"/>
      <c r="L6" s="140"/>
      <c r="M6" s="140"/>
      <c r="N6" s="140"/>
      <c r="O6" s="57"/>
      <c r="P6" s="57"/>
      <c r="Q6" s="58"/>
      <c r="R6" s="57"/>
      <c r="S6" s="140"/>
      <c r="T6" s="56"/>
      <c r="U6" s="56"/>
      <c r="V6" s="56"/>
      <c r="W6" s="55"/>
      <c r="X6" s="55"/>
      <c r="Y6" s="55"/>
    </row>
    <row r="7" spans="1:25" ht="30" customHeight="1" x14ac:dyDescent="0.2">
      <c r="A7" s="34"/>
      <c r="B7" s="34"/>
      <c r="C7" s="45"/>
      <c r="D7" s="52"/>
      <c r="E7" s="51"/>
      <c r="F7" s="140"/>
      <c r="G7" s="54"/>
      <c r="H7" s="53"/>
      <c r="I7" s="46"/>
      <c r="J7" s="140"/>
      <c r="K7" s="141"/>
      <c r="L7" s="141"/>
      <c r="M7" s="140"/>
      <c r="N7" s="50"/>
      <c r="O7" s="46"/>
      <c r="P7" s="140"/>
      <c r="Q7" s="140"/>
      <c r="R7" s="50"/>
      <c r="S7" s="140"/>
      <c r="T7" s="43"/>
      <c r="U7" s="43"/>
      <c r="V7" s="43"/>
      <c r="W7" s="34"/>
      <c r="X7" s="34"/>
      <c r="Y7" s="34"/>
    </row>
    <row r="8" spans="1:25" ht="30" customHeight="1" x14ac:dyDescent="0.2">
      <c r="A8" s="34"/>
      <c r="B8" s="34"/>
      <c r="C8" s="45"/>
      <c r="D8" s="52"/>
      <c r="E8" s="51"/>
      <c r="F8" s="207" t="s">
        <v>92</v>
      </c>
      <c r="G8" s="207"/>
      <c r="H8" s="50"/>
      <c r="I8" s="46"/>
      <c r="J8" s="140"/>
      <c r="K8" s="217"/>
      <c r="L8" s="217"/>
      <c r="M8" s="140"/>
      <c r="N8" s="50"/>
      <c r="O8" s="46"/>
      <c r="P8" s="207" t="s">
        <v>93</v>
      </c>
      <c r="Q8" s="207"/>
      <c r="R8" s="50"/>
      <c r="S8" s="140"/>
      <c r="T8" s="43"/>
      <c r="U8" s="43"/>
      <c r="V8" s="43"/>
      <c r="W8" s="34"/>
      <c r="X8" s="34"/>
      <c r="Y8" s="34"/>
    </row>
    <row r="9" spans="1:25" ht="30" customHeight="1" x14ac:dyDescent="0.2">
      <c r="A9" s="34"/>
      <c r="B9" s="34"/>
      <c r="C9" s="45"/>
      <c r="D9" s="48"/>
      <c r="E9" s="47"/>
      <c r="F9" s="207"/>
      <c r="G9" s="207"/>
      <c r="H9" s="48"/>
      <c r="I9" s="49"/>
      <c r="J9" s="140"/>
      <c r="K9" s="141"/>
      <c r="L9" s="141"/>
      <c r="M9" s="140"/>
      <c r="N9" s="48"/>
      <c r="O9" s="49"/>
      <c r="P9" s="207"/>
      <c r="Q9" s="207"/>
      <c r="R9" s="48"/>
      <c r="S9" s="47"/>
      <c r="T9" s="43"/>
      <c r="U9" s="43"/>
      <c r="V9" s="43"/>
      <c r="W9" s="34"/>
      <c r="X9" s="34"/>
      <c r="Y9" s="34"/>
    </row>
    <row r="10" spans="1:25" ht="30" customHeight="1" x14ac:dyDescent="0.2">
      <c r="A10" s="34"/>
      <c r="B10" s="34"/>
      <c r="C10" s="45"/>
      <c r="D10" s="210" t="str">
        <f>組み合わせ表!B5</f>
        <v>ともぞうサッカークラブ</v>
      </c>
      <c r="E10" s="210"/>
      <c r="F10" s="44"/>
      <c r="G10" s="44"/>
      <c r="H10" s="271" t="str">
        <f>組み合わせ表!B25</f>
        <v>ヴェルフェ矢板Ｕ－１２・ｆｌｅｕｒ</v>
      </c>
      <c r="I10" s="271"/>
      <c r="J10" s="44"/>
      <c r="K10" s="44"/>
      <c r="L10" s="44"/>
      <c r="M10" s="44"/>
      <c r="N10" s="271" t="str">
        <f>組み合わせ表!O37</f>
        <v>ＭＯＲＡＮＧＯ栃木フットボールクラブＵ１２</v>
      </c>
      <c r="O10" s="271"/>
      <c r="P10" s="44"/>
      <c r="Q10" s="44"/>
      <c r="R10" s="270" t="str">
        <f>組み合わせ表!O5</f>
        <v>栃木サッカークラブ　Ｕ－１２</v>
      </c>
      <c r="S10" s="270"/>
      <c r="T10" s="43"/>
      <c r="U10" s="43"/>
      <c r="V10" s="43"/>
      <c r="W10" s="34"/>
      <c r="X10" s="34"/>
      <c r="Y10" s="34"/>
    </row>
    <row r="11" spans="1:25" ht="30" customHeight="1" x14ac:dyDescent="0.2">
      <c r="A11" s="34"/>
      <c r="B11" s="34"/>
      <c r="C11" s="45"/>
      <c r="D11" s="210"/>
      <c r="E11" s="210"/>
      <c r="F11" s="44"/>
      <c r="G11" s="44"/>
      <c r="H11" s="271"/>
      <c r="I11" s="271"/>
      <c r="J11" s="44"/>
      <c r="K11" s="44"/>
      <c r="L11" s="44"/>
      <c r="M11" s="44"/>
      <c r="N11" s="271"/>
      <c r="O11" s="271"/>
      <c r="P11" s="44"/>
      <c r="Q11" s="44"/>
      <c r="R11" s="270"/>
      <c r="S11" s="270"/>
      <c r="T11" s="43"/>
      <c r="U11" s="43"/>
      <c r="V11" s="43"/>
      <c r="W11" s="34"/>
      <c r="X11" s="34"/>
      <c r="Y11" s="34"/>
    </row>
    <row r="12" spans="1:25" ht="30" customHeight="1" x14ac:dyDescent="0.2">
      <c r="A12" s="34"/>
      <c r="B12" s="34"/>
      <c r="C12" s="45"/>
      <c r="D12" s="210"/>
      <c r="E12" s="210"/>
      <c r="F12" s="44"/>
      <c r="G12" s="44"/>
      <c r="H12" s="271"/>
      <c r="I12" s="271"/>
      <c r="J12" s="44"/>
      <c r="K12" s="44"/>
      <c r="L12" s="44"/>
      <c r="M12" s="44"/>
      <c r="N12" s="271"/>
      <c r="O12" s="271"/>
      <c r="P12" s="44"/>
      <c r="Q12" s="44"/>
      <c r="R12" s="270"/>
      <c r="S12" s="270"/>
      <c r="T12" s="43"/>
      <c r="U12" s="43"/>
      <c r="V12" s="43"/>
      <c r="W12" s="34"/>
      <c r="X12" s="34"/>
      <c r="Y12" s="34"/>
    </row>
    <row r="13" spans="1:25" ht="30" customHeight="1" x14ac:dyDescent="0.2">
      <c r="A13" s="34"/>
      <c r="B13" s="34"/>
      <c r="C13" s="45"/>
      <c r="D13" s="210"/>
      <c r="E13" s="210"/>
      <c r="F13" s="44"/>
      <c r="G13" s="44"/>
      <c r="H13" s="271"/>
      <c r="I13" s="271"/>
      <c r="J13" s="44"/>
      <c r="K13" s="44"/>
      <c r="L13" s="44"/>
      <c r="M13" s="44"/>
      <c r="N13" s="271"/>
      <c r="O13" s="271"/>
      <c r="P13" s="44"/>
      <c r="Q13" s="44"/>
      <c r="R13" s="270"/>
      <c r="S13" s="270"/>
      <c r="T13" s="43"/>
      <c r="U13" s="43"/>
      <c r="V13" s="43"/>
      <c r="W13" s="34"/>
      <c r="X13" s="34"/>
      <c r="Y13" s="34"/>
    </row>
    <row r="14" spans="1:25" ht="30" customHeight="1" x14ac:dyDescent="0.2">
      <c r="A14" s="34"/>
      <c r="B14" s="34"/>
      <c r="C14" s="45"/>
      <c r="D14" s="210"/>
      <c r="E14" s="210"/>
      <c r="F14" s="44"/>
      <c r="G14" s="44"/>
      <c r="H14" s="271"/>
      <c r="I14" s="271"/>
      <c r="J14" s="44"/>
      <c r="K14" s="44"/>
      <c r="L14" s="44"/>
      <c r="M14" s="44"/>
      <c r="N14" s="271"/>
      <c r="O14" s="271"/>
      <c r="P14" s="44"/>
      <c r="Q14" s="44"/>
      <c r="R14" s="270"/>
      <c r="S14" s="270"/>
      <c r="T14" s="43"/>
      <c r="U14" s="43"/>
      <c r="V14" s="43"/>
      <c r="W14" s="34"/>
      <c r="X14" s="34"/>
      <c r="Y14" s="34"/>
    </row>
    <row r="15" spans="1:25" ht="30" customHeight="1" x14ac:dyDescent="0.2">
      <c r="A15" s="34"/>
      <c r="B15" s="34"/>
      <c r="C15" s="45"/>
      <c r="D15" s="210"/>
      <c r="E15" s="210"/>
      <c r="F15" s="44"/>
      <c r="G15" s="44"/>
      <c r="H15" s="271"/>
      <c r="I15" s="271"/>
      <c r="J15" s="44"/>
      <c r="K15" s="44"/>
      <c r="L15" s="44"/>
      <c r="M15" s="44"/>
      <c r="N15" s="271"/>
      <c r="O15" s="271"/>
      <c r="P15" s="44"/>
      <c r="Q15" s="44"/>
      <c r="R15" s="270"/>
      <c r="S15" s="270"/>
      <c r="T15" s="43"/>
      <c r="U15" s="43"/>
      <c r="V15" s="43"/>
      <c r="W15" s="34"/>
      <c r="X15" s="34"/>
      <c r="Y15" s="34"/>
    </row>
    <row r="16" spans="1:25" ht="30" customHeight="1" x14ac:dyDescent="0.2">
      <c r="A16" s="34"/>
      <c r="B16" s="34"/>
      <c r="C16" s="45"/>
      <c r="D16" s="210"/>
      <c r="E16" s="210"/>
      <c r="F16" s="44"/>
      <c r="G16" s="44"/>
      <c r="H16" s="271"/>
      <c r="I16" s="271"/>
      <c r="J16" s="44"/>
      <c r="K16" s="44"/>
      <c r="L16" s="44"/>
      <c r="M16" s="44"/>
      <c r="N16" s="271"/>
      <c r="O16" s="271"/>
      <c r="P16" s="44"/>
      <c r="Q16" s="44"/>
      <c r="R16" s="270"/>
      <c r="S16" s="270"/>
      <c r="T16" s="43"/>
      <c r="U16" s="43"/>
      <c r="V16" s="43"/>
      <c r="W16" s="34"/>
      <c r="X16" s="34"/>
      <c r="Y16" s="34"/>
    </row>
    <row r="17" spans="1:25" ht="30" customHeight="1" x14ac:dyDescent="0.2">
      <c r="A17" s="34"/>
      <c r="B17" s="34"/>
      <c r="C17" s="45"/>
      <c r="D17" s="210"/>
      <c r="E17" s="210"/>
      <c r="F17" s="44"/>
      <c r="G17" s="44"/>
      <c r="H17" s="271"/>
      <c r="I17" s="271"/>
      <c r="J17" s="44"/>
      <c r="K17" s="44"/>
      <c r="L17" s="44"/>
      <c r="M17" s="44"/>
      <c r="N17" s="271"/>
      <c r="O17" s="271"/>
      <c r="P17" s="44"/>
      <c r="Q17" s="44"/>
      <c r="R17" s="270"/>
      <c r="S17" s="270"/>
      <c r="T17" s="43"/>
      <c r="U17" s="43"/>
      <c r="V17" s="43"/>
      <c r="W17" s="34"/>
      <c r="X17" s="34"/>
      <c r="Y17" s="34"/>
    </row>
    <row r="18" spans="1:25" ht="30" customHeight="1" x14ac:dyDescent="0.2">
      <c r="A18" s="34"/>
      <c r="B18" s="34"/>
      <c r="C18" s="45"/>
      <c r="D18" s="210"/>
      <c r="E18" s="210"/>
      <c r="F18" s="44"/>
      <c r="G18" s="44"/>
      <c r="H18" s="271"/>
      <c r="I18" s="271"/>
      <c r="J18" s="44"/>
      <c r="K18" s="44"/>
      <c r="L18" s="44"/>
      <c r="M18" s="44"/>
      <c r="N18" s="271"/>
      <c r="O18" s="271"/>
      <c r="P18" s="44"/>
      <c r="Q18" s="44"/>
      <c r="R18" s="270"/>
      <c r="S18" s="270"/>
      <c r="T18" s="43"/>
      <c r="U18" s="43"/>
      <c r="V18" s="43"/>
      <c r="W18" s="34"/>
      <c r="X18" s="34"/>
      <c r="Y18" s="34"/>
    </row>
    <row r="19" spans="1:25" ht="30" customHeight="1" x14ac:dyDescent="0.2">
      <c r="A19" s="34"/>
      <c r="B19" s="34"/>
      <c r="C19" s="45"/>
      <c r="D19" s="210"/>
      <c r="E19" s="210"/>
      <c r="F19" s="44"/>
      <c r="G19" s="44"/>
      <c r="H19" s="271"/>
      <c r="I19" s="271"/>
      <c r="J19" s="44"/>
      <c r="K19" s="44"/>
      <c r="L19" s="44"/>
      <c r="M19" s="44"/>
      <c r="N19" s="271"/>
      <c r="O19" s="271"/>
      <c r="P19" s="44"/>
      <c r="Q19" s="44"/>
      <c r="R19" s="270"/>
      <c r="S19" s="270"/>
      <c r="T19" s="43"/>
      <c r="U19" s="43"/>
      <c r="V19" s="43"/>
      <c r="W19" s="34"/>
      <c r="X19" s="34"/>
      <c r="Y19" s="34"/>
    </row>
    <row r="20" spans="1:25" ht="30" customHeight="1" x14ac:dyDescent="0.2">
      <c r="A20" s="34"/>
      <c r="B20" s="34"/>
      <c r="C20" s="45"/>
      <c r="D20" s="210"/>
      <c r="E20" s="210"/>
      <c r="F20" s="44"/>
      <c r="G20" s="44"/>
      <c r="H20" s="271"/>
      <c r="I20" s="271"/>
      <c r="J20" s="44"/>
      <c r="K20" s="44"/>
      <c r="L20" s="44"/>
      <c r="M20" s="44"/>
      <c r="N20" s="271"/>
      <c r="O20" s="271"/>
      <c r="P20" s="44"/>
      <c r="Q20" s="44"/>
      <c r="R20" s="270"/>
      <c r="S20" s="270"/>
      <c r="T20" s="43"/>
      <c r="U20" s="43"/>
      <c r="V20" s="43"/>
      <c r="W20" s="34"/>
      <c r="X20" s="34"/>
      <c r="Y20" s="34"/>
    </row>
    <row r="21" spans="1:25" ht="30" customHeight="1" x14ac:dyDescent="0.2">
      <c r="A21" s="34"/>
      <c r="B21" s="34"/>
      <c r="C21" s="34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34"/>
      <c r="X21" s="34"/>
      <c r="Y21" s="34"/>
    </row>
    <row r="22" spans="1:25" ht="30" customHeight="1" x14ac:dyDescent="0.2">
      <c r="A22" s="34"/>
      <c r="B22" s="208" t="s">
        <v>94</v>
      </c>
      <c r="C22" s="208"/>
      <c r="D22" s="208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34"/>
      <c r="X22" s="34"/>
      <c r="Y22" s="34"/>
    </row>
    <row r="23" spans="1:25" ht="30" customHeight="1" x14ac:dyDescent="0.2">
      <c r="A23" s="34"/>
      <c r="B23" s="34" t="s">
        <v>95</v>
      </c>
      <c r="C23" s="34"/>
      <c r="D23" s="34"/>
      <c r="E23" s="34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34"/>
      <c r="X23" s="34"/>
      <c r="Y23" s="34"/>
    </row>
    <row r="24" spans="1:25" ht="30" customHeight="1" x14ac:dyDescent="0.2">
      <c r="A24" s="36"/>
      <c r="B24" s="213" t="s">
        <v>92</v>
      </c>
      <c r="C24" s="218">
        <v>0.39583333333333331</v>
      </c>
      <c r="D24" s="218"/>
      <c r="E24" s="272" t="str">
        <f>D10</f>
        <v>ともぞうサッカークラブ</v>
      </c>
      <c r="F24" s="272"/>
      <c r="G24" s="272"/>
      <c r="H24" s="272"/>
      <c r="I24" s="212">
        <f>K24+K25</f>
        <v>0</v>
      </c>
      <c r="J24" s="211" t="s">
        <v>79</v>
      </c>
      <c r="K24" s="29"/>
      <c r="L24" s="29" t="s">
        <v>80</v>
      </c>
      <c r="M24" s="29"/>
      <c r="N24" s="211" t="s">
        <v>81</v>
      </c>
      <c r="O24" s="212">
        <f>M24+M25</f>
        <v>0</v>
      </c>
      <c r="P24" s="280" t="str">
        <f>H10</f>
        <v>ヴェルフェ矢板Ｕ－１２・ｆｌｅｕｒ</v>
      </c>
      <c r="Q24" s="280"/>
      <c r="R24" s="280"/>
      <c r="S24" s="280"/>
      <c r="T24" s="213" t="s">
        <v>96</v>
      </c>
      <c r="U24" s="213"/>
      <c r="V24" s="213"/>
      <c r="W24" s="213"/>
      <c r="X24" s="35"/>
      <c r="Y24" s="34"/>
    </row>
    <row r="25" spans="1:25" ht="30" customHeight="1" x14ac:dyDescent="0.2">
      <c r="A25" s="36"/>
      <c r="B25" s="213"/>
      <c r="C25" s="218"/>
      <c r="D25" s="218"/>
      <c r="E25" s="272"/>
      <c r="F25" s="272"/>
      <c r="G25" s="272"/>
      <c r="H25" s="272"/>
      <c r="I25" s="212"/>
      <c r="J25" s="211"/>
      <c r="K25" s="29"/>
      <c r="L25" s="29" t="s">
        <v>80</v>
      </c>
      <c r="M25" s="29"/>
      <c r="N25" s="211"/>
      <c r="O25" s="212"/>
      <c r="P25" s="280"/>
      <c r="Q25" s="280"/>
      <c r="R25" s="280"/>
      <c r="S25" s="280"/>
      <c r="T25" s="213"/>
      <c r="U25" s="213"/>
      <c r="V25" s="213"/>
      <c r="W25" s="213"/>
      <c r="X25" s="35"/>
      <c r="Y25" s="34"/>
    </row>
    <row r="26" spans="1:25" ht="30" customHeight="1" x14ac:dyDescent="0.2">
      <c r="A26" s="36"/>
      <c r="B26" s="137"/>
      <c r="C26" s="33"/>
      <c r="D26" s="33"/>
      <c r="E26" s="73"/>
      <c r="F26" s="73"/>
      <c r="G26" s="73"/>
      <c r="H26" s="73"/>
      <c r="I26" s="67"/>
      <c r="J26" s="66"/>
      <c r="K26" s="29"/>
      <c r="L26" s="29"/>
      <c r="M26" s="29"/>
      <c r="N26" s="66"/>
      <c r="O26" s="138"/>
      <c r="P26" s="73"/>
      <c r="Q26" s="73"/>
      <c r="R26" s="73"/>
      <c r="S26" s="73"/>
      <c r="T26" s="137"/>
      <c r="U26" s="137"/>
      <c r="V26" s="137"/>
      <c r="W26" s="137"/>
      <c r="X26" s="35"/>
      <c r="Y26" s="34"/>
    </row>
    <row r="27" spans="1:25" ht="30" customHeight="1" x14ac:dyDescent="0.2">
      <c r="A27" s="36"/>
      <c r="B27" s="137"/>
      <c r="C27" s="33"/>
      <c r="D27" s="33"/>
      <c r="E27" s="73"/>
      <c r="F27" s="73"/>
      <c r="G27" s="73"/>
      <c r="H27" s="73"/>
      <c r="I27" s="67"/>
      <c r="J27" s="66"/>
      <c r="K27" s="29"/>
      <c r="L27" s="29"/>
      <c r="M27" s="29"/>
      <c r="N27" s="66"/>
      <c r="O27" s="40"/>
      <c r="P27" s="73"/>
      <c r="Q27" s="73"/>
      <c r="R27" s="73"/>
      <c r="S27" s="73"/>
      <c r="T27" s="137"/>
      <c r="U27" s="137"/>
      <c r="V27" s="137"/>
      <c r="W27" s="137"/>
      <c r="X27" s="137"/>
      <c r="Y27" s="34"/>
    </row>
    <row r="28" spans="1:25" ht="30" customHeight="1" x14ac:dyDescent="0.2">
      <c r="A28" s="36"/>
      <c r="B28" s="208" t="s">
        <v>94</v>
      </c>
      <c r="C28" s="208"/>
      <c r="D28" s="208"/>
      <c r="E28" s="73"/>
      <c r="F28" s="73"/>
      <c r="G28" s="73"/>
      <c r="H28" s="73"/>
      <c r="I28" s="136"/>
      <c r="J28" s="139"/>
      <c r="K28" s="29"/>
      <c r="L28" s="29"/>
      <c r="M28" s="29"/>
      <c r="N28" s="139"/>
      <c r="O28" s="40"/>
      <c r="P28" s="73"/>
      <c r="Q28" s="73"/>
      <c r="R28" s="73"/>
      <c r="S28" s="73"/>
      <c r="T28" s="137"/>
      <c r="U28" s="137"/>
      <c r="V28" s="137"/>
      <c r="W28" s="137"/>
      <c r="X28" s="137"/>
      <c r="Y28" s="34"/>
    </row>
    <row r="29" spans="1:25" ht="30" customHeight="1" x14ac:dyDescent="0.2">
      <c r="A29" s="36"/>
      <c r="B29" s="42" t="s">
        <v>97</v>
      </c>
      <c r="C29" s="37"/>
      <c r="D29" s="37"/>
      <c r="E29" s="38"/>
      <c r="F29" s="38"/>
      <c r="G29" s="38"/>
      <c r="H29" s="38"/>
      <c r="I29" s="38"/>
      <c r="J29" s="39"/>
      <c r="K29" s="37"/>
      <c r="L29" s="137"/>
      <c r="M29" s="37"/>
      <c r="N29" s="39"/>
      <c r="O29" s="38"/>
      <c r="P29" s="38"/>
      <c r="Q29" s="38"/>
      <c r="R29" s="38"/>
      <c r="S29" s="38"/>
      <c r="T29" s="37"/>
      <c r="U29" s="37"/>
      <c r="V29" s="37"/>
      <c r="W29" s="37"/>
      <c r="X29" s="37"/>
      <c r="Y29" s="34"/>
    </row>
    <row r="30" spans="1:25" ht="30" customHeight="1" x14ac:dyDescent="0.2">
      <c r="A30" s="36"/>
      <c r="B30" s="213" t="s">
        <v>93</v>
      </c>
      <c r="C30" s="218">
        <v>0.4375</v>
      </c>
      <c r="D30" s="218"/>
      <c r="E30" s="274" t="str">
        <f>N10</f>
        <v>ＭＯＲＡＮＧＯ栃木フットボールクラブＵ１２</v>
      </c>
      <c r="F30" s="274"/>
      <c r="G30" s="274"/>
      <c r="H30" s="274"/>
      <c r="I30" s="212">
        <f>K30+K31</f>
        <v>0</v>
      </c>
      <c r="J30" s="211" t="s">
        <v>79</v>
      </c>
      <c r="K30" s="29"/>
      <c r="L30" s="29" t="s">
        <v>80</v>
      </c>
      <c r="M30" s="29"/>
      <c r="N30" s="211" t="s">
        <v>81</v>
      </c>
      <c r="O30" s="212">
        <f>M30+M31</f>
        <v>0</v>
      </c>
      <c r="P30" s="273" t="str">
        <f>R10</f>
        <v>栃木サッカークラブ　Ｕ－１２</v>
      </c>
      <c r="Q30" s="273"/>
      <c r="R30" s="273"/>
      <c r="S30" s="273"/>
      <c r="T30" s="213" t="s">
        <v>96</v>
      </c>
      <c r="U30" s="213"/>
      <c r="V30" s="213"/>
      <c r="W30" s="213"/>
      <c r="X30" s="35"/>
      <c r="Y30" s="34"/>
    </row>
    <row r="31" spans="1:25" ht="30" customHeight="1" x14ac:dyDescent="0.2">
      <c r="A31" s="36"/>
      <c r="B31" s="213"/>
      <c r="C31" s="218"/>
      <c r="D31" s="218"/>
      <c r="E31" s="274"/>
      <c r="F31" s="274"/>
      <c r="G31" s="274"/>
      <c r="H31" s="274"/>
      <c r="I31" s="212"/>
      <c r="J31" s="211"/>
      <c r="K31" s="29"/>
      <c r="L31" s="29" t="s">
        <v>80</v>
      </c>
      <c r="M31" s="29"/>
      <c r="N31" s="211"/>
      <c r="O31" s="212"/>
      <c r="P31" s="273"/>
      <c r="Q31" s="273"/>
      <c r="R31" s="273"/>
      <c r="S31" s="273"/>
      <c r="T31" s="213"/>
      <c r="U31" s="213"/>
      <c r="V31" s="213"/>
      <c r="W31" s="213"/>
      <c r="X31" s="35"/>
      <c r="Y31" s="34"/>
    </row>
    <row r="32" spans="1:25" ht="30" customHeight="1" x14ac:dyDescent="0.2">
      <c r="A32" s="36"/>
      <c r="B32" s="137"/>
      <c r="C32" s="33"/>
      <c r="D32" s="33"/>
      <c r="E32" s="73"/>
      <c r="F32" s="73"/>
      <c r="G32" s="73"/>
      <c r="H32" s="73"/>
      <c r="I32" s="138"/>
      <c r="J32" s="139"/>
      <c r="K32" s="29"/>
      <c r="L32" s="29"/>
      <c r="M32" s="29"/>
      <c r="N32" s="139"/>
      <c r="O32" s="138"/>
      <c r="P32" s="73"/>
      <c r="Q32" s="73"/>
      <c r="R32" s="73"/>
      <c r="S32" s="73"/>
      <c r="T32" s="137"/>
      <c r="U32" s="137"/>
      <c r="V32" s="137"/>
      <c r="W32" s="137"/>
      <c r="X32" s="35"/>
      <c r="Y32" s="34"/>
    </row>
    <row r="33" spans="1:25" ht="30" customHeight="1" x14ac:dyDescent="0.2">
      <c r="A33" s="36"/>
      <c r="B33" s="137"/>
      <c r="C33" s="33"/>
      <c r="D33" s="33"/>
      <c r="E33" s="32"/>
      <c r="F33" s="32"/>
      <c r="G33" s="32"/>
      <c r="H33" s="32"/>
      <c r="I33" s="40"/>
      <c r="J33" s="41"/>
      <c r="K33" s="37"/>
      <c r="L33" s="137"/>
      <c r="M33" s="37"/>
      <c r="N33" s="41"/>
      <c r="O33" s="40"/>
      <c r="P33" s="32"/>
      <c r="Q33" s="32"/>
      <c r="R33" s="32"/>
      <c r="S33" s="32"/>
      <c r="T33" s="137"/>
      <c r="U33" s="137"/>
      <c r="V33" s="137"/>
      <c r="W33" s="137"/>
      <c r="X33" s="137"/>
      <c r="Y33" s="34"/>
    </row>
    <row r="34" spans="1:25" ht="30" customHeight="1" x14ac:dyDescent="0.2">
      <c r="A34" s="36"/>
      <c r="B34" s="137"/>
      <c r="C34" s="33"/>
      <c r="D34" s="33"/>
      <c r="E34" s="32"/>
      <c r="F34" s="32"/>
      <c r="G34" s="32"/>
      <c r="H34" s="32"/>
      <c r="I34" s="40"/>
      <c r="J34" s="41"/>
      <c r="K34" s="37"/>
      <c r="L34" s="137"/>
      <c r="M34" s="37"/>
      <c r="N34" s="41"/>
      <c r="O34" s="40"/>
      <c r="P34" s="32"/>
      <c r="Q34" s="32"/>
      <c r="R34" s="32"/>
      <c r="S34" s="32"/>
      <c r="T34" s="137"/>
      <c r="U34" s="137"/>
      <c r="V34" s="137"/>
      <c r="W34" s="137"/>
      <c r="X34" s="137"/>
      <c r="Y34" s="34"/>
    </row>
    <row r="35" spans="1:25" ht="30" customHeight="1" x14ac:dyDescent="0.2">
      <c r="A35" s="36"/>
      <c r="B35" s="208" t="s">
        <v>98</v>
      </c>
      <c r="C35" s="208"/>
      <c r="D35" s="208"/>
      <c r="E35" s="32"/>
      <c r="F35" s="32"/>
      <c r="G35" s="32"/>
      <c r="H35" s="32"/>
      <c r="I35" s="40"/>
      <c r="J35" s="41"/>
      <c r="K35" s="37"/>
      <c r="L35" s="137"/>
      <c r="M35" s="37"/>
      <c r="N35" s="41"/>
      <c r="O35" s="40"/>
      <c r="P35" s="32"/>
      <c r="Q35" s="32"/>
      <c r="R35" s="32"/>
      <c r="S35" s="32"/>
      <c r="T35" s="137"/>
      <c r="U35" s="137"/>
      <c r="V35" s="137"/>
      <c r="W35" s="137"/>
      <c r="X35" s="137"/>
      <c r="Y35" s="34"/>
    </row>
    <row r="36" spans="1:25" ht="30" customHeight="1" x14ac:dyDescent="0.2">
      <c r="A36" s="36"/>
      <c r="B36" s="208"/>
      <c r="C36" s="208"/>
      <c r="D36" s="208"/>
      <c r="E36" s="37"/>
      <c r="F36" s="37"/>
      <c r="G36" s="37"/>
      <c r="H36" s="37"/>
      <c r="I36" s="38"/>
      <c r="J36" s="39"/>
      <c r="K36" s="37"/>
      <c r="L36" s="137"/>
      <c r="M36" s="37"/>
      <c r="N36" s="39"/>
      <c r="O36" s="38"/>
      <c r="P36" s="37"/>
      <c r="Q36" s="37"/>
      <c r="R36" s="37"/>
      <c r="S36" s="37"/>
      <c r="T36" s="37"/>
      <c r="U36" s="37"/>
      <c r="V36" s="37"/>
      <c r="W36" s="37"/>
      <c r="X36" s="37"/>
      <c r="Y36" s="34"/>
    </row>
    <row r="37" spans="1:25" ht="30" customHeight="1" x14ac:dyDescent="0.2">
      <c r="A37" s="36"/>
      <c r="B37" s="213" t="s">
        <v>91</v>
      </c>
      <c r="C37" s="218">
        <v>0.54166666666666663</v>
      </c>
      <c r="D37" s="218"/>
      <c r="E37" s="213" t="s">
        <v>99</v>
      </c>
      <c r="F37" s="213"/>
      <c r="G37" s="213"/>
      <c r="H37" s="213"/>
      <c r="I37" s="214">
        <f>K37+K38+K39</f>
        <v>0</v>
      </c>
      <c r="J37" s="215" t="s">
        <v>79</v>
      </c>
      <c r="K37" s="31"/>
      <c r="L37" s="29" t="s">
        <v>80</v>
      </c>
      <c r="M37" s="29"/>
      <c r="N37" s="215" t="s">
        <v>81</v>
      </c>
      <c r="O37" s="214">
        <f>M37+M38+M39</f>
        <v>0</v>
      </c>
      <c r="P37" s="213" t="s">
        <v>100</v>
      </c>
      <c r="Q37" s="213"/>
      <c r="R37" s="213"/>
      <c r="S37" s="213"/>
      <c r="T37" s="213" t="s">
        <v>96</v>
      </c>
      <c r="U37" s="213"/>
      <c r="V37" s="213"/>
      <c r="W37" s="213"/>
      <c r="X37" s="35"/>
      <c r="Y37" s="34"/>
    </row>
    <row r="38" spans="1:25" ht="30" customHeight="1" x14ac:dyDescent="0.2">
      <c r="A38" s="36"/>
      <c r="B38" s="213"/>
      <c r="C38" s="218"/>
      <c r="D38" s="218"/>
      <c r="E38" s="213"/>
      <c r="F38" s="213"/>
      <c r="G38" s="213"/>
      <c r="H38" s="213"/>
      <c r="I38" s="214"/>
      <c r="J38" s="215"/>
      <c r="K38" s="31"/>
      <c r="L38" s="29" t="s">
        <v>80</v>
      </c>
      <c r="M38" s="29"/>
      <c r="N38" s="215"/>
      <c r="O38" s="214"/>
      <c r="P38" s="213"/>
      <c r="Q38" s="213"/>
      <c r="R38" s="213"/>
      <c r="S38" s="213"/>
      <c r="T38" s="213"/>
      <c r="U38" s="213"/>
      <c r="V38" s="213"/>
      <c r="W38" s="213"/>
      <c r="X38" s="35"/>
      <c r="Y38" s="34"/>
    </row>
    <row r="39" spans="1:25" ht="30" customHeight="1" x14ac:dyDescent="0.2">
      <c r="B39" s="35"/>
      <c r="C39" s="71"/>
      <c r="D39" s="71"/>
      <c r="E39" s="35"/>
      <c r="F39" s="35"/>
      <c r="G39" s="35"/>
      <c r="H39" s="35"/>
      <c r="I39" s="67"/>
      <c r="J39" s="66"/>
      <c r="K39" s="31"/>
      <c r="L39" s="29"/>
      <c r="M39" s="31"/>
      <c r="N39" s="66"/>
      <c r="O39" s="67"/>
      <c r="P39" s="72"/>
      <c r="Q39" s="72"/>
      <c r="R39" s="72"/>
      <c r="S39" s="72"/>
      <c r="T39" s="35"/>
      <c r="U39" s="35"/>
      <c r="V39" s="35"/>
      <c r="W39" s="35"/>
    </row>
    <row r="40" spans="1:25" customFormat="1" ht="39.9" customHeight="1" x14ac:dyDescent="0.2">
      <c r="A40" s="78" t="s">
        <v>101</v>
      </c>
      <c r="B40" s="142"/>
      <c r="C40" s="79"/>
      <c r="D40" s="79"/>
      <c r="E40" s="80"/>
      <c r="F40" s="80"/>
      <c r="G40" s="80"/>
      <c r="H40" s="80"/>
      <c r="I40" s="69"/>
      <c r="J40" s="81"/>
      <c r="K40" s="17"/>
      <c r="L40" s="17"/>
      <c r="M40" s="17"/>
      <c r="N40" s="81"/>
      <c r="O40" s="134"/>
      <c r="P40" s="80"/>
      <c r="Q40" s="80"/>
      <c r="R40" s="80"/>
      <c r="S40" s="80"/>
      <c r="T40" s="142"/>
      <c r="U40" s="142"/>
      <c r="V40" s="142"/>
      <c r="W40" s="142"/>
      <c r="X40" s="82"/>
      <c r="Y40" s="14"/>
    </row>
    <row r="41" spans="1:25" customFormat="1" ht="39.9" customHeight="1" x14ac:dyDescent="0.2">
      <c r="A41" s="16"/>
      <c r="B41" s="142"/>
      <c r="C41" s="79"/>
      <c r="D41" s="79"/>
      <c r="E41" s="80"/>
      <c r="F41" s="80"/>
      <c r="G41" s="80"/>
      <c r="H41" s="80"/>
      <c r="I41" s="69"/>
      <c r="J41" s="81"/>
      <c r="K41" s="17"/>
      <c r="L41" s="17"/>
      <c r="M41" s="83" t="s">
        <v>102</v>
      </c>
      <c r="N41" s="81"/>
      <c r="O41" s="84"/>
      <c r="P41" s="84"/>
      <c r="Q41" s="84"/>
      <c r="R41" s="84"/>
      <c r="S41" s="84"/>
      <c r="T41" s="82"/>
      <c r="U41" s="82"/>
      <c r="V41" s="82"/>
      <c r="W41" s="82"/>
      <c r="X41" s="142"/>
      <c r="Y41" s="14"/>
    </row>
    <row r="42" spans="1:25" customFormat="1" ht="20.100000000000001" customHeight="1" x14ac:dyDescent="0.2">
      <c r="B42" s="204" t="s">
        <v>103</v>
      </c>
      <c r="C42" s="204"/>
      <c r="D42" s="204"/>
      <c r="M42" s="200">
        <v>1</v>
      </c>
      <c r="N42" s="202" t="s">
        <v>104</v>
      </c>
      <c r="O42" s="202"/>
      <c r="P42" s="202"/>
      <c r="Q42" s="202"/>
      <c r="S42" s="200">
        <v>9</v>
      </c>
      <c r="T42" s="202" t="s">
        <v>104</v>
      </c>
      <c r="U42" s="202"/>
      <c r="V42" s="202"/>
      <c r="W42" s="202"/>
    </row>
    <row r="43" spans="1:25" customFormat="1" ht="20.100000000000001" customHeight="1" x14ac:dyDescent="0.2">
      <c r="B43" s="204"/>
      <c r="C43" s="204"/>
      <c r="D43" s="204"/>
      <c r="M43" s="201"/>
      <c r="N43" s="203"/>
      <c r="O43" s="203"/>
      <c r="P43" s="203"/>
      <c r="Q43" s="203"/>
      <c r="S43" s="201"/>
      <c r="T43" s="203"/>
      <c r="U43" s="203"/>
      <c r="V43" s="203"/>
      <c r="W43" s="203"/>
    </row>
    <row r="44" spans="1:25" customFormat="1" ht="20.100000000000001" customHeight="1" x14ac:dyDescent="0.2">
      <c r="B44" s="205"/>
      <c r="C44" s="205"/>
      <c r="D44" s="205"/>
      <c r="E44" s="3"/>
      <c r="F44" s="3"/>
      <c r="G44" s="3"/>
      <c r="H44" s="3"/>
      <c r="I44" s="3"/>
      <c r="J44" s="3"/>
      <c r="M44" s="82"/>
      <c r="S44" s="142"/>
      <c r="W44" s="142"/>
    </row>
    <row r="45" spans="1:25" customFormat="1" ht="20.100000000000001" customHeight="1" x14ac:dyDescent="0.2">
      <c r="B45" s="83"/>
      <c r="M45" s="200">
        <v>2</v>
      </c>
      <c r="N45" s="202" t="s">
        <v>104</v>
      </c>
      <c r="O45" s="202"/>
      <c r="P45" s="202"/>
      <c r="Q45" s="202"/>
      <c r="S45" s="200">
        <v>10</v>
      </c>
      <c r="T45" s="202" t="s">
        <v>104</v>
      </c>
      <c r="U45" s="202"/>
      <c r="V45" s="202"/>
      <c r="W45" s="202"/>
    </row>
    <row r="46" spans="1:25" customFormat="1" ht="20.100000000000001" customHeight="1" x14ac:dyDescent="0.2">
      <c r="B46" s="200" t="s">
        <v>105</v>
      </c>
      <c r="C46" s="200"/>
      <c r="D46" s="200"/>
      <c r="E46" s="200"/>
      <c r="F46" s="200"/>
      <c r="G46" s="200"/>
      <c r="H46" s="200"/>
      <c r="I46" s="200"/>
      <c r="J46" s="200"/>
      <c r="M46" s="201"/>
      <c r="N46" s="203"/>
      <c r="O46" s="203"/>
      <c r="P46" s="203"/>
      <c r="Q46" s="203"/>
      <c r="S46" s="201"/>
      <c r="T46" s="203"/>
      <c r="U46" s="203"/>
      <c r="V46" s="203"/>
      <c r="W46" s="203"/>
    </row>
    <row r="47" spans="1:25" customFormat="1" ht="20.100000000000001" customHeight="1" x14ac:dyDescent="0.2">
      <c r="B47" s="200"/>
      <c r="C47" s="200"/>
      <c r="D47" s="200"/>
      <c r="E47" s="200"/>
      <c r="F47" s="200"/>
      <c r="G47" s="200"/>
      <c r="H47" s="200"/>
      <c r="I47" s="200"/>
      <c r="J47" s="200"/>
      <c r="M47" s="82"/>
      <c r="S47" s="82"/>
      <c r="W47" s="142"/>
    </row>
    <row r="48" spans="1:25" customFormat="1" ht="20.100000000000001" customHeight="1" x14ac:dyDescent="0.2">
      <c r="B48" s="83"/>
      <c r="C48" s="83"/>
      <c r="D48" s="83"/>
      <c r="M48" s="200">
        <v>3</v>
      </c>
      <c r="N48" s="202" t="s">
        <v>104</v>
      </c>
      <c r="O48" s="202"/>
      <c r="P48" s="202"/>
      <c r="Q48" s="202"/>
      <c r="S48" s="200">
        <v>11</v>
      </c>
      <c r="T48" s="202" t="s">
        <v>104</v>
      </c>
      <c r="U48" s="202"/>
      <c r="V48" s="202"/>
      <c r="W48" s="202"/>
    </row>
    <row r="49" spans="2:23" customFormat="1" ht="20.100000000000001" customHeight="1" x14ac:dyDescent="0.2">
      <c r="B49" s="83"/>
      <c r="M49" s="201"/>
      <c r="N49" s="203"/>
      <c r="O49" s="203"/>
      <c r="P49" s="203"/>
      <c r="Q49" s="203"/>
      <c r="S49" s="201"/>
      <c r="T49" s="203"/>
      <c r="U49" s="203"/>
      <c r="V49" s="203"/>
      <c r="W49" s="203"/>
    </row>
    <row r="50" spans="2:23" customFormat="1" ht="20.100000000000001" customHeight="1" x14ac:dyDescent="0.2">
      <c r="B50" s="204" t="s">
        <v>106</v>
      </c>
      <c r="C50" s="204"/>
      <c r="D50" s="204"/>
      <c r="M50" s="82"/>
      <c r="S50" s="82"/>
    </row>
    <row r="51" spans="2:23" customFormat="1" ht="20.100000000000001" customHeight="1" x14ac:dyDescent="0.2">
      <c r="B51" s="204"/>
      <c r="C51" s="204"/>
      <c r="D51" s="204"/>
      <c r="M51" s="200">
        <v>4</v>
      </c>
      <c r="N51" s="202" t="s">
        <v>104</v>
      </c>
      <c r="O51" s="202"/>
      <c r="P51" s="202"/>
      <c r="Q51" s="202"/>
      <c r="S51" s="200">
        <v>12</v>
      </c>
      <c r="T51" s="202" t="s">
        <v>104</v>
      </c>
      <c r="U51" s="202"/>
      <c r="V51" s="202"/>
      <c r="W51" s="202"/>
    </row>
    <row r="52" spans="2:23" customFormat="1" ht="20.100000000000001" customHeight="1" x14ac:dyDescent="0.2">
      <c r="B52" s="205"/>
      <c r="C52" s="205"/>
      <c r="D52" s="205"/>
      <c r="E52" s="3"/>
      <c r="F52" s="3"/>
      <c r="G52" s="3"/>
      <c r="H52" s="3"/>
      <c r="I52" s="3"/>
      <c r="J52" s="3"/>
      <c r="M52" s="201"/>
      <c r="N52" s="203"/>
      <c r="O52" s="203"/>
      <c r="P52" s="203"/>
      <c r="Q52" s="203"/>
      <c r="S52" s="201"/>
      <c r="T52" s="203"/>
      <c r="U52" s="203"/>
      <c r="V52" s="203"/>
      <c r="W52" s="203"/>
    </row>
    <row r="53" spans="2:23" customFormat="1" ht="20.100000000000001" customHeight="1" x14ac:dyDescent="0.2">
      <c r="B53" s="83"/>
      <c r="M53" s="82"/>
      <c r="S53" s="82"/>
    </row>
    <row r="54" spans="2:23" customFormat="1" ht="20.100000000000001" customHeight="1" x14ac:dyDescent="0.2">
      <c r="B54" s="204" t="s">
        <v>107</v>
      </c>
      <c r="C54" s="204"/>
      <c r="D54" s="204"/>
      <c r="M54" s="200">
        <v>5</v>
      </c>
      <c r="N54" s="202" t="s">
        <v>104</v>
      </c>
      <c r="O54" s="202"/>
      <c r="P54" s="202"/>
      <c r="Q54" s="202"/>
      <c r="S54" s="200">
        <v>13</v>
      </c>
      <c r="T54" s="202" t="s">
        <v>104</v>
      </c>
      <c r="U54" s="202"/>
      <c r="V54" s="202"/>
      <c r="W54" s="202"/>
    </row>
    <row r="55" spans="2:23" customFormat="1" ht="20.100000000000001" customHeight="1" x14ac:dyDescent="0.2">
      <c r="B55" s="204"/>
      <c r="C55" s="204"/>
      <c r="D55" s="204"/>
      <c r="M55" s="201"/>
      <c r="N55" s="203"/>
      <c r="O55" s="203"/>
      <c r="P55" s="203"/>
      <c r="Q55" s="203"/>
      <c r="S55" s="201"/>
      <c r="T55" s="203"/>
      <c r="U55" s="203"/>
      <c r="V55" s="203"/>
      <c r="W55" s="203"/>
    </row>
    <row r="56" spans="2:23" customFormat="1" ht="20.100000000000001" customHeight="1" x14ac:dyDescent="0.2">
      <c r="B56" s="205"/>
      <c r="C56" s="205"/>
      <c r="D56" s="205"/>
      <c r="E56" s="3"/>
      <c r="F56" s="3"/>
      <c r="G56" s="3"/>
      <c r="H56" s="3"/>
      <c r="I56" s="3"/>
      <c r="J56" s="3"/>
      <c r="M56" s="82"/>
      <c r="S56" s="82"/>
    </row>
    <row r="57" spans="2:23" customFormat="1" ht="20.100000000000001" customHeight="1" x14ac:dyDescent="0.2">
      <c r="B57" s="83"/>
      <c r="M57" s="200">
        <v>6</v>
      </c>
      <c r="N57" s="202" t="s">
        <v>104</v>
      </c>
      <c r="O57" s="202"/>
      <c r="P57" s="202"/>
      <c r="Q57" s="202"/>
      <c r="S57" s="200">
        <v>14</v>
      </c>
      <c r="T57" s="202" t="s">
        <v>104</v>
      </c>
      <c r="U57" s="202"/>
      <c r="V57" s="202"/>
      <c r="W57" s="202"/>
    </row>
    <row r="58" spans="2:23" customFormat="1" ht="20.100000000000001" customHeight="1" x14ac:dyDescent="0.2">
      <c r="B58" s="204" t="s">
        <v>107</v>
      </c>
      <c r="C58" s="204"/>
      <c r="D58" s="204"/>
      <c r="M58" s="201"/>
      <c r="N58" s="203"/>
      <c r="O58" s="203"/>
      <c r="P58" s="203"/>
      <c r="Q58" s="203"/>
      <c r="S58" s="201"/>
      <c r="T58" s="203"/>
      <c r="U58" s="203"/>
      <c r="V58" s="203"/>
      <c r="W58" s="203"/>
    </row>
    <row r="59" spans="2:23" customFormat="1" ht="20.100000000000001" customHeight="1" x14ac:dyDescent="0.2">
      <c r="B59" s="204"/>
      <c r="C59" s="204"/>
      <c r="D59" s="204"/>
      <c r="M59" s="82"/>
      <c r="S59" s="82"/>
    </row>
    <row r="60" spans="2:23" customFormat="1" ht="20.100000000000001" customHeight="1" x14ac:dyDescent="0.2">
      <c r="B60" s="205"/>
      <c r="C60" s="205"/>
      <c r="D60" s="205"/>
      <c r="E60" s="3"/>
      <c r="F60" s="3"/>
      <c r="G60" s="3"/>
      <c r="H60" s="3"/>
      <c r="I60" s="3"/>
      <c r="J60" s="3"/>
      <c r="M60" s="200">
        <v>7</v>
      </c>
      <c r="N60" s="202" t="s">
        <v>104</v>
      </c>
      <c r="O60" s="202"/>
      <c r="P60" s="202"/>
      <c r="Q60" s="202"/>
      <c r="S60" s="200">
        <v>15</v>
      </c>
      <c r="T60" s="202" t="s">
        <v>104</v>
      </c>
      <c r="U60" s="202"/>
      <c r="V60" s="202"/>
      <c r="W60" s="202"/>
    </row>
    <row r="61" spans="2:23" customFormat="1" ht="20.100000000000001" customHeight="1" x14ac:dyDescent="0.2">
      <c r="B61" s="83"/>
      <c r="M61" s="201"/>
      <c r="N61" s="203"/>
      <c r="O61" s="203"/>
      <c r="P61" s="203"/>
      <c r="Q61" s="203"/>
      <c r="S61" s="201"/>
      <c r="T61" s="203"/>
      <c r="U61" s="203"/>
      <c r="V61" s="203"/>
      <c r="W61" s="203"/>
    </row>
    <row r="62" spans="2:23" customFormat="1" ht="20.100000000000001" customHeight="1" x14ac:dyDescent="0.2">
      <c r="B62" s="204" t="s">
        <v>108</v>
      </c>
      <c r="C62" s="204"/>
      <c r="D62" s="204"/>
      <c r="M62" s="82"/>
      <c r="S62" s="82"/>
    </row>
    <row r="63" spans="2:23" customFormat="1" ht="20.100000000000001" customHeight="1" x14ac:dyDescent="0.2">
      <c r="B63" s="204"/>
      <c r="C63" s="204"/>
      <c r="D63" s="204"/>
      <c r="M63" s="200">
        <v>8</v>
      </c>
      <c r="N63" s="202" t="s">
        <v>104</v>
      </c>
      <c r="O63" s="202"/>
      <c r="P63" s="202"/>
      <c r="Q63" s="202"/>
      <c r="S63" s="200">
        <v>16</v>
      </c>
      <c r="T63" s="202" t="s">
        <v>104</v>
      </c>
      <c r="U63" s="202"/>
      <c r="V63" s="202"/>
      <c r="W63" s="202"/>
    </row>
    <row r="64" spans="2:23" customFormat="1" ht="20.100000000000001" customHeight="1" x14ac:dyDescent="0.2">
      <c r="B64" s="205"/>
      <c r="C64" s="205"/>
      <c r="D64" s="205"/>
      <c r="E64" s="3"/>
      <c r="F64" s="3"/>
      <c r="G64" s="3"/>
      <c r="H64" s="3"/>
      <c r="I64" s="3"/>
      <c r="J64" s="3"/>
      <c r="M64" s="201"/>
      <c r="N64" s="203"/>
      <c r="O64" s="203"/>
      <c r="P64" s="203"/>
      <c r="Q64" s="203"/>
      <c r="S64" s="201"/>
      <c r="T64" s="203"/>
      <c r="U64" s="203"/>
      <c r="V64" s="203"/>
      <c r="W64" s="203"/>
    </row>
    <row r="65" spans="2:19" customFormat="1" ht="20.100000000000001" customHeight="1" x14ac:dyDescent="0.2">
      <c r="B65" s="83"/>
      <c r="M65" s="82"/>
      <c r="S65" s="82"/>
    </row>
  </sheetData>
  <mergeCells count="81">
    <mergeCell ref="T24:W25"/>
    <mergeCell ref="E30:H31"/>
    <mergeCell ref="I30:I31"/>
    <mergeCell ref="N37:N38"/>
    <mergeCell ref="O37:O38"/>
    <mergeCell ref="T37:W38"/>
    <mergeCell ref="T30:W31"/>
    <mergeCell ref="R10:S20"/>
    <mergeCell ref="P37:S38"/>
    <mergeCell ref="J30:J31"/>
    <mergeCell ref="B24:B25"/>
    <mergeCell ref="B35:D36"/>
    <mergeCell ref="P30:S31"/>
    <mergeCell ref="B37:B38"/>
    <mergeCell ref="C37:D38"/>
    <mergeCell ref="C24:D25"/>
    <mergeCell ref="E24:H25"/>
    <mergeCell ref="N24:N25"/>
    <mergeCell ref="O24:O25"/>
    <mergeCell ref="P24:S25"/>
    <mergeCell ref="B28:D28"/>
    <mergeCell ref="B30:B31"/>
    <mergeCell ref="C30:D31"/>
    <mergeCell ref="R1:W1"/>
    <mergeCell ref="K5:L5"/>
    <mergeCell ref="F8:G8"/>
    <mergeCell ref="K8:L8"/>
    <mergeCell ref="P8:Q8"/>
    <mergeCell ref="B46:J47"/>
    <mergeCell ref="G1:J1"/>
    <mergeCell ref="F9:G9"/>
    <mergeCell ref="B22:D22"/>
    <mergeCell ref="O1:Q1"/>
    <mergeCell ref="D10:E20"/>
    <mergeCell ref="H10:I20"/>
    <mergeCell ref="N10:O20"/>
    <mergeCell ref="P9:Q9"/>
    <mergeCell ref="N30:N31"/>
    <mergeCell ref="O30:O31"/>
    <mergeCell ref="I24:I25"/>
    <mergeCell ref="J24:J25"/>
    <mergeCell ref="E37:H38"/>
    <mergeCell ref="I37:I38"/>
    <mergeCell ref="J37:J38"/>
    <mergeCell ref="B42:D44"/>
    <mergeCell ref="M42:M43"/>
    <mergeCell ref="N42:Q43"/>
    <mergeCell ref="S42:S43"/>
    <mergeCell ref="T42:W43"/>
    <mergeCell ref="M45:M46"/>
    <mergeCell ref="N45:Q46"/>
    <mergeCell ref="S45:S46"/>
    <mergeCell ref="T45:W46"/>
    <mergeCell ref="M48:M49"/>
    <mergeCell ref="N48:Q49"/>
    <mergeCell ref="S48:S49"/>
    <mergeCell ref="T48:W49"/>
    <mergeCell ref="B54:D56"/>
    <mergeCell ref="M54:M55"/>
    <mergeCell ref="N54:Q55"/>
    <mergeCell ref="S54:S55"/>
    <mergeCell ref="T54:W55"/>
    <mergeCell ref="B50:D52"/>
    <mergeCell ref="M51:M52"/>
    <mergeCell ref="N51:Q52"/>
    <mergeCell ref="S51:S52"/>
    <mergeCell ref="T51:W52"/>
    <mergeCell ref="B62:D64"/>
    <mergeCell ref="M63:M64"/>
    <mergeCell ref="N63:Q64"/>
    <mergeCell ref="S63:S64"/>
    <mergeCell ref="T63:W64"/>
    <mergeCell ref="M57:M58"/>
    <mergeCell ref="N57:Q58"/>
    <mergeCell ref="S57:S58"/>
    <mergeCell ref="T57:W58"/>
    <mergeCell ref="B58:D60"/>
    <mergeCell ref="M60:M61"/>
    <mergeCell ref="N60:Q61"/>
    <mergeCell ref="S60:S61"/>
    <mergeCell ref="T60:W61"/>
  </mergeCells>
  <phoneticPr fontId="9"/>
  <printOptions horizontalCentered="1"/>
  <pageMargins left="0.78740157480314965" right="0.78740157480314965" top="0.74803149606299213" bottom="0.59055118110236227" header="0" footer="0"/>
  <pageSetup paperSize="9" scale="42" firstPageNumber="4294963191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抽選結果</vt:lpstr>
      <vt:lpstr>組み合わせ表 (抽選前)</vt:lpstr>
      <vt:lpstr>組み合わせ表</vt:lpstr>
      <vt:lpstr>1日目</vt:lpstr>
      <vt:lpstr>2日目　準決勝・決勝 </vt:lpstr>
      <vt:lpstr>'1日目'!Print_Area</vt:lpstr>
      <vt:lpstr>'2日目　準決勝・決勝 '!Print_Area</vt:lpstr>
      <vt:lpstr>組み合わせ表!Print_Area</vt:lpstr>
      <vt:lpstr>'組み合わせ表 (抽選前)'!Print_Area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MAYS</cp:lastModifiedBy>
  <cp:revision/>
  <dcterms:created xsi:type="dcterms:W3CDTF">2005-09-26T14:53:02Z</dcterms:created>
  <dcterms:modified xsi:type="dcterms:W3CDTF">2021-10-31T05:59:40Z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