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R4U11選手権関係\"/>
    </mc:Choice>
  </mc:AlternateContent>
  <bookViews>
    <workbookView xWindow="0" yWindow="0" windowWidth="23040" windowHeight="9372" tabRatio="925" activeTab="3"/>
  </bookViews>
  <sheets>
    <sheet name="抽選結果" sheetId="115" r:id="rId1"/>
    <sheet name="JA組合せ" sheetId="114" r:id="rId2"/>
    <sheet name="1日目" sheetId="100" r:id="rId3"/>
    <sheet name="2日目" sheetId="110" r:id="rId4"/>
    <sheet name="3日目（準決勝・決勝） " sheetId="111" r:id="rId5"/>
  </sheets>
  <definedNames>
    <definedName name="_xlnm.Print_Area" localSheetId="2">'1日目'!$A$1:$AA$105</definedName>
    <definedName name="_xlnm.Print_Area" localSheetId="3">'2日目'!$A$1:$AG$77</definedName>
    <definedName name="_xlnm.Print_Area" localSheetId="4">'3日目（準決勝・決勝） '!$A$1:$W$66</definedName>
    <definedName name="_xlnm.Print_Area" localSheetId="1">JA組合せ!$A$1:$V$48</definedName>
    <definedName name="_xlnm.Print_Area" localSheetId="0">抽選結果!$A$1:$I$24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114" l="1"/>
  <c r="M30" i="114"/>
  <c r="M26" i="114"/>
  <c r="M22" i="114"/>
  <c r="H25" i="114" l="1"/>
  <c r="H35" i="114"/>
  <c r="H31" i="114"/>
  <c r="H21" i="114"/>
  <c r="H19" i="114"/>
  <c r="H23" i="114"/>
  <c r="H33" i="114"/>
  <c r="H37" i="114"/>
  <c r="Y25" i="100" l="1"/>
  <c r="V25" i="100"/>
  <c r="S25" i="100"/>
  <c r="P25" i="100"/>
  <c r="K25" i="100"/>
  <c r="H25" i="100"/>
  <c r="E25" i="100"/>
  <c r="V7" i="100"/>
  <c r="S7" i="100"/>
  <c r="P7" i="100"/>
  <c r="K7" i="100"/>
  <c r="H7" i="100"/>
  <c r="E7" i="100"/>
  <c r="B42" i="114" l="1"/>
  <c r="B44" i="114"/>
  <c r="B46" i="114"/>
  <c r="B40" i="114"/>
  <c r="B33" i="114"/>
  <c r="B35" i="114"/>
  <c r="B31" i="114"/>
  <c r="B23" i="114"/>
  <c r="B25" i="114"/>
  <c r="B21" i="114"/>
  <c r="B13" i="114"/>
  <c r="B11" i="114"/>
  <c r="B15" i="114"/>
  <c r="A20" i="115"/>
  <c r="A19" i="115"/>
  <c r="A18" i="115"/>
  <c r="A17" i="115"/>
  <c r="A15" i="115"/>
  <c r="A13" i="115"/>
  <c r="A12" i="115"/>
  <c r="A11" i="115"/>
  <c r="A10" i="115"/>
  <c r="A5" i="115"/>
  <c r="A6" i="115"/>
  <c r="A7" i="115"/>
  <c r="A4" i="115"/>
  <c r="Q82" i="100" l="1"/>
  <c r="Q79" i="100"/>
  <c r="Q76" i="100"/>
  <c r="Q73" i="100"/>
  <c r="Q70" i="100"/>
  <c r="Q67" i="100"/>
  <c r="Q64" i="100"/>
  <c r="Q61" i="100"/>
  <c r="Q58" i="100"/>
  <c r="Q55" i="100"/>
  <c r="Q52" i="100"/>
  <c r="Q49" i="100"/>
  <c r="Q46" i="100"/>
  <c r="Q43" i="100"/>
  <c r="Q40" i="100"/>
  <c r="K82" i="100"/>
  <c r="K79" i="100"/>
  <c r="K76" i="100"/>
  <c r="K73" i="100"/>
  <c r="K70" i="100"/>
  <c r="K67" i="100"/>
  <c r="K64" i="100"/>
  <c r="K61" i="100"/>
  <c r="K58" i="100"/>
  <c r="K55" i="100"/>
  <c r="K52" i="100"/>
  <c r="K49" i="100"/>
  <c r="K46" i="100"/>
  <c r="K43" i="100"/>
  <c r="K40" i="100"/>
  <c r="F1" i="100" l="1"/>
  <c r="R1" i="100"/>
  <c r="A1" i="100"/>
  <c r="T61" i="110"/>
  <c r="T57" i="110"/>
  <c r="T53" i="110"/>
  <c r="T49" i="110"/>
  <c r="T45" i="110"/>
  <c r="T41" i="110"/>
  <c r="T37" i="110"/>
  <c r="T33" i="110"/>
  <c r="T29" i="110"/>
  <c r="T25" i="110"/>
  <c r="T21" i="110"/>
  <c r="N61" i="110"/>
  <c r="N57" i="110"/>
  <c r="N53" i="110"/>
  <c r="N49" i="110"/>
  <c r="N45" i="110"/>
  <c r="N41" i="110"/>
  <c r="N37" i="110"/>
  <c r="N33" i="110"/>
  <c r="N29" i="110"/>
  <c r="N25" i="110"/>
  <c r="N21" i="110"/>
  <c r="T17" i="110"/>
  <c r="N17" i="110"/>
  <c r="Q1" i="111" l="1"/>
  <c r="G1" i="111"/>
  <c r="A1" i="111"/>
  <c r="R11" i="111"/>
  <c r="N11" i="111"/>
  <c r="H11" i="111"/>
  <c r="D11" i="111"/>
  <c r="AD7" i="110"/>
  <c r="Z7" i="110"/>
  <c r="V7" i="110"/>
  <c r="R7" i="110"/>
  <c r="O7" i="110"/>
  <c r="K7" i="110"/>
  <c r="G7" i="110"/>
  <c r="C7" i="110"/>
  <c r="X1" i="110"/>
  <c r="I1" i="110"/>
  <c r="A1" i="110"/>
  <c r="O36" i="111"/>
  <c r="I36" i="111"/>
  <c r="O29" i="111"/>
  <c r="I29" i="111"/>
  <c r="O24" i="111"/>
  <c r="I24" i="111"/>
  <c r="P29" i="111" l="1"/>
  <c r="E29" i="111"/>
  <c r="P24" i="111"/>
  <c r="E24" i="111"/>
  <c r="R75" i="110" l="1"/>
  <c r="B75" i="110"/>
  <c r="L67" i="110" s="1"/>
  <c r="R73" i="110"/>
  <c r="B73" i="110"/>
  <c r="J67" i="110" s="1"/>
  <c r="R71" i="110"/>
  <c r="B71" i="110"/>
  <c r="H67" i="110" s="1"/>
  <c r="R69" i="110"/>
  <c r="B69" i="110"/>
  <c r="F67" i="110" s="1"/>
  <c r="AB67" i="110"/>
  <c r="Z67" i="110"/>
  <c r="X67" i="110"/>
  <c r="V67" i="110"/>
  <c r="R67" i="110"/>
  <c r="B67" i="110"/>
  <c r="U61" i="110"/>
  <c r="AA71" i="110"/>
  <c r="X73" i="110" s="1"/>
  <c r="Z71" i="110"/>
  <c r="G61" i="110"/>
  <c r="U57" i="110"/>
  <c r="AC69" i="110"/>
  <c r="V75" i="110" s="1"/>
  <c r="AB69" i="110"/>
  <c r="G57" i="110"/>
  <c r="U53" i="110"/>
  <c r="K71" i="110"/>
  <c r="H73" i="110" s="1"/>
  <c r="J71" i="110"/>
  <c r="G53" i="110"/>
  <c r="U49" i="110"/>
  <c r="M69" i="110"/>
  <c r="F75" i="110" s="1"/>
  <c r="L69" i="110"/>
  <c r="G49" i="110"/>
  <c r="U45" i="110"/>
  <c r="AC71" i="110"/>
  <c r="X75" i="110" s="1"/>
  <c r="AB71" i="110"/>
  <c r="Y75" i="110" s="1"/>
  <c r="G45" i="110"/>
  <c r="U41" i="110"/>
  <c r="AA69" i="110"/>
  <c r="V73" i="110" s="1"/>
  <c r="Z69" i="110"/>
  <c r="G41" i="110"/>
  <c r="U37" i="110"/>
  <c r="M71" i="110"/>
  <c r="H75" i="110" s="1"/>
  <c r="L71" i="110"/>
  <c r="G37" i="110"/>
  <c r="U33" i="110"/>
  <c r="K69" i="110"/>
  <c r="F73" i="110" s="1"/>
  <c r="J69" i="110"/>
  <c r="G33" i="110"/>
  <c r="U29" i="110"/>
  <c r="AC73" i="110"/>
  <c r="Z75" i="110" s="1"/>
  <c r="AB73" i="110"/>
  <c r="G29" i="110"/>
  <c r="U25" i="110"/>
  <c r="Y69" i="110"/>
  <c r="V71" i="110" s="1"/>
  <c r="X69" i="110"/>
  <c r="G25" i="110"/>
  <c r="U21" i="110"/>
  <c r="M73" i="110"/>
  <c r="J75" i="110" s="1"/>
  <c r="L73" i="110"/>
  <c r="G21" i="110"/>
  <c r="U17" i="110"/>
  <c r="I69" i="110"/>
  <c r="F71" i="110" s="1"/>
  <c r="H69" i="110"/>
  <c r="G17" i="110"/>
  <c r="AB70" i="110" l="1"/>
  <c r="X76" i="110"/>
  <c r="X70" i="110"/>
  <c r="AB74" i="110"/>
  <c r="O69" i="110"/>
  <c r="G71" i="110"/>
  <c r="O71" i="110" s="1"/>
  <c r="H70" i="110"/>
  <c r="L74" i="110"/>
  <c r="K75" i="110"/>
  <c r="J76" i="110" s="1"/>
  <c r="J70" i="110"/>
  <c r="G73" i="110"/>
  <c r="I75" i="110"/>
  <c r="H76" i="110" s="1"/>
  <c r="L72" i="110"/>
  <c r="W73" i="110"/>
  <c r="V74" i="110" s="1"/>
  <c r="Z70" i="110"/>
  <c r="L70" i="110"/>
  <c r="G75" i="110"/>
  <c r="F76" i="110" s="1"/>
  <c r="I73" i="110"/>
  <c r="H74" i="110" s="1"/>
  <c r="J72" i="110"/>
  <c r="Y73" i="110"/>
  <c r="X74" i="110" s="1"/>
  <c r="Z72" i="110"/>
  <c r="W71" i="110"/>
  <c r="AE71" i="110" s="1"/>
  <c r="AB72" i="110"/>
  <c r="W75" i="110"/>
  <c r="V76" i="110" s="1"/>
  <c r="AA75" i="110"/>
  <c r="Z76" i="110" s="1"/>
  <c r="AE69" i="110"/>
  <c r="AD69" i="110" l="1"/>
  <c r="O73" i="110"/>
  <c r="N69" i="110"/>
  <c r="O75" i="110"/>
  <c r="AE73" i="110"/>
  <c r="AD73" i="110"/>
  <c r="F72" i="110"/>
  <c r="N71" i="110" s="1"/>
  <c r="F74" i="110"/>
  <c r="N73" i="110" s="1"/>
  <c r="N75" i="110"/>
  <c r="V72" i="110"/>
  <c r="AD71" i="110" s="1"/>
  <c r="AE75" i="110"/>
  <c r="AD75" i="110"/>
  <c r="O86" i="100" l="1"/>
  <c r="C86" i="100"/>
  <c r="V90" i="100"/>
  <c r="U90" i="100"/>
  <c r="J90" i="100"/>
  <c r="I90" i="100"/>
  <c r="Q92" i="100"/>
  <c r="R92" i="100"/>
  <c r="E92" i="100"/>
  <c r="I88" i="100"/>
  <c r="T88" i="100"/>
  <c r="S88" i="100"/>
  <c r="E90" i="100"/>
  <c r="G88" i="100"/>
  <c r="O92" i="100"/>
  <c r="O90" i="100"/>
  <c r="Q86" i="100"/>
  <c r="C92" i="100"/>
  <c r="R70" i="100"/>
  <c r="E86" i="100"/>
  <c r="C96" i="100"/>
  <c r="O96" i="100"/>
  <c r="G102" i="100"/>
  <c r="I100" i="100"/>
  <c r="S102" i="100"/>
  <c r="U100" i="100"/>
  <c r="Q104" i="100"/>
  <c r="R104" i="100"/>
  <c r="J98" i="100"/>
  <c r="F102" i="100"/>
  <c r="X100" i="100"/>
  <c r="T104" i="100"/>
  <c r="Q102" i="100"/>
  <c r="R102" i="100"/>
  <c r="E100" i="100"/>
  <c r="F100" i="100"/>
  <c r="U104" i="100"/>
  <c r="V104" i="100"/>
  <c r="T98" i="100"/>
  <c r="S98" i="100"/>
  <c r="C102" i="100"/>
  <c r="G96" i="100"/>
  <c r="C98" i="100"/>
  <c r="O104" i="100"/>
  <c r="F43" i="100"/>
  <c r="O100" i="100"/>
  <c r="O98" i="100"/>
  <c r="I91" i="100" l="1"/>
  <c r="Q100" i="100"/>
  <c r="U91" i="100"/>
  <c r="J100" i="100"/>
  <c r="I101" i="100" s="1"/>
  <c r="S104" i="100"/>
  <c r="Z104" i="100" s="1"/>
  <c r="X98" i="100"/>
  <c r="G98" i="100"/>
  <c r="W100" i="100"/>
  <c r="W101" i="100" s="1"/>
  <c r="U105" i="100"/>
  <c r="T102" i="100"/>
  <c r="S103" i="100" s="1"/>
  <c r="X102" i="100"/>
  <c r="E102" i="100"/>
  <c r="E103" i="100" s="1"/>
  <c r="U88" i="100"/>
  <c r="V98" i="100"/>
  <c r="F92" i="100"/>
  <c r="E93" i="100" s="1"/>
  <c r="R82" i="100"/>
  <c r="R40" i="100"/>
  <c r="F82" i="100"/>
  <c r="R55" i="100"/>
  <c r="F52" i="100"/>
  <c r="C100" i="100"/>
  <c r="F73" i="100"/>
  <c r="F46" i="100"/>
  <c r="R76" i="100"/>
  <c r="F67" i="100"/>
  <c r="F61" i="100"/>
  <c r="C90" i="100"/>
  <c r="R43" i="100"/>
  <c r="G86" i="100"/>
  <c r="Q103" i="100"/>
  <c r="Q105" i="100"/>
  <c r="Q93" i="100"/>
  <c r="E101" i="100"/>
  <c r="S99" i="100"/>
  <c r="S89" i="100"/>
  <c r="R79" i="100"/>
  <c r="R64" i="100"/>
  <c r="R67" i="100"/>
  <c r="R52" i="100"/>
  <c r="U96" i="100"/>
  <c r="O102" i="100"/>
  <c r="H88" i="100"/>
  <c r="S92" i="100"/>
  <c r="F40" i="100"/>
  <c r="F76" i="100"/>
  <c r="F79" i="100"/>
  <c r="F64" i="100"/>
  <c r="F55" i="100"/>
  <c r="W96" i="100"/>
  <c r="I96" i="100"/>
  <c r="U98" i="100"/>
  <c r="H98" i="100"/>
  <c r="R100" i="100"/>
  <c r="W102" i="100"/>
  <c r="H102" i="100"/>
  <c r="G103" i="100" s="1"/>
  <c r="R73" i="100"/>
  <c r="R58" i="100"/>
  <c r="R61" i="100"/>
  <c r="R46" i="100"/>
  <c r="R49" i="100"/>
  <c r="I86" i="100"/>
  <c r="U86" i="100"/>
  <c r="O88" i="100"/>
  <c r="V88" i="100"/>
  <c r="R90" i="100"/>
  <c r="G92" i="100"/>
  <c r="T92" i="100"/>
  <c r="S86" i="100"/>
  <c r="F70" i="100"/>
  <c r="F58" i="100"/>
  <c r="F49" i="100"/>
  <c r="C88" i="100"/>
  <c r="J88" i="100"/>
  <c r="I89" i="100" s="1"/>
  <c r="F90" i="100"/>
  <c r="E91" i="100" s="1"/>
  <c r="K90" i="100" s="1"/>
  <c r="H92" i="100"/>
  <c r="Q90" i="100"/>
  <c r="Q96" i="100"/>
  <c r="I98" i="100"/>
  <c r="I99" i="100" s="1"/>
  <c r="S96" i="100"/>
  <c r="E96" i="100"/>
  <c r="W98" i="100"/>
  <c r="W99" i="100" s="1"/>
  <c r="V100" i="100"/>
  <c r="U101" i="100" s="1"/>
  <c r="G99" i="100" l="1"/>
  <c r="K98" i="100" s="1"/>
  <c r="Q101" i="100"/>
  <c r="Y100" i="100" s="1"/>
  <c r="S105" i="100"/>
  <c r="Y104" i="100" s="1"/>
  <c r="W103" i="100"/>
  <c r="Y102" i="100" s="1"/>
  <c r="L100" i="100"/>
  <c r="K100" i="100"/>
  <c r="L88" i="100"/>
  <c r="L102" i="100"/>
  <c r="G93" i="100"/>
  <c r="K92" i="100" s="1"/>
  <c r="G89" i="100"/>
  <c r="S93" i="100"/>
  <c r="W92" i="100" s="1"/>
  <c r="U89" i="100"/>
  <c r="W88" i="100" s="1"/>
  <c r="U99" i="100"/>
  <c r="Y98" i="100" s="1"/>
  <c r="L98" i="100"/>
  <c r="X88" i="100"/>
  <c r="K102" i="100"/>
  <c r="X92" i="100"/>
  <c r="Z98" i="100"/>
  <c r="X90" i="100"/>
  <c r="Q91" i="100"/>
  <c r="W90" i="100" s="1"/>
  <c r="Z100" i="100"/>
  <c r="K88" i="100"/>
  <c r="L92" i="100"/>
  <c r="L90" i="100"/>
  <c r="Z102" i="100"/>
</calcChain>
</file>

<file path=xl/sharedStrings.xml><?xml version="1.0" encoding="utf-8"?>
<sst xmlns="http://schemas.openxmlformats.org/spreadsheetml/2006/main" count="380" uniqueCount="111">
  <si>
    <t>B1</t>
    <phoneticPr fontId="2"/>
  </si>
  <si>
    <t>⑥</t>
    <phoneticPr fontId="2"/>
  </si>
  <si>
    <t>⑦</t>
    <phoneticPr fontId="2"/>
  </si>
  <si>
    <t>⑧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</si>
  <si>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</si>
  <si>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</si>
  <si>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</si>
  <si>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</si>
  <si>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</si>
  <si>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</si>
  <si>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</si>
  <si>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</si>
  <si>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</si>
  <si>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</si>
  <si>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-</t>
    <phoneticPr fontId="2"/>
  </si>
  <si>
    <t>A①</t>
    <phoneticPr fontId="2"/>
  </si>
  <si>
    <t>（</t>
  </si>
  <si>
    <t>）</t>
  </si>
  <si>
    <t>B①</t>
    <phoneticPr fontId="2"/>
  </si>
  <si>
    <t>B②</t>
    <phoneticPr fontId="2"/>
  </si>
  <si>
    <t>A①勝</t>
    <rPh sb="2" eb="3">
      <t>カ</t>
    </rPh>
    <phoneticPr fontId="2"/>
  </si>
  <si>
    <t>B①勝</t>
    <rPh sb="2" eb="3">
      <t>カ</t>
    </rPh>
    <phoneticPr fontId="2"/>
  </si>
  <si>
    <t>■成　績</t>
    <rPh sb="1" eb="2">
      <t>シゲル</t>
    </rPh>
    <rPh sb="3" eb="4">
      <t>イサオ</t>
    </rPh>
    <phoneticPr fontId="2"/>
  </si>
  <si>
    <t>優　勝</t>
    <rPh sb="0" eb="1">
      <t>ユウ</t>
    </rPh>
    <rPh sb="2" eb="3">
      <t>マサル</t>
    </rPh>
    <phoneticPr fontId="2"/>
  </si>
  <si>
    <t>a</t>
    <phoneticPr fontId="2"/>
  </si>
  <si>
    <t>b</t>
    <phoneticPr fontId="2"/>
  </si>
  <si>
    <t>A</t>
    <phoneticPr fontId="2"/>
  </si>
  <si>
    <t>－</t>
  </si>
  <si>
    <t>B</t>
    <phoneticPr fontId="2"/>
  </si>
  <si>
    <t>C</t>
    <phoneticPr fontId="2"/>
  </si>
  <si>
    <t>Ｂ</t>
    <phoneticPr fontId="2"/>
  </si>
  <si>
    <t>B3</t>
    <phoneticPr fontId="2"/>
  </si>
  <si>
    <t>ピッチ</t>
    <phoneticPr fontId="2"/>
  </si>
  <si>
    <t>(</t>
    <phoneticPr fontId="2"/>
  </si>
  <si>
    <t>主，</t>
    <rPh sb="0" eb="1">
      <t>シュ</t>
    </rPh>
    <phoneticPr fontId="2"/>
  </si>
  <si>
    <t>副，</t>
    <rPh sb="0" eb="1">
      <t>フク</t>
    </rPh>
    <phoneticPr fontId="2"/>
  </si>
  <si>
    <t>４ｔｈ</t>
    <phoneticPr fontId="2"/>
  </si>
  <si>
    <t>)</t>
    <phoneticPr fontId="2"/>
  </si>
  <si>
    <t>Ａ</t>
    <phoneticPr fontId="2"/>
  </si>
  <si>
    <t>5,</t>
    <phoneticPr fontId="2"/>
  </si>
  <si>
    <t>6,</t>
    <phoneticPr fontId="2"/>
  </si>
  <si>
    <t>7,</t>
    <phoneticPr fontId="2"/>
  </si>
  <si>
    <t>8,</t>
    <phoneticPr fontId="2"/>
  </si>
  <si>
    <t>1,</t>
    <phoneticPr fontId="2"/>
  </si>
  <si>
    <t>2,</t>
    <phoneticPr fontId="2"/>
  </si>
  <si>
    <t>3,</t>
    <phoneticPr fontId="2"/>
  </si>
  <si>
    <t>4,</t>
    <phoneticPr fontId="2"/>
  </si>
  <si>
    <t>①</t>
  </si>
  <si>
    <t>準決勝</t>
    <rPh sb="0" eb="3">
      <t>ジュンケッショウ</t>
    </rPh>
    <phoneticPr fontId="2"/>
  </si>
  <si>
    <t>決　勝</t>
    <rPh sb="0" eb="1">
      <t>ケッ</t>
    </rPh>
    <rPh sb="2" eb="3">
      <t>マサル</t>
    </rPh>
    <phoneticPr fontId="2"/>
  </si>
  <si>
    <t>優秀選手</t>
    <rPh sb="0" eb="2">
      <t>ユウシュウ</t>
    </rPh>
    <rPh sb="2" eb="4">
      <t>センシュ</t>
    </rPh>
    <phoneticPr fontId="2"/>
  </si>
  <si>
    <t>(               )</t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</si>
  <si>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</si>
  <si>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</si>
  <si>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審判委員会</t>
    <phoneticPr fontId="2"/>
  </si>
  <si>
    <t>D</t>
    <phoneticPr fontId="2"/>
  </si>
  <si>
    <t>2次リーグ</t>
    <rPh sb="1" eb="2">
      <t>ジ</t>
    </rPh>
    <phoneticPr fontId="2"/>
  </si>
  <si>
    <t>1次リーグ</t>
    <rPh sb="1" eb="2">
      <t>ジ</t>
    </rPh>
    <phoneticPr fontId="2"/>
  </si>
  <si>
    <t>■第2日　1月14日</t>
    <rPh sb="6" eb="7">
      <t>ツキ</t>
    </rPh>
    <rPh sb="9" eb="10">
      <t>ニチ</t>
    </rPh>
    <phoneticPr fontId="2"/>
  </si>
  <si>
    <t>■第3日　1月21日</t>
    <rPh sb="6" eb="7">
      <t>ツキ</t>
    </rPh>
    <rPh sb="9" eb="10">
      <t>ニチ</t>
    </rPh>
    <phoneticPr fontId="2"/>
  </si>
  <si>
    <t>決勝トーナメント</t>
    <rPh sb="0" eb="2">
      <t>ケッショウ</t>
    </rPh>
    <phoneticPr fontId="2"/>
  </si>
  <si>
    <t>■第1日　1月 9日</t>
    <rPh sb="6" eb="7">
      <t>ツキ</t>
    </rPh>
    <rPh sb="9" eb="10">
      <t>ニチ</t>
    </rPh>
    <phoneticPr fontId="2"/>
  </si>
  <si>
    <t>真岡市総合運動公園運動広場</t>
    <rPh sb="0" eb="13">
      <t>モオカシソウゴウウンドウコウエンウンドウヒロバ</t>
    </rPh>
    <phoneticPr fontId="2"/>
  </si>
  <si>
    <t>第40回栃木県U-11サッカー選手権大会　JA全農杯の部　組み合わせ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3" eb="25">
      <t>ゼンノウ</t>
    </rPh>
    <rPh sb="25" eb="26">
      <t>ハイ</t>
    </rPh>
    <rPh sb="27" eb="28">
      <t>ブ</t>
    </rPh>
    <rPh sb="29" eb="30">
      <t>ク</t>
    </rPh>
    <rPh sb="31" eb="32">
      <t>ア</t>
    </rPh>
    <phoneticPr fontId="2"/>
  </si>
  <si>
    <t>会場</t>
    <rPh sb="0" eb="2">
      <t>カイジョウ</t>
    </rPh>
    <phoneticPr fontId="2"/>
  </si>
  <si>
    <t>会場</t>
    <rPh sb="0" eb="1">
      <t>カイ</t>
    </rPh>
    <rPh sb="1" eb="2">
      <t>バ</t>
    </rPh>
    <phoneticPr fontId="2"/>
  </si>
  <si>
    <t>(主, 副, 副, 4th)</t>
    <rPh sb="1" eb="2">
      <t>シュ</t>
    </rPh>
    <rPh sb="4" eb="5">
      <t>フク</t>
    </rPh>
    <rPh sb="7" eb="8">
      <t>フク</t>
    </rPh>
    <phoneticPr fontId="2"/>
  </si>
  <si>
    <t>第40回栃木県U-11サッカ－選手権大会
　JA全農杯の部　抽選順</t>
    <rPh sb="4" eb="7">
      <t>トチギケン</t>
    </rPh>
    <rPh sb="15" eb="18">
      <t>センシュケン</t>
    </rPh>
    <rPh sb="30" eb="32">
      <t>チュウセン</t>
    </rPh>
    <rPh sb="32" eb="33">
      <t>ジュン</t>
    </rPh>
    <phoneticPr fontId="28"/>
  </si>
  <si>
    <t>原則　上都賀→芳賀→下都賀→両毛→北那須→塩南→宇河</t>
    <rPh sb="0" eb="2">
      <t>ゲンソク</t>
    </rPh>
    <rPh sb="3" eb="6">
      <t>カミツガ</t>
    </rPh>
    <rPh sb="7" eb="9">
      <t>ハガ</t>
    </rPh>
    <rPh sb="10" eb="13">
      <t>シモツガ</t>
    </rPh>
    <rPh sb="14" eb="16">
      <t>リョウモウ</t>
    </rPh>
    <rPh sb="17" eb="18">
      <t>キタ</t>
    </rPh>
    <rPh sb="18" eb="20">
      <t>ナス</t>
    </rPh>
    <rPh sb="21" eb="22">
      <t>エン</t>
    </rPh>
    <rPh sb="22" eb="23">
      <t>ナン</t>
    </rPh>
    <rPh sb="24" eb="26">
      <t>ウカワ</t>
    </rPh>
    <phoneticPr fontId="28"/>
  </si>
  <si>
    <t>【第１シード】※地区予選を行った地区の上位チーム</t>
    <rPh sb="1" eb="2">
      <t>ダイ</t>
    </rPh>
    <rPh sb="8" eb="10">
      <t>チク</t>
    </rPh>
    <rPh sb="10" eb="12">
      <t>ヨセン</t>
    </rPh>
    <rPh sb="13" eb="14">
      <t>オコナ</t>
    </rPh>
    <rPh sb="16" eb="18">
      <t>チク</t>
    </rPh>
    <rPh sb="19" eb="21">
      <t>ジョウイ</t>
    </rPh>
    <phoneticPr fontId="28"/>
  </si>
  <si>
    <t>ＦＣ　ＶＡＬＯＮ</t>
  </si>
  <si>
    <t>（下都賀地区１位）</t>
    <rPh sb="1" eb="4">
      <t>シモツガ</t>
    </rPh>
    <rPh sb="4" eb="6">
      <t>チク</t>
    </rPh>
    <rPh sb="7" eb="8">
      <t>イ</t>
    </rPh>
    <phoneticPr fontId="28"/>
  </si>
  <si>
    <t>栃木サッカークラブ　Ｕ－１２</t>
  </si>
  <si>
    <t>（宇河地区１位）</t>
    <rPh sb="1" eb="3">
      <t>ウカワ</t>
    </rPh>
    <rPh sb="3" eb="5">
      <t>チク</t>
    </rPh>
    <rPh sb="6" eb="7">
      <t>イ</t>
    </rPh>
    <phoneticPr fontId="28"/>
  </si>
  <si>
    <t>ともぞうサッカークラブ</t>
  </si>
  <si>
    <t>（宇河地区２位）</t>
    <rPh sb="1" eb="3">
      <t>ウカワ</t>
    </rPh>
    <rPh sb="3" eb="5">
      <t>チク</t>
    </rPh>
    <rPh sb="6" eb="7">
      <t>イ</t>
    </rPh>
    <phoneticPr fontId="28"/>
  </si>
  <si>
    <t>ＩＳＯＳＯＣＣＥＲＣＬＵＢ</t>
  </si>
  <si>
    <t>（宇河地区３位）</t>
    <rPh sb="1" eb="3">
      <t>ウカワ</t>
    </rPh>
    <rPh sb="3" eb="5">
      <t>チク</t>
    </rPh>
    <rPh sb="6" eb="7">
      <t>イ</t>
    </rPh>
    <phoneticPr fontId="28"/>
  </si>
  <si>
    <t>【複数チーム出場地区】※１ブロックに入る地区チーム数が「２」以下の条件付き</t>
    <rPh sb="1" eb="3">
      <t>フクスウ</t>
    </rPh>
    <rPh sb="6" eb="8">
      <t>シュツジョウ</t>
    </rPh>
    <rPh sb="8" eb="10">
      <t>チク</t>
    </rPh>
    <rPh sb="18" eb="19">
      <t>ハイ</t>
    </rPh>
    <rPh sb="20" eb="22">
      <t>チク</t>
    </rPh>
    <rPh sb="25" eb="26">
      <t>スウ</t>
    </rPh>
    <rPh sb="30" eb="32">
      <t>イカ</t>
    </rPh>
    <rPh sb="33" eb="36">
      <t>ジョウケンツ</t>
    </rPh>
    <phoneticPr fontId="28"/>
  </si>
  <si>
    <t>Ｓ４　スペランツァ</t>
  </si>
  <si>
    <t>（宇河地区）</t>
    <rPh sb="1" eb="3">
      <t>ウカワ</t>
    </rPh>
    <rPh sb="3" eb="5">
      <t>チク</t>
    </rPh>
    <phoneticPr fontId="28"/>
  </si>
  <si>
    <t>ＦＣみらい</t>
  </si>
  <si>
    <t>ＴＥＡＭ　リフレＳＣ</t>
  </si>
  <si>
    <t>ＦＣアリーバ</t>
  </si>
  <si>
    <t>【複数チーム出場地区】※１ブロックに入る地区チーム数が「１」以下の条件付き</t>
    <rPh sb="1" eb="3">
      <t>フクスウ</t>
    </rPh>
    <rPh sb="6" eb="8">
      <t>シュツジョウ</t>
    </rPh>
    <rPh sb="8" eb="10">
      <t>チク</t>
    </rPh>
    <rPh sb="18" eb="19">
      <t>ハイ</t>
    </rPh>
    <rPh sb="20" eb="22">
      <t>チク</t>
    </rPh>
    <rPh sb="25" eb="26">
      <t>スウ</t>
    </rPh>
    <rPh sb="30" eb="32">
      <t>イカ</t>
    </rPh>
    <rPh sb="33" eb="36">
      <t>ジョウケンツ</t>
    </rPh>
    <phoneticPr fontId="28"/>
  </si>
  <si>
    <t>ＭＯＲＡＮＧＯ栃木フットボールクラブＵ１２</t>
  </si>
  <si>
    <t>（下都賀地区）</t>
    <rPh sb="1" eb="4">
      <t>シモツガ</t>
    </rPh>
    <rPh sb="4" eb="6">
      <t>チク</t>
    </rPh>
    <phoneticPr fontId="28"/>
  </si>
  <si>
    <t>【１チーム出場地区】</t>
    <rPh sb="5" eb="7">
      <t>シュツジョウ</t>
    </rPh>
    <rPh sb="7" eb="9">
      <t>チク</t>
    </rPh>
    <phoneticPr fontId="28"/>
  </si>
  <si>
    <t>ＨＦＣ．ＺＥＲＯ</t>
  </si>
  <si>
    <t>（芳賀地区）</t>
    <rPh sb="1" eb="3">
      <t>ハガ</t>
    </rPh>
    <rPh sb="3" eb="5">
      <t>チク</t>
    </rPh>
    <phoneticPr fontId="28"/>
  </si>
  <si>
    <t xml:space="preserve"> </t>
    <phoneticPr fontId="28"/>
  </si>
  <si>
    <t>Ｋ－ＷＥＳＴ．ＦＣ２００１</t>
  </si>
  <si>
    <t>（両毛地区）</t>
    <rPh sb="1" eb="3">
      <t>リョウモウ</t>
    </rPh>
    <rPh sb="3" eb="5">
      <t>チク</t>
    </rPh>
    <phoneticPr fontId="28"/>
  </si>
  <si>
    <t>那須野ヶ原ＦＣボンジボーラ</t>
  </si>
  <si>
    <t>（北那須地区）</t>
    <rPh sb="0" eb="1">
      <t>キタ</t>
    </rPh>
    <rPh sb="1" eb="3">
      <t>ナス</t>
    </rPh>
    <rPh sb="4" eb="6">
      <t>チク</t>
    </rPh>
    <phoneticPr fontId="28"/>
  </si>
  <si>
    <t>ヴェルフェ矢板Ｕ－１２</t>
  </si>
  <si>
    <t>（塩谷南那須地区）</t>
    <rPh sb="1" eb="3">
      <t>シオヤ</t>
    </rPh>
    <rPh sb="3" eb="6">
      <t>ミナミナス</t>
    </rPh>
    <rPh sb="6" eb="8">
      <t>チク</t>
    </rPh>
    <phoneticPr fontId="28"/>
  </si>
  <si>
    <t>B2</t>
    <phoneticPr fontId="2"/>
  </si>
  <si>
    <t>D3</t>
    <phoneticPr fontId="2"/>
  </si>
  <si>
    <t>C3</t>
    <phoneticPr fontId="2"/>
  </si>
  <si>
    <t>A1</t>
    <phoneticPr fontId="2"/>
  </si>
  <si>
    <t>D2</t>
    <phoneticPr fontId="2"/>
  </si>
  <si>
    <t>A2</t>
    <phoneticPr fontId="2"/>
  </si>
  <si>
    <t>C1</t>
    <phoneticPr fontId="2"/>
  </si>
  <si>
    <t>D4</t>
    <phoneticPr fontId="2"/>
  </si>
  <si>
    <t>D1</t>
    <phoneticPr fontId="2"/>
  </si>
  <si>
    <t>C2</t>
    <phoneticPr fontId="2"/>
  </si>
  <si>
    <t>A3</t>
    <phoneticPr fontId="2"/>
  </si>
  <si>
    <t>-</t>
    <phoneticPr fontId="2"/>
  </si>
  <si>
    <t>PK</t>
  </si>
  <si>
    <t>順位決定PK戦</t>
    <rPh sb="0" eb="2">
      <t>ジュンイ</t>
    </rPh>
    <rPh sb="2" eb="4">
      <t>ケッテイ</t>
    </rPh>
    <rPh sb="6" eb="7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</si>
</sst>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,&quot;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26"/>
      <name val="ＤＨＰ平成ゴシックW5"/>
      <family val="3"/>
      <charset val="128"/>
    </font>
    <font>
      <sz val="28"/>
      <name val="ＤＨＰ平成ゴシックW5"/>
      <family val="3"/>
      <charset val="128"/>
    </font>
    <font>
      <sz val="11"/>
      <name val="ＤＨＰ平成ゴシックW5"/>
      <family val="3"/>
      <charset val="128"/>
    </font>
    <font>
      <sz val="22"/>
      <name val="HG正楷書体-PRO"/>
      <family val="4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16"/>
      <name val="ＤＨＰ平成ゴシックW5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ＤＨＰ特太ゴシック体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6"/>
      <color rgb="FF666666"/>
      <name val="メイリオ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1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n">
        <color auto="1"/>
      </right>
      <top style="thick">
        <color rgb="FFFF0000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</cellStyleXfs>
  <cellXfs count="40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vertical="top" textRotation="255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6" fillId="0" borderId="3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3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20" fontId="1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15" xfId="0" applyFont="1" applyBorder="1">
      <alignment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56" fontId="9" fillId="0" borderId="0" xfId="0" applyNumberFormat="1" applyFo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top" textRotation="255" wrapText="1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0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distributed" textRotation="255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top" textRotation="255"/>
    </xf>
    <xf numFmtId="20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20" fontId="12" fillId="0" borderId="0" xfId="0" applyNumberFormat="1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11" fillId="0" borderId="0" xfId="0" applyFont="1">
      <alignment vertical="center"/>
    </xf>
    <xf numFmtId="56" fontId="23" fillId="0" borderId="0" xfId="0" applyNumberFormat="1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56" fontId="19" fillId="0" borderId="0" xfId="0" applyNumberFormat="1" applyFo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2" xfId="0" applyBorder="1">
      <alignment vertical="center"/>
    </xf>
    <xf numFmtId="0" fontId="29" fillId="0" borderId="0" xfId="2" applyFont="1">
      <alignment vertical="center"/>
    </xf>
    <xf numFmtId="0" fontId="27" fillId="0" borderId="0" xfId="2" applyFont="1" applyAlignment="1">
      <alignment vertical="center" wrapText="1"/>
    </xf>
    <xf numFmtId="0" fontId="31" fillId="0" borderId="0" xfId="2" applyFont="1" applyAlignment="1">
      <alignment vertical="center"/>
    </xf>
    <xf numFmtId="0" fontId="31" fillId="0" borderId="0" xfId="2" applyFont="1" applyAlignment="1">
      <alignment vertical="center" wrapText="1"/>
    </xf>
    <xf numFmtId="0" fontId="32" fillId="0" borderId="0" xfId="2" applyFont="1">
      <alignment vertical="center"/>
    </xf>
    <xf numFmtId="0" fontId="34" fillId="0" borderId="0" xfId="2" applyFont="1">
      <alignment vertical="center"/>
    </xf>
    <xf numFmtId="0" fontId="35" fillId="0" borderId="0" xfId="2" applyFont="1">
      <alignment vertical="center"/>
    </xf>
    <xf numFmtId="0" fontId="30" fillId="0" borderId="0" xfId="2" applyFont="1" applyAlignment="1">
      <alignment horizontal="right" vertical="center"/>
    </xf>
    <xf numFmtId="0" fontId="33" fillId="0" borderId="0" xfId="2" applyFont="1" applyAlignment="1">
      <alignment horizontal="left" vertical="center"/>
    </xf>
    <xf numFmtId="0" fontId="36" fillId="0" borderId="0" xfId="2" applyFont="1" applyAlignment="1">
      <alignment horizontal="center" vertical="center"/>
    </xf>
    <xf numFmtId="0" fontId="31" fillId="0" borderId="0" xfId="2" applyFont="1" applyAlignment="1">
      <alignment horizontal="right" vertical="center"/>
    </xf>
    <xf numFmtId="0" fontId="33" fillId="0" borderId="0" xfId="2" applyFont="1">
      <alignment vertical="center"/>
    </xf>
    <xf numFmtId="0" fontId="33" fillId="0" borderId="0" xfId="2" applyFont="1" applyAlignment="1">
      <alignment horizontal="center" vertical="center" shrinkToFit="1"/>
    </xf>
    <xf numFmtId="0" fontId="31" fillId="0" borderId="0" xfId="2" applyFont="1" applyAlignment="1">
      <alignment horizontal="left" vertical="center"/>
    </xf>
    <xf numFmtId="0" fontId="26" fillId="0" borderId="0" xfId="2">
      <alignment vertical="center"/>
    </xf>
    <xf numFmtId="0" fontId="34" fillId="0" borderId="0" xfId="2" quotePrefix="1" applyFont="1" applyAlignment="1">
      <alignment horizontal="right" vertical="center"/>
    </xf>
    <xf numFmtId="0" fontId="37" fillId="0" borderId="0" xfId="2" applyFont="1">
      <alignment vertical="center"/>
    </xf>
    <xf numFmtId="0" fontId="26" fillId="0" borderId="0" xfId="2" quotePrefix="1" applyAlignment="1">
      <alignment horizontal="center" vertical="center"/>
    </xf>
    <xf numFmtId="0" fontId="38" fillId="0" borderId="0" xfId="2" applyFont="1" applyAlignment="1">
      <alignment vertical="center" shrinkToFit="1"/>
    </xf>
    <xf numFmtId="0" fontId="39" fillId="0" borderId="0" xfId="2" applyFont="1" applyAlignment="1">
      <alignment horizontal="right" vertical="center"/>
    </xf>
    <xf numFmtId="0" fontId="40" fillId="0" borderId="0" xfId="2" applyFont="1" applyAlignment="1">
      <alignment horizontal="left" vertical="center"/>
    </xf>
    <xf numFmtId="0" fontId="41" fillId="0" borderId="0" xfId="2" applyFont="1">
      <alignment vertical="center"/>
    </xf>
    <xf numFmtId="0" fontId="42" fillId="0" borderId="0" xfId="2" applyFont="1" applyAlignment="1">
      <alignment horizontal="right" vertical="center"/>
    </xf>
    <xf numFmtId="0" fontId="42" fillId="0" borderId="0" xfId="2" applyFont="1" applyAlignment="1">
      <alignment horizontal="left" vertical="center"/>
    </xf>
    <xf numFmtId="0" fontId="43" fillId="0" borderId="0" xfId="2" applyFont="1" applyAlignment="1">
      <alignment horizontal="center" vertical="center"/>
    </xf>
    <xf numFmtId="0" fontId="44" fillId="0" borderId="0" xfId="2" applyFont="1" applyAlignment="1">
      <alignment vertical="center" shrinkToFit="1"/>
    </xf>
    <xf numFmtId="0" fontId="26" fillId="0" borderId="0" xfId="2" applyAlignment="1">
      <alignment horizontal="center" vertical="center"/>
    </xf>
    <xf numFmtId="0" fontId="45" fillId="0" borderId="0" xfId="2" applyFont="1">
      <alignment vertical="center"/>
    </xf>
    <xf numFmtId="0" fontId="46" fillId="2" borderId="0" xfId="0" applyFont="1" applyFill="1" applyAlignment="1">
      <alignment horizontal="center" vertical="center"/>
    </xf>
    <xf numFmtId="0" fontId="47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33" fillId="0" borderId="0" xfId="2" applyFont="1" applyAlignment="1">
      <alignment horizontal="center" vertical="center" shrinkToFit="1"/>
    </xf>
    <xf numFmtId="0" fontId="27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33" fillId="0" borderId="0" xfId="2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56" fontId="5" fillId="0" borderId="23" xfId="0" applyNumberFormat="1" applyFont="1" applyBorder="1" applyAlignment="1">
      <alignment horizontal="center" vertical="center"/>
    </xf>
    <xf numFmtId="56" fontId="5" fillId="0" borderId="24" xfId="0" applyNumberFormat="1" applyFont="1" applyBorder="1" applyAlignment="1">
      <alignment horizontal="center" vertical="center" shrinkToFit="1"/>
    </xf>
    <xf numFmtId="56" fontId="5" fillId="0" borderId="0" xfId="0" applyNumberFormat="1" applyFont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center" vertical="center" textRotation="255"/>
    </xf>
    <xf numFmtId="56" fontId="5" fillId="0" borderId="23" xfId="0" applyNumberFormat="1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left" vertical="center" shrinkToFit="1"/>
    </xf>
    <xf numFmtId="0" fontId="5" fillId="3" borderId="6" xfId="0" applyFont="1" applyFill="1" applyBorder="1" applyAlignment="1">
      <alignment horizontal="left" vertical="center" shrinkToFit="1"/>
    </xf>
    <xf numFmtId="0" fontId="16" fillId="4" borderId="6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 shrinkToFit="1"/>
    </xf>
    <xf numFmtId="0" fontId="0" fillId="3" borderId="17" xfId="0" applyFont="1" applyFill="1" applyBorder="1" applyAlignment="1">
      <alignment horizontal="center" vertical="center" wrapText="1" shrinkToFit="1"/>
    </xf>
    <xf numFmtId="0" fontId="0" fillId="3" borderId="11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6" fillId="4" borderId="15" xfId="0" applyFont="1" applyFill="1" applyBorder="1" applyAlignment="1">
      <alignment horizontal="center" vertical="center" shrinkToFit="1"/>
    </xf>
    <xf numFmtId="0" fontId="16" fillId="4" borderId="17" xfId="0" applyFont="1" applyFill="1" applyBorder="1" applyAlignment="1">
      <alignment horizontal="center" vertical="center" shrinkToFit="1"/>
    </xf>
    <xf numFmtId="0" fontId="16" fillId="4" borderId="11" xfId="0" applyFont="1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distributed" textRotation="255" shrinkToFit="1"/>
    </xf>
    <xf numFmtId="0" fontId="6" fillId="0" borderId="7" xfId="0" applyFont="1" applyBorder="1" applyAlignment="1">
      <alignment horizontal="center" vertical="distributed" textRotation="255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top" textRotation="255" shrinkToFit="1"/>
    </xf>
    <xf numFmtId="0" fontId="6" fillId="4" borderId="0" xfId="0" applyFont="1" applyFill="1" applyAlignment="1">
      <alignment horizontal="center" vertical="top" textRotation="255" shrinkToFi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textRotation="255" wrapText="1" shrinkToFit="1"/>
    </xf>
    <xf numFmtId="0" fontId="6" fillId="3" borderId="0" xfId="0" applyFont="1" applyFill="1" applyAlignment="1">
      <alignment horizontal="center" vertical="top" textRotation="255" wrapText="1" shrinkToFit="1"/>
    </xf>
    <xf numFmtId="20" fontId="6" fillId="0" borderId="0" xfId="0" applyNumberFormat="1" applyFont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16" fillId="3" borderId="15" xfId="0" applyFont="1" applyFill="1" applyBorder="1" applyAlignment="1">
      <alignment horizontal="center" vertical="center" shrinkToFit="1"/>
    </xf>
    <xf numFmtId="0" fontId="16" fillId="3" borderId="17" xfId="0" applyFont="1" applyFill="1" applyBorder="1" applyAlignment="1">
      <alignment horizontal="center" vertical="center" shrinkToFit="1"/>
    </xf>
    <xf numFmtId="0" fontId="16" fillId="3" borderId="11" xfId="0" applyFont="1" applyFill="1" applyBorder="1" applyAlignment="1">
      <alignment horizontal="center" vertical="center" shrinkToFit="1"/>
    </xf>
    <xf numFmtId="0" fontId="16" fillId="3" borderId="10" xfId="0" applyFont="1" applyFill="1" applyBorder="1" applyAlignment="1">
      <alignment horizontal="center" vertical="center" shrinkToFit="1"/>
    </xf>
    <xf numFmtId="0" fontId="0" fillId="4" borderId="15" xfId="0" applyFont="1" applyFill="1" applyBorder="1" applyAlignment="1">
      <alignment horizontal="center" vertical="center" wrapText="1" shrinkToFit="1"/>
    </xf>
    <xf numFmtId="0" fontId="0" fillId="4" borderId="17" xfId="0" applyFont="1" applyFill="1" applyBorder="1" applyAlignment="1">
      <alignment horizontal="center" vertical="center" wrapText="1" shrinkToFit="1"/>
    </xf>
    <xf numFmtId="0" fontId="0" fillId="4" borderId="11" xfId="0" applyFont="1" applyFill="1" applyBorder="1" applyAlignment="1">
      <alignment horizontal="center" vertical="center" wrapText="1" shrinkToFit="1"/>
    </xf>
    <xf numFmtId="0" fontId="0" fillId="4" borderId="10" xfId="0" applyFont="1" applyFill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50" fillId="3" borderId="15" xfId="0" applyFont="1" applyFill="1" applyBorder="1" applyAlignment="1">
      <alignment horizontal="center" vertical="center" wrapText="1" shrinkToFit="1"/>
    </xf>
    <xf numFmtId="0" fontId="50" fillId="3" borderId="17" xfId="0" applyFont="1" applyFill="1" applyBorder="1" applyAlignment="1">
      <alignment horizontal="center" vertical="center" wrapText="1" shrinkToFit="1"/>
    </xf>
    <xf numFmtId="0" fontId="50" fillId="3" borderId="11" xfId="0" applyFont="1" applyFill="1" applyBorder="1" applyAlignment="1">
      <alignment horizontal="center" vertical="center" wrapText="1" shrinkToFit="1"/>
    </xf>
    <xf numFmtId="0" fontId="50" fillId="3" borderId="10" xfId="0" applyFont="1" applyFill="1" applyBorder="1" applyAlignment="1">
      <alignment horizontal="center" vertical="center" wrapText="1" shrinkToFit="1"/>
    </xf>
    <xf numFmtId="0" fontId="48" fillId="4" borderId="15" xfId="0" applyFont="1" applyFill="1" applyBorder="1" applyAlignment="1">
      <alignment horizontal="center" vertical="center" wrapText="1" shrinkToFit="1"/>
    </xf>
    <xf numFmtId="0" fontId="48" fillId="4" borderId="17" xfId="0" applyFont="1" applyFill="1" applyBorder="1" applyAlignment="1">
      <alignment horizontal="center" vertical="center" wrapText="1" shrinkToFit="1"/>
    </xf>
    <xf numFmtId="0" fontId="48" fillId="4" borderId="2" xfId="0" applyFont="1" applyFill="1" applyBorder="1" applyAlignment="1">
      <alignment horizontal="center" vertical="center" wrapText="1" shrinkToFit="1"/>
    </xf>
    <xf numFmtId="0" fontId="48" fillId="4" borderId="3" xfId="0" applyFont="1" applyFill="1" applyBorder="1" applyAlignment="1">
      <alignment horizontal="center" vertical="center" wrapText="1" shrinkToFit="1"/>
    </xf>
    <xf numFmtId="0" fontId="49" fillId="0" borderId="15" xfId="0" applyFont="1" applyBorder="1" applyAlignment="1">
      <alignment horizontal="center" vertical="center" wrapText="1" shrinkToFit="1"/>
    </xf>
    <xf numFmtId="0" fontId="49" fillId="0" borderId="17" xfId="0" applyFont="1" applyBorder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 shrinkToFit="1"/>
    </xf>
    <xf numFmtId="0" fontId="48" fillId="0" borderId="15" xfId="0" applyFont="1" applyBorder="1" applyAlignment="1">
      <alignment horizontal="center" vertical="center" wrapText="1" shrinkToFit="1"/>
    </xf>
    <xf numFmtId="0" fontId="48" fillId="0" borderId="17" xfId="0" applyFont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 shrinkToFit="1"/>
    </xf>
    <xf numFmtId="0" fontId="50" fillId="0" borderId="9" xfId="0" applyFont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top" textRotation="255" shrinkToFit="1"/>
    </xf>
    <xf numFmtId="0" fontId="4" fillId="0" borderId="0" xfId="0" applyFont="1" applyAlignment="1">
      <alignment horizontal="center" vertical="top" textRotation="255" wrapText="1" shrinkToFit="1"/>
    </xf>
    <xf numFmtId="0" fontId="4" fillId="3" borderId="0" xfId="0" applyFont="1" applyFill="1" applyAlignment="1">
      <alignment horizontal="center" vertical="top" textRotation="255" wrapText="1" shrinkToFit="1"/>
    </xf>
    <xf numFmtId="0" fontId="4" fillId="0" borderId="0" xfId="0" applyFont="1" applyAlignment="1">
      <alignment horizontal="distributed" vertical="center" shrinkToFi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textRotation="255" wrapText="1"/>
    </xf>
    <xf numFmtId="0" fontId="5" fillId="0" borderId="6" xfId="0" applyFont="1" applyBorder="1" applyAlignment="1">
      <alignment horizontal="center" vertical="top" textRotation="255" wrapText="1"/>
    </xf>
    <xf numFmtId="0" fontId="4" fillId="0" borderId="6" xfId="0" applyFont="1" applyBorder="1" applyAlignment="1">
      <alignment horizontal="center" vertical="top" textRotation="255" wrapText="1"/>
    </xf>
    <xf numFmtId="0" fontId="2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top" textRotation="255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1" fillId="3" borderId="0" xfId="0" applyFont="1" applyFill="1" applyAlignment="1">
      <alignment horizontal="center" vertical="center" wrapText="1"/>
    </xf>
    <xf numFmtId="0" fontId="5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6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center" wrapText="1"/>
    </xf>
    <xf numFmtId="0" fontId="52" fillId="3" borderId="11" xfId="0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6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textRotation="255" wrapText="1"/>
    </xf>
    <xf numFmtId="0" fontId="4" fillId="4" borderId="6" xfId="0" applyFont="1" applyFill="1" applyBorder="1" applyAlignment="1">
      <alignment horizontal="center" vertical="top" textRotation="255" wrapText="1"/>
    </xf>
    <xf numFmtId="0" fontId="5" fillId="3" borderId="6" xfId="0" applyFont="1" applyFill="1" applyBorder="1" applyAlignment="1">
      <alignment horizontal="center" vertical="top" textRotation="255" wrapText="1"/>
    </xf>
    <xf numFmtId="0" fontId="6" fillId="3" borderId="6" xfId="0" applyFont="1" applyFill="1" applyBorder="1" applyAlignment="1">
      <alignment horizontal="center" vertical="top" textRotation="255" wrapText="1"/>
    </xf>
    <xf numFmtId="0" fontId="6" fillId="0" borderId="27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textRotation="255" wrapText="1"/>
    </xf>
    <xf numFmtId="0" fontId="1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154434</xdr:colOff>
      <xdr:row>34</xdr:row>
      <xdr:rowOff>33755</xdr:rowOff>
    </xdr:from>
    <xdr:to>
      <xdr:col>21</xdr:col>
      <xdr:colOff>78153</xdr:colOff>
      <xdr:row>47</xdr:row>
      <xdr:rowOff>151422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48ABDC1F-C302-4DE0-800E-3BAC7B92A713}"/>
            </a:ext>
          </a:extLst>
        </xdr:cNvPr>
        <xdr:cNvSpPr/>
      </xdr:nvSpPr>
      <xdr:spPr>
        <a:xfrm>
          <a:off x="6519088" y="7570717"/>
          <a:ext cx="1223027" cy="291166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1/9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 baseline="0">
              <a:solidFill>
                <a:schemeClr val="dk1"/>
              </a:solidFill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</a:rPr>
            <a:t>第</a:t>
          </a:r>
          <a:r>
            <a:rPr kumimoji="1" lang="en-US" altLang="ja-JP" sz="800">
              <a:solidFill>
                <a:sysClr val="windowText" lastClr="000000"/>
              </a:solidFill>
            </a:rPr>
            <a:t>7</a:t>
          </a:r>
          <a:r>
            <a:rPr kumimoji="1" lang="ja-JP" altLang="en-US" sz="800">
              <a:solidFill>
                <a:sysClr val="windowText" lastClr="000000"/>
              </a:solidFill>
            </a:rPr>
            <a:t>試合   </a:t>
          </a:r>
          <a:r>
            <a:rPr kumimoji="1" lang="en-US" altLang="ja-JP" sz="800">
              <a:solidFill>
                <a:sysClr val="windowText" lastClr="000000"/>
              </a:solidFill>
            </a:rPr>
            <a:t>14:00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第</a:t>
          </a:r>
          <a:r>
            <a:rPr kumimoji="1" lang="en-US" altLang="ja-JP" sz="800">
              <a:solidFill>
                <a:sysClr val="windowText" lastClr="000000"/>
              </a:solidFill>
            </a:rPr>
            <a:t>8</a:t>
          </a:r>
          <a:r>
            <a:rPr kumimoji="1" lang="ja-JP" altLang="en-US" sz="800">
              <a:solidFill>
                <a:sysClr val="windowText" lastClr="000000"/>
              </a:solidFill>
            </a:rPr>
            <a:t>試合   </a:t>
          </a:r>
          <a:r>
            <a:rPr kumimoji="1" lang="en-US" altLang="ja-JP" sz="800">
              <a:solidFill>
                <a:sysClr val="windowText" lastClr="000000"/>
              </a:solidFill>
            </a:rPr>
            <a:t>14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50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</a:t>
          </a:r>
          <a:endParaRPr kumimoji="1" lang="en-US" altLang="ja-JP" sz="800"/>
        </a:p>
        <a:p>
          <a:pPr algn="l"/>
          <a:r>
            <a:rPr kumimoji="1" lang="en-US" altLang="ja-JP" sz="800"/>
            <a:t>1/14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14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r>
            <a:rPr kumimoji="1" lang="en-US" altLang="ja-JP" sz="800"/>
            <a:t>1/21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</xdr:txBody>
    </xdr:sp>
    <xdr:clientData/>
  </xdr:twoCellAnchor>
  <xdr:twoCellAnchor>
    <xdr:from>
      <xdr:col>8</xdr:col>
      <xdr:colOff>47625</xdr:colOff>
      <xdr:row>3</xdr:row>
      <xdr:rowOff>23813</xdr:rowOff>
    </xdr:from>
    <xdr:to>
      <xdr:col>9</xdr:col>
      <xdr:colOff>0</xdr:colOff>
      <xdr:row>5</xdr:row>
      <xdr:rowOff>174625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F73AD8D-5183-46C4-9F8D-0D91F76C2F12}"/>
            </a:ext>
          </a:extLst>
        </xdr:cNvPr>
        <xdr:cNvSpPr/>
      </xdr:nvSpPr>
      <xdr:spPr>
        <a:xfrm>
          <a:off x="3849688" y="547688"/>
          <a:ext cx="206374" cy="531812"/>
        </a:xfrm>
        <a:prstGeom prst="rightBrace">
          <a:avLst>
            <a:gd name="adj1" fmla="val 3655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6"/>
  <sheetViews>
    <sheetView showGridLines="0" topLeftCell="A11" zoomScale="192" zoomScaleNormal="100" zoomScaleSheetLayoutView="100" workbookViewId="0">
      <selection activeCell="B21" sqref="B21"/>
    </sheetView>
  </sheetViews>
  <sheetFormatPr defaultColWidth="9" defaultRowHeight="14.4"/>
  <cols>
    <col min="1" max="1" width="4.6640625" style="117" customWidth="1"/>
    <col min="2" max="2" width="6.21875" style="132" customWidth="1"/>
    <col min="3" max="3" width="5" style="129" customWidth="1"/>
    <col min="4" max="4" width="40.6640625" style="121" customWidth="1"/>
    <col min="5" max="6" width="10.6640625" style="121" customWidth="1"/>
    <col min="7" max="7" width="5.6640625" style="125" customWidth="1"/>
    <col min="8" max="8" width="5.6640625" style="126" customWidth="1"/>
    <col min="9" max="9" width="5" style="117" customWidth="1"/>
    <col min="10" max="10" width="32.88671875" style="117" customWidth="1"/>
    <col min="11" max="16384" width="9" style="117"/>
  </cols>
  <sheetData>
    <row r="1" spans="1:9" s="103" customFormat="1" ht="45" customHeight="1">
      <c r="B1" s="130"/>
      <c r="C1" s="156" t="s">
        <v>67</v>
      </c>
      <c r="D1" s="156"/>
      <c r="E1" s="156"/>
      <c r="F1" s="156"/>
      <c r="G1" s="156"/>
      <c r="H1" s="156"/>
      <c r="I1" s="156"/>
    </row>
    <row r="2" spans="1:9" s="103" customFormat="1" ht="24.75" customHeight="1">
      <c r="B2" s="130"/>
      <c r="C2" s="104"/>
      <c r="D2" s="157" t="s">
        <v>68</v>
      </c>
      <c r="E2" s="157"/>
      <c r="F2" s="157"/>
      <c r="G2" s="157"/>
      <c r="H2" s="157"/>
      <c r="I2" s="104"/>
    </row>
    <row r="3" spans="1:9" s="103" customFormat="1" ht="24.75" customHeight="1">
      <c r="B3" s="130"/>
      <c r="C3" s="105" t="s">
        <v>69</v>
      </c>
      <c r="D3" s="104"/>
      <c r="E3" s="104"/>
      <c r="F3" s="104"/>
      <c r="G3" s="104"/>
      <c r="H3" s="104"/>
      <c r="I3" s="104"/>
    </row>
    <row r="4" spans="1:9" s="103" customFormat="1" ht="25.8">
      <c r="A4">
        <f>COUNTIF(B:B,B4)</f>
        <v>1</v>
      </c>
      <c r="B4" s="131" t="s">
        <v>97</v>
      </c>
      <c r="C4" s="106">
        <v>1</v>
      </c>
      <c r="D4" s="107" t="s">
        <v>70</v>
      </c>
      <c r="E4" s="155" t="s">
        <v>71</v>
      </c>
      <c r="F4" s="155"/>
      <c r="G4" s="104"/>
      <c r="H4" s="104"/>
      <c r="I4" s="104"/>
    </row>
    <row r="5" spans="1:9" s="103" customFormat="1" ht="25.8">
      <c r="A5">
        <f t="shared" ref="A5:A7" si="0">COUNTIF(B:B,B5)</f>
        <v>1</v>
      </c>
      <c r="B5" s="131" t="s">
        <v>98</v>
      </c>
      <c r="C5" s="106">
        <v>2</v>
      </c>
      <c r="D5" s="107" t="s">
        <v>72</v>
      </c>
      <c r="E5" s="155" t="s">
        <v>73</v>
      </c>
      <c r="F5" s="155"/>
      <c r="G5" s="104"/>
      <c r="H5" s="104"/>
      <c r="I5" s="104"/>
    </row>
    <row r="6" spans="1:9" s="103" customFormat="1" ht="25.8">
      <c r="A6">
        <f t="shared" si="0"/>
        <v>1</v>
      </c>
      <c r="B6" s="131" t="s">
        <v>99</v>
      </c>
      <c r="C6" s="106">
        <v>3</v>
      </c>
      <c r="D6" s="107" t="s">
        <v>74</v>
      </c>
      <c r="E6" s="155" t="s">
        <v>75</v>
      </c>
      <c r="F6" s="155"/>
      <c r="G6" s="104"/>
      <c r="H6" s="104"/>
      <c r="I6" s="104"/>
    </row>
    <row r="7" spans="1:9" s="103" customFormat="1" ht="25.8">
      <c r="A7">
        <f t="shared" si="0"/>
        <v>1</v>
      </c>
      <c r="B7" s="131" t="s">
        <v>100</v>
      </c>
      <c r="C7" s="108">
        <v>4</v>
      </c>
      <c r="D7" s="107" t="s">
        <v>76</v>
      </c>
      <c r="E7" s="155" t="s">
        <v>77</v>
      </c>
      <c r="F7" s="155"/>
      <c r="G7" s="104"/>
      <c r="H7" s="104"/>
      <c r="I7" s="104"/>
    </row>
    <row r="8" spans="1:9" s="103" customFormat="1" ht="24.75" customHeight="1">
      <c r="B8" s="130"/>
      <c r="C8" s="106"/>
      <c r="D8" s="109"/>
      <c r="E8" s="109"/>
      <c r="F8" s="109"/>
      <c r="G8" s="104"/>
      <c r="H8" s="104"/>
      <c r="I8" s="104"/>
    </row>
    <row r="9" spans="1:9" s="103" customFormat="1" ht="24.75" customHeight="1">
      <c r="B9" s="130"/>
      <c r="C9" s="105" t="s">
        <v>78</v>
      </c>
      <c r="D9" s="109"/>
      <c r="E9" s="109"/>
      <c r="F9" s="109"/>
      <c r="G9" s="104"/>
      <c r="H9" s="104"/>
      <c r="I9" s="104"/>
    </row>
    <row r="10" spans="1:9" s="103" customFormat="1" ht="25.8">
      <c r="A10">
        <f t="shared" ref="A10:A20" si="1">COUNTIF(B:B,B10)</f>
        <v>1</v>
      </c>
      <c r="B10" s="131" t="s">
        <v>101</v>
      </c>
      <c r="C10" s="106">
        <v>5</v>
      </c>
      <c r="D10" s="107" t="s">
        <v>79</v>
      </c>
      <c r="E10" s="155" t="s">
        <v>80</v>
      </c>
      <c r="F10" s="155"/>
      <c r="G10" s="104"/>
      <c r="H10" s="104"/>
      <c r="I10" s="104"/>
    </row>
    <row r="11" spans="1:9" s="103" customFormat="1" ht="25.8">
      <c r="A11">
        <f t="shared" si="1"/>
        <v>1</v>
      </c>
      <c r="B11" s="131" t="s">
        <v>0</v>
      </c>
      <c r="C11" s="108">
        <v>6</v>
      </c>
      <c r="D11" s="107" t="s">
        <v>81</v>
      </c>
      <c r="E11" s="155" t="s">
        <v>80</v>
      </c>
      <c r="F11" s="155"/>
      <c r="G11" s="110"/>
      <c r="H11" s="111"/>
      <c r="I11" s="112"/>
    </row>
    <row r="12" spans="1:9" s="103" customFormat="1" ht="25.8">
      <c r="A12">
        <f t="shared" si="1"/>
        <v>1</v>
      </c>
      <c r="B12" s="131" t="s">
        <v>102</v>
      </c>
      <c r="C12" s="108">
        <v>7</v>
      </c>
      <c r="D12" s="107" t="s">
        <v>82</v>
      </c>
      <c r="E12" s="155" t="s">
        <v>80</v>
      </c>
      <c r="F12" s="155"/>
      <c r="G12" s="110"/>
      <c r="H12" s="111"/>
      <c r="I12" s="112"/>
    </row>
    <row r="13" spans="1:9" s="103" customFormat="1" ht="25.8">
      <c r="A13">
        <f t="shared" si="1"/>
        <v>1</v>
      </c>
      <c r="B13" s="131" t="s">
        <v>31</v>
      </c>
      <c r="C13" s="113">
        <v>8</v>
      </c>
      <c r="D13" s="107" t="s">
        <v>83</v>
      </c>
      <c r="E13" s="155" t="s">
        <v>80</v>
      </c>
      <c r="F13" s="155"/>
      <c r="G13" s="110"/>
      <c r="H13" s="111"/>
      <c r="I13" s="114"/>
    </row>
    <row r="14" spans="1:9" s="103" customFormat="1" ht="39.9" customHeight="1">
      <c r="B14" s="130"/>
      <c r="C14" s="105" t="s">
        <v>84</v>
      </c>
      <c r="D14" s="107"/>
      <c r="E14" s="115"/>
      <c r="F14" s="115"/>
      <c r="G14" s="110"/>
      <c r="H14" s="111"/>
      <c r="I14" s="114"/>
    </row>
    <row r="15" spans="1:9" s="103" customFormat="1" ht="25.8">
      <c r="A15">
        <f t="shared" si="1"/>
        <v>1</v>
      </c>
      <c r="B15" s="131" t="s">
        <v>103</v>
      </c>
      <c r="C15" s="113">
        <v>9</v>
      </c>
      <c r="D15" s="107" t="s">
        <v>85</v>
      </c>
      <c r="E15" s="155" t="s">
        <v>86</v>
      </c>
      <c r="F15" s="155"/>
      <c r="G15" s="110"/>
      <c r="H15" s="111"/>
      <c r="I15" s="114"/>
    </row>
    <row r="16" spans="1:9" s="103" customFormat="1" ht="39.9" customHeight="1">
      <c r="B16" s="130"/>
      <c r="C16" s="116" t="s">
        <v>87</v>
      </c>
      <c r="D16" s="109"/>
      <c r="E16" s="109"/>
      <c r="F16" s="109"/>
      <c r="G16" s="110"/>
      <c r="H16" s="111"/>
      <c r="I16" s="114"/>
    </row>
    <row r="17" spans="1:10" s="103" customFormat="1" ht="25.8">
      <c r="A17">
        <f t="shared" si="1"/>
        <v>1</v>
      </c>
      <c r="B17" s="131" t="s">
        <v>104</v>
      </c>
      <c r="C17" s="113">
        <v>10</v>
      </c>
      <c r="D17" s="107" t="s">
        <v>88</v>
      </c>
      <c r="E17" s="155" t="s">
        <v>89</v>
      </c>
      <c r="F17" s="155"/>
      <c r="G17" s="110"/>
      <c r="H17" s="111"/>
      <c r="I17" s="114"/>
      <c r="J17" s="117" t="s">
        <v>90</v>
      </c>
    </row>
    <row r="18" spans="1:10" s="103" customFormat="1" ht="25.8">
      <c r="A18">
        <f t="shared" si="1"/>
        <v>1</v>
      </c>
      <c r="B18" s="131" t="s">
        <v>105</v>
      </c>
      <c r="C18" s="113">
        <v>11</v>
      </c>
      <c r="D18" s="107" t="s">
        <v>91</v>
      </c>
      <c r="E18" s="155" t="s">
        <v>92</v>
      </c>
      <c r="F18" s="155"/>
      <c r="G18" s="110"/>
      <c r="H18" s="111"/>
      <c r="I18" s="114"/>
    </row>
    <row r="19" spans="1:10">
      <c r="A19">
        <f t="shared" si="1"/>
        <v>1</v>
      </c>
      <c r="B19" s="131" t="s">
        <v>106</v>
      </c>
      <c r="C19" s="118">
        <v>12</v>
      </c>
      <c r="D19" s="107" t="s">
        <v>93</v>
      </c>
      <c r="E19" s="158" t="s">
        <v>94</v>
      </c>
      <c r="F19" s="158"/>
      <c r="G19" s="110"/>
      <c r="H19" s="111"/>
      <c r="I19" s="119"/>
    </row>
    <row r="20" spans="1:10">
      <c r="A20">
        <f t="shared" si="1"/>
        <v>1</v>
      </c>
      <c r="B20" s="131" t="s">
        <v>107</v>
      </c>
      <c r="C20" s="118">
        <v>13</v>
      </c>
      <c r="D20" s="107" t="s">
        <v>95</v>
      </c>
      <c r="E20" s="155" t="s">
        <v>96</v>
      </c>
      <c r="F20" s="155"/>
      <c r="G20" s="110"/>
      <c r="H20" s="111"/>
      <c r="I20" s="119"/>
    </row>
    <row r="21" spans="1:10" ht="39.9" customHeight="1">
      <c r="C21" s="120"/>
      <c r="G21" s="122"/>
      <c r="H21" s="123"/>
    </row>
    <row r="22" spans="1:10" ht="39.9" customHeight="1">
      <c r="C22" s="120"/>
      <c r="G22" s="122"/>
      <c r="H22" s="123"/>
    </row>
    <row r="23" spans="1:10" ht="39.9" customHeight="1">
      <c r="C23" s="120"/>
      <c r="G23" s="122"/>
      <c r="H23" s="123"/>
    </row>
    <row r="24" spans="1:10" ht="39.9" customHeight="1">
      <c r="C24" s="120"/>
      <c r="G24" s="122"/>
      <c r="H24" s="123"/>
      <c r="J24" s="124"/>
    </row>
    <row r="25" spans="1:10">
      <c r="C25" s="120"/>
    </row>
    <row r="26" spans="1:10">
      <c r="C26" s="117"/>
    </row>
    <row r="27" spans="1:10">
      <c r="C27" s="117"/>
    </row>
    <row r="28" spans="1:10">
      <c r="C28" s="117"/>
    </row>
    <row r="29" spans="1:10">
      <c r="C29" s="117"/>
    </row>
    <row r="30" spans="1:10">
      <c r="C30" s="117"/>
    </row>
    <row r="31" spans="1:10">
      <c r="C31" s="117"/>
    </row>
    <row r="32" spans="1:10">
      <c r="C32" s="117"/>
    </row>
    <row r="33" spans="3:3">
      <c r="C33" s="117"/>
    </row>
    <row r="34" spans="3:3">
      <c r="C34" s="117"/>
    </row>
    <row r="35" spans="3:3">
      <c r="C35" s="117"/>
    </row>
    <row r="36" spans="3:3">
      <c r="C36" s="117"/>
    </row>
    <row r="37" spans="3:3">
      <c r="C37" s="117"/>
    </row>
    <row r="38" spans="3:3">
      <c r="C38" s="117"/>
    </row>
    <row r="39" spans="3:3">
      <c r="C39" s="117"/>
    </row>
    <row r="40" spans="3:3">
      <c r="C40" s="117"/>
    </row>
    <row r="41" spans="3:3">
      <c r="C41" s="117"/>
    </row>
    <row r="42" spans="3:3">
      <c r="C42" s="117"/>
    </row>
    <row r="43" spans="3:3">
      <c r="C43" s="117"/>
    </row>
    <row r="44" spans="3:3">
      <c r="C44" s="117"/>
    </row>
    <row r="45" spans="3:3">
      <c r="C45" s="117"/>
    </row>
    <row r="46" spans="3:3">
      <c r="C46" s="117"/>
    </row>
    <row r="47" spans="3:3">
      <c r="C47" s="117"/>
    </row>
    <row r="48" spans="3:3">
      <c r="C48" s="117"/>
    </row>
    <row r="49" spans="3:3">
      <c r="C49" s="117"/>
    </row>
    <row r="50" spans="3:3">
      <c r="C50" s="117"/>
    </row>
    <row r="51" spans="3:3">
      <c r="C51" s="117"/>
    </row>
    <row r="52" spans="3:3">
      <c r="C52" s="117"/>
    </row>
    <row r="53" spans="3:3">
      <c r="C53" s="117"/>
    </row>
    <row r="54" spans="3:3">
      <c r="C54" s="117"/>
    </row>
    <row r="55" spans="3:3">
      <c r="C55" s="117"/>
    </row>
    <row r="56" spans="3:3">
      <c r="C56" s="117"/>
    </row>
    <row r="57" spans="3:3">
      <c r="C57" s="117"/>
    </row>
    <row r="58" spans="3:3">
      <c r="C58" s="117"/>
    </row>
    <row r="59" spans="3:3">
      <c r="C59" s="117"/>
    </row>
    <row r="60" spans="3:3">
      <c r="C60" s="117"/>
    </row>
    <row r="61" spans="3:3">
      <c r="C61" s="117"/>
    </row>
    <row r="62" spans="3:3">
      <c r="C62" s="117"/>
    </row>
    <row r="63" spans="3:3">
      <c r="C63" s="117"/>
    </row>
    <row r="64" spans="3:3">
      <c r="C64" s="117"/>
    </row>
    <row r="65" spans="3:3">
      <c r="C65" s="117"/>
    </row>
    <row r="66" spans="3:3">
      <c r="C66" s="117"/>
    </row>
    <row r="67" spans="3:3">
      <c r="C67" s="117"/>
    </row>
    <row r="68" spans="3:3">
      <c r="C68" s="117"/>
    </row>
    <row r="69" spans="3:3">
      <c r="C69" s="117"/>
    </row>
    <row r="70" spans="3:3">
      <c r="C70" s="117"/>
    </row>
    <row r="71" spans="3:3">
      <c r="C71" s="117"/>
    </row>
    <row r="72" spans="3:3">
      <c r="C72" s="117"/>
    </row>
    <row r="73" spans="3:3">
      <c r="C73" s="117"/>
    </row>
    <row r="74" spans="3:3">
      <c r="C74" s="117"/>
    </row>
    <row r="75" spans="3:3">
      <c r="C75" s="117"/>
    </row>
    <row r="76" spans="3:3">
      <c r="C76" s="117"/>
    </row>
    <row r="77" spans="3:3">
      <c r="C77" s="117"/>
    </row>
    <row r="78" spans="3:3">
      <c r="C78" s="117"/>
    </row>
    <row r="79" spans="3:3">
      <c r="C79" s="117"/>
    </row>
    <row r="80" spans="3:3">
      <c r="C80" s="117"/>
    </row>
    <row r="81" spans="3:6">
      <c r="C81" s="117"/>
    </row>
    <row r="82" spans="3:6">
      <c r="C82" s="117"/>
    </row>
    <row r="83" spans="3:6">
      <c r="C83" s="117"/>
    </row>
    <row r="84" spans="3:6">
      <c r="C84" s="127"/>
      <c r="D84" s="128"/>
      <c r="E84" s="128"/>
      <c r="F84" s="128"/>
    </row>
    <row r="85" spans="3:6">
      <c r="C85" s="127"/>
      <c r="D85" s="128"/>
      <c r="E85" s="128"/>
      <c r="F85" s="128"/>
    </row>
    <row r="86" spans="3:6">
      <c r="C86" s="127"/>
      <c r="D86" s="128"/>
      <c r="E86" s="128"/>
      <c r="F86" s="128"/>
    </row>
    <row r="87" spans="3:6">
      <c r="C87" s="127"/>
      <c r="D87" s="128"/>
      <c r="E87" s="128"/>
      <c r="F87" s="128"/>
    </row>
    <row r="88" spans="3:6">
      <c r="C88" s="127"/>
      <c r="D88" s="128"/>
      <c r="E88" s="128"/>
      <c r="F88" s="128"/>
    </row>
    <row r="89" spans="3:6">
      <c r="C89" s="127"/>
      <c r="D89" s="128"/>
      <c r="E89" s="128"/>
      <c r="F89" s="128"/>
    </row>
    <row r="90" spans="3:6">
      <c r="C90" s="127"/>
      <c r="D90" s="128"/>
      <c r="E90" s="128"/>
      <c r="F90" s="128"/>
    </row>
    <row r="91" spans="3:6">
      <c r="C91" s="127"/>
      <c r="D91" s="128"/>
      <c r="E91" s="128"/>
      <c r="F91" s="128"/>
    </row>
    <row r="92" spans="3:6">
      <c r="C92" s="127"/>
      <c r="D92" s="128"/>
      <c r="E92" s="128"/>
      <c r="F92" s="128"/>
    </row>
    <row r="93" spans="3:6">
      <c r="C93" s="127"/>
      <c r="D93" s="128"/>
      <c r="E93" s="128"/>
      <c r="F93" s="128"/>
    </row>
    <row r="94" spans="3:6">
      <c r="C94" s="127"/>
      <c r="D94" s="128"/>
      <c r="E94" s="128"/>
      <c r="F94" s="128"/>
    </row>
    <row r="95" spans="3:6">
      <c r="C95" s="127"/>
      <c r="D95" s="128"/>
      <c r="E95" s="128"/>
      <c r="F95" s="128"/>
    </row>
    <row r="96" spans="3:6">
      <c r="C96" s="127"/>
      <c r="D96" s="128"/>
      <c r="E96" s="128"/>
      <c r="F96" s="128"/>
    </row>
    <row r="97" spans="3:6">
      <c r="C97" s="127"/>
      <c r="D97" s="128"/>
      <c r="E97" s="128"/>
      <c r="F97" s="128"/>
    </row>
    <row r="98" spans="3:6">
      <c r="C98" s="127"/>
      <c r="D98" s="128"/>
      <c r="E98" s="128"/>
      <c r="F98" s="128"/>
    </row>
    <row r="99" spans="3:6">
      <c r="C99" s="127"/>
      <c r="D99" s="128"/>
      <c r="E99" s="128"/>
      <c r="F99" s="128"/>
    </row>
    <row r="100" spans="3:6">
      <c r="C100" s="127"/>
      <c r="D100" s="128"/>
      <c r="E100" s="128"/>
      <c r="F100" s="128"/>
    </row>
    <row r="101" spans="3:6">
      <c r="C101" s="127"/>
      <c r="D101" s="128"/>
      <c r="E101" s="128"/>
      <c r="F101" s="128"/>
    </row>
    <row r="102" spans="3:6">
      <c r="C102" s="127"/>
      <c r="D102" s="128"/>
      <c r="E102" s="128"/>
      <c r="F102" s="128"/>
    </row>
    <row r="103" spans="3:6">
      <c r="C103" s="127"/>
      <c r="D103" s="128"/>
      <c r="E103" s="128"/>
      <c r="F103" s="128"/>
    </row>
    <row r="104" spans="3:6">
      <c r="C104" s="127"/>
      <c r="D104" s="128"/>
      <c r="E104" s="128"/>
      <c r="F104" s="128"/>
    </row>
    <row r="105" spans="3:6">
      <c r="C105" s="127"/>
      <c r="D105" s="128"/>
      <c r="E105" s="128"/>
      <c r="F105" s="128"/>
    </row>
    <row r="106" spans="3:6">
      <c r="C106" s="127"/>
      <c r="D106" s="128"/>
      <c r="E106" s="128"/>
      <c r="F106" s="128"/>
    </row>
    <row r="107" spans="3:6">
      <c r="C107" s="127"/>
      <c r="D107" s="128"/>
      <c r="E107" s="128"/>
      <c r="F107" s="128"/>
    </row>
    <row r="108" spans="3:6">
      <c r="C108" s="127"/>
      <c r="D108" s="128"/>
      <c r="E108" s="128"/>
      <c r="F108" s="128"/>
    </row>
    <row r="109" spans="3:6">
      <c r="C109" s="127"/>
      <c r="D109" s="128"/>
      <c r="E109" s="128"/>
      <c r="F109" s="128"/>
    </row>
    <row r="110" spans="3:6">
      <c r="C110" s="127"/>
      <c r="D110" s="128"/>
      <c r="E110" s="128"/>
      <c r="F110" s="128"/>
    </row>
    <row r="111" spans="3:6">
      <c r="C111" s="127"/>
      <c r="D111" s="128"/>
      <c r="E111" s="128"/>
      <c r="F111" s="128"/>
    </row>
    <row r="112" spans="3:6">
      <c r="C112" s="127"/>
      <c r="D112" s="128"/>
      <c r="E112" s="128"/>
      <c r="F112" s="128"/>
    </row>
    <row r="113" spans="3:6">
      <c r="C113" s="127"/>
      <c r="D113" s="128"/>
      <c r="E113" s="128"/>
      <c r="F113" s="128"/>
    </row>
    <row r="114" spans="3:6">
      <c r="C114" s="127"/>
      <c r="D114" s="128"/>
      <c r="E114" s="128"/>
      <c r="F114" s="128"/>
    </row>
    <row r="115" spans="3:6">
      <c r="C115" s="127"/>
      <c r="D115" s="128"/>
      <c r="E115" s="128"/>
      <c r="F115" s="128"/>
    </row>
    <row r="116" spans="3:6">
      <c r="C116" s="127"/>
      <c r="D116" s="128"/>
      <c r="E116" s="128"/>
      <c r="F116" s="128"/>
    </row>
    <row r="117" spans="3:6">
      <c r="C117" s="127"/>
      <c r="D117" s="128"/>
      <c r="E117" s="128"/>
      <c r="F117" s="128"/>
    </row>
    <row r="118" spans="3:6">
      <c r="C118" s="127"/>
      <c r="D118" s="128"/>
      <c r="E118" s="128"/>
      <c r="F118" s="128"/>
    </row>
    <row r="119" spans="3:6">
      <c r="C119" s="127"/>
      <c r="D119" s="128"/>
      <c r="E119" s="128"/>
      <c r="F119" s="128"/>
    </row>
    <row r="120" spans="3:6">
      <c r="C120" s="127"/>
      <c r="D120" s="128"/>
      <c r="E120" s="128"/>
      <c r="F120" s="128"/>
    </row>
    <row r="121" spans="3:6">
      <c r="C121" s="127"/>
      <c r="D121" s="128"/>
      <c r="E121" s="128"/>
      <c r="F121" s="128"/>
    </row>
    <row r="122" spans="3:6">
      <c r="C122" s="127"/>
      <c r="D122" s="128"/>
      <c r="E122" s="128"/>
      <c r="F122" s="128"/>
    </row>
    <row r="123" spans="3:6">
      <c r="C123" s="127"/>
      <c r="D123" s="128"/>
      <c r="E123" s="128"/>
      <c r="F123" s="128"/>
    </row>
    <row r="124" spans="3:6">
      <c r="C124" s="127"/>
      <c r="D124" s="128"/>
      <c r="E124" s="128"/>
      <c r="F124" s="128"/>
    </row>
    <row r="125" spans="3:6">
      <c r="C125" s="127"/>
      <c r="D125" s="128"/>
      <c r="E125" s="128"/>
      <c r="F125" s="128"/>
    </row>
    <row r="126" spans="3:6">
      <c r="C126" s="127"/>
      <c r="D126" s="128"/>
      <c r="E126" s="128"/>
      <c r="F126" s="128"/>
    </row>
    <row r="127" spans="3:6">
      <c r="C127" s="127"/>
      <c r="D127" s="128"/>
      <c r="E127" s="128"/>
      <c r="F127" s="128"/>
    </row>
    <row r="128" spans="3:6">
      <c r="C128" s="127"/>
      <c r="D128" s="128"/>
      <c r="E128" s="128"/>
      <c r="F128" s="128"/>
    </row>
    <row r="129" spans="3:6">
      <c r="C129" s="127"/>
      <c r="D129" s="128"/>
      <c r="E129" s="128"/>
      <c r="F129" s="128"/>
    </row>
    <row r="130" spans="3:6">
      <c r="C130" s="127"/>
      <c r="D130" s="128"/>
      <c r="E130" s="128"/>
      <c r="F130" s="128"/>
    </row>
    <row r="131" spans="3:6">
      <c r="C131" s="127"/>
      <c r="D131" s="128"/>
      <c r="E131" s="128"/>
      <c r="F131" s="128"/>
    </row>
    <row r="132" spans="3:6">
      <c r="C132" s="127"/>
      <c r="D132" s="128"/>
      <c r="E132" s="128"/>
      <c r="F132" s="128"/>
    </row>
    <row r="133" spans="3:6">
      <c r="C133" s="127"/>
      <c r="D133" s="128"/>
      <c r="E133" s="128"/>
      <c r="F133" s="128"/>
    </row>
    <row r="134" spans="3:6">
      <c r="C134" s="127"/>
      <c r="D134" s="128"/>
      <c r="E134" s="128"/>
      <c r="F134" s="128"/>
    </row>
    <row r="135" spans="3:6">
      <c r="C135" s="127"/>
      <c r="D135" s="128"/>
      <c r="E135" s="128"/>
      <c r="F135" s="128"/>
    </row>
    <row r="136" spans="3:6">
      <c r="C136" s="127"/>
      <c r="D136" s="128"/>
      <c r="E136" s="128"/>
      <c r="F136" s="128"/>
    </row>
    <row r="137" spans="3:6">
      <c r="C137" s="127"/>
      <c r="D137" s="128"/>
      <c r="E137" s="128"/>
      <c r="F137" s="128"/>
    </row>
    <row r="138" spans="3:6">
      <c r="C138" s="127"/>
      <c r="D138" s="128"/>
      <c r="E138" s="128"/>
      <c r="F138" s="128"/>
    </row>
    <row r="139" spans="3:6">
      <c r="C139" s="127"/>
      <c r="D139" s="128"/>
      <c r="E139" s="128"/>
      <c r="F139" s="128"/>
    </row>
    <row r="140" spans="3:6">
      <c r="C140" s="127"/>
      <c r="D140" s="128"/>
      <c r="E140" s="128"/>
      <c r="F140" s="128"/>
    </row>
    <row r="141" spans="3:6">
      <c r="C141" s="127"/>
      <c r="D141" s="128"/>
      <c r="E141" s="128"/>
      <c r="F141" s="128"/>
    </row>
    <row r="142" spans="3:6">
      <c r="C142" s="127"/>
      <c r="D142" s="128"/>
      <c r="E142" s="128"/>
      <c r="F142" s="128"/>
    </row>
    <row r="143" spans="3:6">
      <c r="C143" s="127"/>
      <c r="D143" s="128"/>
      <c r="E143" s="128"/>
      <c r="F143" s="128"/>
    </row>
    <row r="144" spans="3:6">
      <c r="C144" s="127"/>
      <c r="D144" s="128"/>
      <c r="E144" s="128"/>
      <c r="F144" s="128"/>
    </row>
    <row r="145" spans="3:6">
      <c r="C145" s="127"/>
      <c r="D145" s="128"/>
      <c r="E145" s="128"/>
      <c r="F145" s="128"/>
    </row>
    <row r="146" spans="3:6">
      <c r="C146" s="127"/>
      <c r="D146" s="128"/>
      <c r="E146" s="128"/>
      <c r="F146" s="128"/>
    </row>
    <row r="147" spans="3:6">
      <c r="C147" s="127"/>
      <c r="D147" s="128"/>
      <c r="E147" s="128"/>
      <c r="F147" s="128"/>
    </row>
    <row r="148" spans="3:6">
      <c r="C148" s="127"/>
      <c r="D148" s="128"/>
      <c r="E148" s="128"/>
      <c r="F148" s="128"/>
    </row>
    <row r="149" spans="3:6">
      <c r="C149" s="127"/>
      <c r="D149" s="128"/>
      <c r="E149" s="128"/>
      <c r="F149" s="128"/>
    </row>
    <row r="150" spans="3:6">
      <c r="C150" s="127"/>
      <c r="D150" s="128"/>
      <c r="E150" s="128"/>
      <c r="F150" s="128"/>
    </row>
    <row r="151" spans="3:6">
      <c r="C151" s="127"/>
      <c r="D151" s="128"/>
      <c r="E151" s="128"/>
      <c r="F151" s="128"/>
    </row>
    <row r="152" spans="3:6">
      <c r="C152" s="127"/>
      <c r="D152" s="128"/>
      <c r="E152" s="128"/>
      <c r="F152" s="128"/>
    </row>
    <row r="153" spans="3:6">
      <c r="C153" s="127"/>
      <c r="D153" s="128"/>
      <c r="E153" s="128"/>
      <c r="F153" s="128"/>
    </row>
    <row r="154" spans="3:6">
      <c r="C154" s="127"/>
      <c r="D154" s="128"/>
      <c r="E154" s="128"/>
      <c r="F154" s="128"/>
    </row>
    <row r="155" spans="3:6">
      <c r="C155" s="127"/>
      <c r="D155" s="128"/>
      <c r="E155" s="128"/>
      <c r="F155" s="128"/>
    </row>
    <row r="156" spans="3:6">
      <c r="C156" s="127"/>
      <c r="D156" s="128"/>
      <c r="E156" s="128"/>
      <c r="F156" s="128"/>
    </row>
    <row r="157" spans="3:6">
      <c r="C157" s="127"/>
      <c r="D157" s="128"/>
      <c r="E157" s="128"/>
      <c r="F157" s="128"/>
    </row>
    <row r="158" spans="3:6">
      <c r="C158" s="127"/>
      <c r="D158" s="128"/>
      <c r="E158" s="128"/>
      <c r="F158" s="128"/>
    </row>
    <row r="159" spans="3:6">
      <c r="C159" s="127"/>
      <c r="D159" s="128"/>
      <c r="E159" s="128"/>
      <c r="F159" s="128"/>
    </row>
    <row r="160" spans="3:6">
      <c r="C160" s="127"/>
      <c r="D160" s="128"/>
      <c r="E160" s="128"/>
      <c r="F160" s="128"/>
    </row>
    <row r="161" spans="3:6">
      <c r="C161" s="127"/>
      <c r="D161" s="128"/>
      <c r="E161" s="128"/>
      <c r="F161" s="128"/>
    </row>
    <row r="162" spans="3:6">
      <c r="C162" s="127"/>
      <c r="D162" s="128"/>
      <c r="E162" s="128"/>
      <c r="F162" s="128"/>
    </row>
    <row r="163" spans="3:6">
      <c r="C163" s="127"/>
      <c r="D163" s="128"/>
      <c r="E163" s="128"/>
      <c r="F163" s="128"/>
    </row>
    <row r="164" spans="3:6">
      <c r="C164" s="127"/>
      <c r="D164" s="128"/>
      <c r="E164" s="128"/>
      <c r="F164" s="128"/>
    </row>
    <row r="165" spans="3:6">
      <c r="C165" s="127"/>
      <c r="D165" s="128"/>
      <c r="E165" s="128"/>
      <c r="F165" s="128"/>
    </row>
    <row r="166" spans="3:6">
      <c r="C166" s="127"/>
      <c r="D166" s="128"/>
      <c r="E166" s="128"/>
      <c r="F166" s="128"/>
    </row>
    <row r="167" spans="3:6">
      <c r="C167" s="127"/>
      <c r="D167" s="128"/>
      <c r="E167" s="128"/>
      <c r="F167" s="128"/>
    </row>
    <row r="168" spans="3:6">
      <c r="C168" s="127"/>
      <c r="D168" s="128"/>
      <c r="E168" s="128"/>
      <c r="F168" s="128"/>
    </row>
    <row r="169" spans="3:6">
      <c r="C169" s="127"/>
      <c r="D169" s="128"/>
      <c r="E169" s="128"/>
      <c r="F169" s="128"/>
    </row>
    <row r="170" spans="3:6">
      <c r="C170" s="127"/>
      <c r="D170" s="128"/>
      <c r="E170" s="128"/>
      <c r="F170" s="128"/>
    </row>
    <row r="171" spans="3:6">
      <c r="C171" s="127"/>
      <c r="D171" s="128"/>
      <c r="E171" s="128"/>
      <c r="F171" s="128"/>
    </row>
    <row r="172" spans="3:6">
      <c r="C172" s="127"/>
      <c r="D172" s="128"/>
      <c r="E172" s="128"/>
      <c r="F172" s="128"/>
    </row>
    <row r="173" spans="3:6">
      <c r="C173" s="127"/>
      <c r="D173" s="128"/>
      <c r="E173" s="128"/>
      <c r="F173" s="128"/>
    </row>
    <row r="174" spans="3:6">
      <c r="C174" s="127"/>
      <c r="D174" s="128"/>
      <c r="E174" s="128"/>
      <c r="F174" s="128"/>
    </row>
    <row r="175" spans="3:6">
      <c r="C175" s="127"/>
      <c r="D175" s="128"/>
      <c r="E175" s="128"/>
      <c r="F175" s="128"/>
    </row>
    <row r="176" spans="3:6">
      <c r="C176" s="127"/>
      <c r="D176" s="128"/>
      <c r="E176" s="128"/>
      <c r="F176" s="128"/>
    </row>
    <row r="177" spans="3:6">
      <c r="C177" s="127"/>
      <c r="D177" s="128"/>
      <c r="E177" s="128"/>
      <c r="F177" s="128"/>
    </row>
    <row r="178" spans="3:6">
      <c r="C178" s="127"/>
      <c r="D178" s="128"/>
      <c r="E178" s="128"/>
      <c r="F178" s="128"/>
    </row>
    <row r="179" spans="3:6">
      <c r="C179" s="127"/>
      <c r="D179" s="128"/>
      <c r="E179" s="128"/>
      <c r="F179" s="128"/>
    </row>
    <row r="180" spans="3:6">
      <c r="C180" s="127"/>
      <c r="D180" s="128"/>
      <c r="E180" s="128"/>
      <c r="F180" s="128"/>
    </row>
    <row r="181" spans="3:6">
      <c r="C181" s="127"/>
      <c r="D181" s="128"/>
      <c r="E181" s="128"/>
      <c r="F181" s="128"/>
    </row>
    <row r="182" spans="3:6">
      <c r="C182" s="127"/>
      <c r="D182" s="128"/>
      <c r="E182" s="128"/>
      <c r="F182" s="128"/>
    </row>
    <row r="183" spans="3:6">
      <c r="C183" s="127"/>
      <c r="D183" s="128"/>
      <c r="E183" s="128"/>
      <c r="F183" s="128"/>
    </row>
    <row r="184" spans="3:6">
      <c r="C184" s="127"/>
      <c r="D184" s="128"/>
      <c r="E184" s="128"/>
      <c r="F184" s="128"/>
    </row>
    <row r="185" spans="3:6">
      <c r="C185" s="127"/>
      <c r="D185" s="128"/>
      <c r="E185" s="128"/>
      <c r="F185" s="128"/>
    </row>
    <row r="186" spans="3:6">
      <c r="C186" s="127"/>
      <c r="D186" s="128"/>
      <c r="E186" s="128"/>
      <c r="F186" s="128"/>
    </row>
    <row r="187" spans="3:6">
      <c r="C187" s="127"/>
      <c r="D187" s="128"/>
      <c r="E187" s="128"/>
      <c r="F187" s="128"/>
    </row>
    <row r="188" spans="3:6">
      <c r="C188" s="127"/>
      <c r="D188" s="128"/>
      <c r="E188" s="128"/>
      <c r="F188" s="128"/>
    </row>
    <row r="189" spans="3:6">
      <c r="C189" s="127"/>
      <c r="D189" s="128"/>
      <c r="E189" s="128"/>
      <c r="F189" s="128"/>
    </row>
    <row r="190" spans="3:6">
      <c r="C190" s="127"/>
      <c r="D190" s="128"/>
      <c r="E190" s="128"/>
      <c r="F190" s="128"/>
    </row>
    <row r="191" spans="3:6">
      <c r="C191" s="127"/>
      <c r="D191" s="128"/>
      <c r="E191" s="128"/>
      <c r="F191" s="128"/>
    </row>
    <row r="192" spans="3:6">
      <c r="C192" s="127"/>
      <c r="D192" s="128"/>
      <c r="E192" s="128"/>
      <c r="F192" s="128"/>
    </row>
    <row r="193" spans="3:6">
      <c r="C193" s="127"/>
      <c r="D193" s="128"/>
      <c r="E193" s="128"/>
      <c r="F193" s="128"/>
    </row>
    <row r="194" spans="3:6">
      <c r="C194" s="127"/>
      <c r="D194" s="128"/>
      <c r="E194" s="128"/>
      <c r="F194" s="128"/>
    </row>
    <row r="195" spans="3:6">
      <c r="C195" s="127"/>
      <c r="D195" s="128"/>
      <c r="E195" s="128"/>
      <c r="F195" s="128"/>
    </row>
    <row r="196" spans="3:6">
      <c r="C196" s="127"/>
      <c r="D196" s="128"/>
      <c r="E196" s="128"/>
      <c r="F196" s="128"/>
    </row>
  </sheetData>
  <mergeCells count="15">
    <mergeCell ref="E18:F18"/>
    <mergeCell ref="E19:F19"/>
    <mergeCell ref="E20:F20"/>
    <mergeCell ref="E10:F10"/>
    <mergeCell ref="E11:F11"/>
    <mergeCell ref="E12:F12"/>
    <mergeCell ref="E13:F13"/>
    <mergeCell ref="E15:F15"/>
    <mergeCell ref="E17:F17"/>
    <mergeCell ref="E7:F7"/>
    <mergeCell ref="C1:I1"/>
    <mergeCell ref="D2:H2"/>
    <mergeCell ref="E4:F4"/>
    <mergeCell ref="E5:F5"/>
    <mergeCell ref="E6:F6"/>
  </mergeCells>
  <phoneticPr fontId="2"/>
  <printOptions horizontalCentered="1"/>
  <pageMargins left="0.31496062992125984" right="0.31496062992125984" top="0.39370078740157483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V48"/>
  <sheetViews>
    <sheetView showGridLines="0" zoomScaleNormal="100" zoomScaleSheetLayoutView="100" workbookViewId="0">
      <selection sqref="A1:V1"/>
    </sheetView>
  </sheetViews>
  <sheetFormatPr defaultRowHeight="13.2"/>
  <cols>
    <col min="1" max="1" width="2.6640625" customWidth="1"/>
    <col min="2" max="2" width="20.6640625" customWidth="1"/>
    <col min="3" max="7" width="2.6640625" customWidth="1"/>
    <col min="8" max="8" width="20.6640625" customWidth="1"/>
    <col min="9" max="12" width="2.6640625" customWidth="1"/>
    <col min="13" max="13" width="20.6640625" customWidth="1"/>
    <col min="14" max="22" width="2.6640625" customWidth="1"/>
    <col min="240" max="240" width="7.109375" customWidth="1"/>
    <col min="241" max="241" width="2.6640625" customWidth="1"/>
    <col min="242" max="244" width="8.6640625" customWidth="1"/>
    <col min="245" max="245" width="4.6640625" customWidth="1"/>
    <col min="246" max="246" width="2.33203125" customWidth="1"/>
    <col min="247" max="247" width="4.6640625" customWidth="1"/>
    <col min="248" max="248" width="2.88671875" customWidth="1"/>
    <col min="249" max="249" width="3.33203125" customWidth="1"/>
    <col min="250" max="251" width="4.6640625" customWidth="1"/>
    <col min="252" max="252" width="1.88671875" customWidth="1"/>
    <col min="253" max="253" width="2.44140625" customWidth="1"/>
    <col min="254" max="254" width="3.109375" customWidth="1"/>
    <col min="255" max="255" width="2.33203125" customWidth="1"/>
    <col min="256" max="257" width="4.6640625" customWidth="1"/>
    <col min="258" max="258" width="2.33203125" customWidth="1"/>
    <col min="259" max="259" width="3.109375" customWidth="1"/>
    <col min="260" max="260" width="2.88671875" customWidth="1"/>
    <col min="261" max="261" width="2.109375" customWidth="1"/>
    <col min="262" max="263" width="4.6640625" customWidth="1"/>
    <col min="264" max="264" width="3.33203125" customWidth="1"/>
    <col min="265" max="265" width="2.88671875" customWidth="1"/>
    <col min="266" max="266" width="4.6640625" customWidth="1"/>
    <col min="267" max="267" width="2.88671875" customWidth="1"/>
    <col min="268" max="268" width="4.6640625" customWidth="1"/>
    <col min="269" max="271" width="8.6640625" customWidth="1"/>
    <col min="272" max="272" width="2.6640625" customWidth="1"/>
    <col min="273" max="273" width="7.88671875" customWidth="1"/>
    <col min="496" max="496" width="7.109375" customWidth="1"/>
    <col min="497" max="497" width="2.6640625" customWidth="1"/>
    <col min="498" max="500" width="8.6640625" customWidth="1"/>
    <col min="501" max="501" width="4.6640625" customWidth="1"/>
    <col min="502" max="502" width="2.33203125" customWidth="1"/>
    <col min="503" max="503" width="4.6640625" customWidth="1"/>
    <col min="504" max="504" width="2.88671875" customWidth="1"/>
    <col min="505" max="505" width="3.33203125" customWidth="1"/>
    <col min="506" max="507" width="4.6640625" customWidth="1"/>
    <col min="508" max="508" width="1.88671875" customWidth="1"/>
    <col min="509" max="509" width="2.44140625" customWidth="1"/>
    <col min="510" max="510" width="3.109375" customWidth="1"/>
    <col min="511" max="511" width="2.33203125" customWidth="1"/>
    <col min="512" max="513" width="4.6640625" customWidth="1"/>
    <col min="514" max="514" width="2.33203125" customWidth="1"/>
    <col min="515" max="515" width="3.109375" customWidth="1"/>
    <col min="516" max="516" width="2.88671875" customWidth="1"/>
    <col min="517" max="517" width="2.109375" customWidth="1"/>
    <col min="518" max="519" width="4.6640625" customWidth="1"/>
    <col min="520" max="520" width="3.33203125" customWidth="1"/>
    <col min="521" max="521" width="2.88671875" customWidth="1"/>
    <col min="522" max="522" width="4.6640625" customWidth="1"/>
    <col min="523" max="523" width="2.88671875" customWidth="1"/>
    <col min="524" max="524" width="4.6640625" customWidth="1"/>
    <col min="525" max="527" width="8.6640625" customWidth="1"/>
    <col min="528" max="528" width="2.6640625" customWidth="1"/>
    <col min="529" max="529" width="7.88671875" customWidth="1"/>
    <col min="752" max="752" width="7.109375" customWidth="1"/>
    <col min="753" max="753" width="2.6640625" customWidth="1"/>
    <col min="754" max="756" width="8.6640625" customWidth="1"/>
    <col min="757" max="757" width="4.6640625" customWidth="1"/>
    <col min="758" max="758" width="2.33203125" customWidth="1"/>
    <col min="759" max="759" width="4.6640625" customWidth="1"/>
    <col min="760" max="760" width="2.88671875" customWidth="1"/>
    <col min="761" max="761" width="3.33203125" customWidth="1"/>
    <col min="762" max="763" width="4.6640625" customWidth="1"/>
    <col min="764" max="764" width="1.88671875" customWidth="1"/>
    <col min="765" max="765" width="2.44140625" customWidth="1"/>
    <col min="766" max="766" width="3.109375" customWidth="1"/>
    <col min="767" max="767" width="2.33203125" customWidth="1"/>
    <col min="768" max="769" width="4.6640625" customWidth="1"/>
    <col min="770" max="770" width="2.33203125" customWidth="1"/>
    <col min="771" max="771" width="3.109375" customWidth="1"/>
    <col min="772" max="772" width="2.88671875" customWidth="1"/>
    <col min="773" max="773" width="2.109375" customWidth="1"/>
    <col min="774" max="775" width="4.6640625" customWidth="1"/>
    <col min="776" max="776" width="3.33203125" customWidth="1"/>
    <col min="777" max="777" width="2.88671875" customWidth="1"/>
    <col min="778" max="778" width="4.6640625" customWidth="1"/>
    <col min="779" max="779" width="2.88671875" customWidth="1"/>
    <col min="780" max="780" width="4.6640625" customWidth="1"/>
    <col min="781" max="783" width="8.6640625" customWidth="1"/>
    <col min="784" max="784" width="2.6640625" customWidth="1"/>
    <col min="785" max="785" width="7.88671875" customWidth="1"/>
    <col min="1008" max="1008" width="7.109375" customWidth="1"/>
    <col min="1009" max="1009" width="2.6640625" customWidth="1"/>
    <col min="1010" max="1012" width="8.6640625" customWidth="1"/>
    <col min="1013" max="1013" width="4.6640625" customWidth="1"/>
    <col min="1014" max="1014" width="2.33203125" customWidth="1"/>
    <col min="1015" max="1015" width="4.6640625" customWidth="1"/>
    <col min="1016" max="1016" width="2.88671875" customWidth="1"/>
    <col min="1017" max="1017" width="3.33203125" customWidth="1"/>
    <col min="1018" max="1019" width="4.6640625" customWidth="1"/>
    <col min="1020" max="1020" width="1.88671875" customWidth="1"/>
    <col min="1021" max="1021" width="2.44140625" customWidth="1"/>
    <col min="1022" max="1022" width="3.109375" customWidth="1"/>
    <col min="1023" max="1023" width="2.33203125" customWidth="1"/>
    <col min="1024" max="1025" width="4.6640625" customWidth="1"/>
    <col min="1026" max="1026" width="2.33203125" customWidth="1"/>
    <col min="1027" max="1027" width="3.109375" customWidth="1"/>
    <col min="1028" max="1028" width="2.88671875" customWidth="1"/>
    <col min="1029" max="1029" width="2.109375" customWidth="1"/>
    <col min="1030" max="1031" width="4.6640625" customWidth="1"/>
    <col min="1032" max="1032" width="3.33203125" customWidth="1"/>
    <col min="1033" max="1033" width="2.88671875" customWidth="1"/>
    <col min="1034" max="1034" width="4.6640625" customWidth="1"/>
    <col min="1035" max="1035" width="2.88671875" customWidth="1"/>
    <col min="1036" max="1036" width="4.6640625" customWidth="1"/>
    <col min="1037" max="1039" width="8.6640625" customWidth="1"/>
    <col min="1040" max="1040" width="2.6640625" customWidth="1"/>
    <col min="1041" max="1041" width="7.88671875" customWidth="1"/>
    <col min="1264" max="1264" width="7.109375" customWidth="1"/>
    <col min="1265" max="1265" width="2.6640625" customWidth="1"/>
    <col min="1266" max="1268" width="8.6640625" customWidth="1"/>
    <col min="1269" max="1269" width="4.6640625" customWidth="1"/>
    <col min="1270" max="1270" width="2.33203125" customWidth="1"/>
    <col min="1271" max="1271" width="4.6640625" customWidth="1"/>
    <col min="1272" max="1272" width="2.88671875" customWidth="1"/>
    <col min="1273" max="1273" width="3.33203125" customWidth="1"/>
    <col min="1274" max="1275" width="4.6640625" customWidth="1"/>
    <col min="1276" max="1276" width="1.88671875" customWidth="1"/>
    <col min="1277" max="1277" width="2.44140625" customWidth="1"/>
    <col min="1278" max="1278" width="3.109375" customWidth="1"/>
    <col min="1279" max="1279" width="2.33203125" customWidth="1"/>
    <col min="1280" max="1281" width="4.6640625" customWidth="1"/>
    <col min="1282" max="1282" width="2.33203125" customWidth="1"/>
    <col min="1283" max="1283" width="3.109375" customWidth="1"/>
    <col min="1284" max="1284" width="2.88671875" customWidth="1"/>
    <col min="1285" max="1285" width="2.109375" customWidth="1"/>
    <col min="1286" max="1287" width="4.6640625" customWidth="1"/>
    <col min="1288" max="1288" width="3.33203125" customWidth="1"/>
    <col min="1289" max="1289" width="2.88671875" customWidth="1"/>
    <col min="1290" max="1290" width="4.6640625" customWidth="1"/>
    <col min="1291" max="1291" width="2.88671875" customWidth="1"/>
    <col min="1292" max="1292" width="4.6640625" customWidth="1"/>
    <col min="1293" max="1295" width="8.6640625" customWidth="1"/>
    <col min="1296" max="1296" width="2.6640625" customWidth="1"/>
    <col min="1297" max="1297" width="7.88671875" customWidth="1"/>
    <col min="1520" max="1520" width="7.109375" customWidth="1"/>
    <col min="1521" max="1521" width="2.6640625" customWidth="1"/>
    <col min="1522" max="1524" width="8.6640625" customWidth="1"/>
    <col min="1525" max="1525" width="4.6640625" customWidth="1"/>
    <col min="1526" max="1526" width="2.33203125" customWidth="1"/>
    <col min="1527" max="1527" width="4.6640625" customWidth="1"/>
    <col min="1528" max="1528" width="2.88671875" customWidth="1"/>
    <col min="1529" max="1529" width="3.33203125" customWidth="1"/>
    <col min="1530" max="1531" width="4.6640625" customWidth="1"/>
    <col min="1532" max="1532" width="1.88671875" customWidth="1"/>
    <col min="1533" max="1533" width="2.44140625" customWidth="1"/>
    <col min="1534" max="1534" width="3.109375" customWidth="1"/>
    <col min="1535" max="1535" width="2.33203125" customWidth="1"/>
    <col min="1536" max="1537" width="4.6640625" customWidth="1"/>
    <col min="1538" max="1538" width="2.33203125" customWidth="1"/>
    <col min="1539" max="1539" width="3.109375" customWidth="1"/>
    <col min="1540" max="1540" width="2.88671875" customWidth="1"/>
    <col min="1541" max="1541" width="2.109375" customWidth="1"/>
    <col min="1542" max="1543" width="4.6640625" customWidth="1"/>
    <col min="1544" max="1544" width="3.33203125" customWidth="1"/>
    <col min="1545" max="1545" width="2.88671875" customWidth="1"/>
    <col min="1546" max="1546" width="4.6640625" customWidth="1"/>
    <col min="1547" max="1547" width="2.88671875" customWidth="1"/>
    <col min="1548" max="1548" width="4.6640625" customWidth="1"/>
    <col min="1549" max="1551" width="8.6640625" customWidth="1"/>
    <col min="1552" max="1552" width="2.6640625" customWidth="1"/>
    <col min="1553" max="1553" width="7.88671875" customWidth="1"/>
    <col min="1776" max="1776" width="7.109375" customWidth="1"/>
    <col min="1777" max="1777" width="2.6640625" customWidth="1"/>
    <col min="1778" max="1780" width="8.6640625" customWidth="1"/>
    <col min="1781" max="1781" width="4.6640625" customWidth="1"/>
    <col min="1782" max="1782" width="2.33203125" customWidth="1"/>
    <col min="1783" max="1783" width="4.6640625" customWidth="1"/>
    <col min="1784" max="1784" width="2.88671875" customWidth="1"/>
    <col min="1785" max="1785" width="3.33203125" customWidth="1"/>
    <col min="1786" max="1787" width="4.6640625" customWidth="1"/>
    <col min="1788" max="1788" width="1.88671875" customWidth="1"/>
    <col min="1789" max="1789" width="2.44140625" customWidth="1"/>
    <col min="1790" max="1790" width="3.109375" customWidth="1"/>
    <col min="1791" max="1791" width="2.33203125" customWidth="1"/>
    <col min="1792" max="1793" width="4.6640625" customWidth="1"/>
    <col min="1794" max="1794" width="2.33203125" customWidth="1"/>
    <col min="1795" max="1795" width="3.109375" customWidth="1"/>
    <col min="1796" max="1796" width="2.88671875" customWidth="1"/>
    <col min="1797" max="1797" width="2.109375" customWidth="1"/>
    <col min="1798" max="1799" width="4.6640625" customWidth="1"/>
    <col min="1800" max="1800" width="3.33203125" customWidth="1"/>
    <col min="1801" max="1801" width="2.88671875" customWidth="1"/>
    <col min="1802" max="1802" width="4.6640625" customWidth="1"/>
    <col min="1803" max="1803" width="2.88671875" customWidth="1"/>
    <col min="1804" max="1804" width="4.6640625" customWidth="1"/>
    <col min="1805" max="1807" width="8.6640625" customWidth="1"/>
    <col min="1808" max="1808" width="2.6640625" customWidth="1"/>
    <col min="1809" max="1809" width="7.88671875" customWidth="1"/>
    <col min="2032" max="2032" width="7.109375" customWidth="1"/>
    <col min="2033" max="2033" width="2.6640625" customWidth="1"/>
    <col min="2034" max="2036" width="8.6640625" customWidth="1"/>
    <col min="2037" max="2037" width="4.6640625" customWidth="1"/>
    <col min="2038" max="2038" width="2.33203125" customWidth="1"/>
    <col min="2039" max="2039" width="4.6640625" customWidth="1"/>
    <col min="2040" max="2040" width="2.88671875" customWidth="1"/>
    <col min="2041" max="2041" width="3.33203125" customWidth="1"/>
    <col min="2042" max="2043" width="4.6640625" customWidth="1"/>
    <col min="2044" max="2044" width="1.88671875" customWidth="1"/>
    <col min="2045" max="2045" width="2.44140625" customWidth="1"/>
    <col min="2046" max="2046" width="3.109375" customWidth="1"/>
    <col min="2047" max="2047" width="2.33203125" customWidth="1"/>
    <col min="2048" max="2049" width="4.6640625" customWidth="1"/>
    <col min="2050" max="2050" width="2.33203125" customWidth="1"/>
    <col min="2051" max="2051" width="3.109375" customWidth="1"/>
    <col min="2052" max="2052" width="2.88671875" customWidth="1"/>
    <col min="2053" max="2053" width="2.109375" customWidth="1"/>
    <col min="2054" max="2055" width="4.6640625" customWidth="1"/>
    <col min="2056" max="2056" width="3.33203125" customWidth="1"/>
    <col min="2057" max="2057" width="2.88671875" customWidth="1"/>
    <col min="2058" max="2058" width="4.6640625" customWidth="1"/>
    <col min="2059" max="2059" width="2.88671875" customWidth="1"/>
    <col min="2060" max="2060" width="4.6640625" customWidth="1"/>
    <col min="2061" max="2063" width="8.6640625" customWidth="1"/>
    <col min="2064" max="2064" width="2.6640625" customWidth="1"/>
    <col min="2065" max="2065" width="7.88671875" customWidth="1"/>
    <col min="2288" max="2288" width="7.109375" customWidth="1"/>
    <col min="2289" max="2289" width="2.6640625" customWidth="1"/>
    <col min="2290" max="2292" width="8.6640625" customWidth="1"/>
    <col min="2293" max="2293" width="4.6640625" customWidth="1"/>
    <col min="2294" max="2294" width="2.33203125" customWidth="1"/>
    <col min="2295" max="2295" width="4.6640625" customWidth="1"/>
    <col min="2296" max="2296" width="2.88671875" customWidth="1"/>
    <col min="2297" max="2297" width="3.33203125" customWidth="1"/>
    <col min="2298" max="2299" width="4.6640625" customWidth="1"/>
    <col min="2300" max="2300" width="1.88671875" customWidth="1"/>
    <col min="2301" max="2301" width="2.44140625" customWidth="1"/>
    <col min="2302" max="2302" width="3.109375" customWidth="1"/>
    <col min="2303" max="2303" width="2.33203125" customWidth="1"/>
    <col min="2304" max="2305" width="4.6640625" customWidth="1"/>
    <col min="2306" max="2306" width="2.33203125" customWidth="1"/>
    <col min="2307" max="2307" width="3.109375" customWidth="1"/>
    <col min="2308" max="2308" width="2.88671875" customWidth="1"/>
    <col min="2309" max="2309" width="2.109375" customWidth="1"/>
    <col min="2310" max="2311" width="4.6640625" customWidth="1"/>
    <col min="2312" max="2312" width="3.33203125" customWidth="1"/>
    <col min="2313" max="2313" width="2.88671875" customWidth="1"/>
    <col min="2314" max="2314" width="4.6640625" customWidth="1"/>
    <col min="2315" max="2315" width="2.88671875" customWidth="1"/>
    <col min="2316" max="2316" width="4.6640625" customWidth="1"/>
    <col min="2317" max="2319" width="8.6640625" customWidth="1"/>
    <col min="2320" max="2320" width="2.6640625" customWidth="1"/>
    <col min="2321" max="2321" width="7.88671875" customWidth="1"/>
    <col min="2544" max="2544" width="7.109375" customWidth="1"/>
    <col min="2545" max="2545" width="2.6640625" customWidth="1"/>
    <col min="2546" max="2548" width="8.6640625" customWidth="1"/>
    <col min="2549" max="2549" width="4.6640625" customWidth="1"/>
    <col min="2550" max="2550" width="2.33203125" customWidth="1"/>
    <col min="2551" max="2551" width="4.6640625" customWidth="1"/>
    <col min="2552" max="2552" width="2.88671875" customWidth="1"/>
    <col min="2553" max="2553" width="3.33203125" customWidth="1"/>
    <col min="2554" max="2555" width="4.6640625" customWidth="1"/>
    <col min="2556" max="2556" width="1.88671875" customWidth="1"/>
    <col min="2557" max="2557" width="2.44140625" customWidth="1"/>
    <col min="2558" max="2558" width="3.109375" customWidth="1"/>
    <col min="2559" max="2559" width="2.33203125" customWidth="1"/>
    <col min="2560" max="2561" width="4.6640625" customWidth="1"/>
    <col min="2562" max="2562" width="2.33203125" customWidth="1"/>
    <col min="2563" max="2563" width="3.109375" customWidth="1"/>
    <col min="2564" max="2564" width="2.88671875" customWidth="1"/>
    <col min="2565" max="2565" width="2.109375" customWidth="1"/>
    <col min="2566" max="2567" width="4.6640625" customWidth="1"/>
    <col min="2568" max="2568" width="3.33203125" customWidth="1"/>
    <col min="2569" max="2569" width="2.88671875" customWidth="1"/>
    <col min="2570" max="2570" width="4.6640625" customWidth="1"/>
    <col min="2571" max="2571" width="2.88671875" customWidth="1"/>
    <col min="2572" max="2572" width="4.6640625" customWidth="1"/>
    <col min="2573" max="2575" width="8.6640625" customWidth="1"/>
    <col min="2576" max="2576" width="2.6640625" customWidth="1"/>
    <col min="2577" max="2577" width="7.88671875" customWidth="1"/>
    <col min="2800" max="2800" width="7.109375" customWidth="1"/>
    <col min="2801" max="2801" width="2.6640625" customWidth="1"/>
    <col min="2802" max="2804" width="8.6640625" customWidth="1"/>
    <col min="2805" max="2805" width="4.6640625" customWidth="1"/>
    <col min="2806" max="2806" width="2.33203125" customWidth="1"/>
    <col min="2807" max="2807" width="4.6640625" customWidth="1"/>
    <col min="2808" max="2808" width="2.88671875" customWidth="1"/>
    <col min="2809" max="2809" width="3.33203125" customWidth="1"/>
    <col min="2810" max="2811" width="4.6640625" customWidth="1"/>
    <col min="2812" max="2812" width="1.88671875" customWidth="1"/>
    <col min="2813" max="2813" width="2.44140625" customWidth="1"/>
    <col min="2814" max="2814" width="3.109375" customWidth="1"/>
    <col min="2815" max="2815" width="2.33203125" customWidth="1"/>
    <col min="2816" max="2817" width="4.6640625" customWidth="1"/>
    <col min="2818" max="2818" width="2.33203125" customWidth="1"/>
    <col min="2819" max="2819" width="3.109375" customWidth="1"/>
    <col min="2820" max="2820" width="2.88671875" customWidth="1"/>
    <col min="2821" max="2821" width="2.109375" customWidth="1"/>
    <col min="2822" max="2823" width="4.6640625" customWidth="1"/>
    <col min="2824" max="2824" width="3.33203125" customWidth="1"/>
    <col min="2825" max="2825" width="2.88671875" customWidth="1"/>
    <col min="2826" max="2826" width="4.6640625" customWidth="1"/>
    <col min="2827" max="2827" width="2.88671875" customWidth="1"/>
    <col min="2828" max="2828" width="4.6640625" customWidth="1"/>
    <col min="2829" max="2831" width="8.6640625" customWidth="1"/>
    <col min="2832" max="2832" width="2.6640625" customWidth="1"/>
    <col min="2833" max="2833" width="7.88671875" customWidth="1"/>
    <col min="3056" max="3056" width="7.109375" customWidth="1"/>
    <col min="3057" max="3057" width="2.6640625" customWidth="1"/>
    <col min="3058" max="3060" width="8.6640625" customWidth="1"/>
    <col min="3061" max="3061" width="4.6640625" customWidth="1"/>
    <col min="3062" max="3062" width="2.33203125" customWidth="1"/>
    <col min="3063" max="3063" width="4.6640625" customWidth="1"/>
    <col min="3064" max="3064" width="2.88671875" customWidth="1"/>
    <col min="3065" max="3065" width="3.33203125" customWidth="1"/>
    <col min="3066" max="3067" width="4.6640625" customWidth="1"/>
    <col min="3068" max="3068" width="1.88671875" customWidth="1"/>
    <col min="3069" max="3069" width="2.44140625" customWidth="1"/>
    <col min="3070" max="3070" width="3.109375" customWidth="1"/>
    <col min="3071" max="3071" width="2.33203125" customWidth="1"/>
    <col min="3072" max="3073" width="4.6640625" customWidth="1"/>
    <col min="3074" max="3074" width="2.33203125" customWidth="1"/>
    <col min="3075" max="3075" width="3.109375" customWidth="1"/>
    <col min="3076" max="3076" width="2.88671875" customWidth="1"/>
    <col min="3077" max="3077" width="2.109375" customWidth="1"/>
    <col min="3078" max="3079" width="4.6640625" customWidth="1"/>
    <col min="3080" max="3080" width="3.33203125" customWidth="1"/>
    <col min="3081" max="3081" width="2.88671875" customWidth="1"/>
    <col min="3082" max="3082" width="4.6640625" customWidth="1"/>
    <col min="3083" max="3083" width="2.88671875" customWidth="1"/>
    <col min="3084" max="3084" width="4.6640625" customWidth="1"/>
    <col min="3085" max="3087" width="8.6640625" customWidth="1"/>
    <col min="3088" max="3088" width="2.6640625" customWidth="1"/>
    <col min="3089" max="3089" width="7.88671875" customWidth="1"/>
    <col min="3312" max="3312" width="7.109375" customWidth="1"/>
    <col min="3313" max="3313" width="2.6640625" customWidth="1"/>
    <col min="3314" max="3316" width="8.6640625" customWidth="1"/>
    <col min="3317" max="3317" width="4.6640625" customWidth="1"/>
    <col min="3318" max="3318" width="2.33203125" customWidth="1"/>
    <col min="3319" max="3319" width="4.6640625" customWidth="1"/>
    <col min="3320" max="3320" width="2.88671875" customWidth="1"/>
    <col min="3321" max="3321" width="3.33203125" customWidth="1"/>
    <col min="3322" max="3323" width="4.6640625" customWidth="1"/>
    <col min="3324" max="3324" width="1.88671875" customWidth="1"/>
    <col min="3325" max="3325" width="2.44140625" customWidth="1"/>
    <col min="3326" max="3326" width="3.109375" customWidth="1"/>
    <col min="3327" max="3327" width="2.33203125" customWidth="1"/>
    <col min="3328" max="3329" width="4.6640625" customWidth="1"/>
    <col min="3330" max="3330" width="2.33203125" customWidth="1"/>
    <col min="3331" max="3331" width="3.109375" customWidth="1"/>
    <col min="3332" max="3332" width="2.88671875" customWidth="1"/>
    <col min="3333" max="3333" width="2.109375" customWidth="1"/>
    <col min="3334" max="3335" width="4.6640625" customWidth="1"/>
    <col min="3336" max="3336" width="3.33203125" customWidth="1"/>
    <col min="3337" max="3337" width="2.88671875" customWidth="1"/>
    <col min="3338" max="3338" width="4.6640625" customWidth="1"/>
    <col min="3339" max="3339" width="2.88671875" customWidth="1"/>
    <col min="3340" max="3340" width="4.6640625" customWidth="1"/>
    <col min="3341" max="3343" width="8.6640625" customWidth="1"/>
    <col min="3344" max="3344" width="2.6640625" customWidth="1"/>
    <col min="3345" max="3345" width="7.88671875" customWidth="1"/>
    <col min="3568" max="3568" width="7.109375" customWidth="1"/>
    <col min="3569" max="3569" width="2.6640625" customWidth="1"/>
    <col min="3570" max="3572" width="8.6640625" customWidth="1"/>
    <col min="3573" max="3573" width="4.6640625" customWidth="1"/>
    <col min="3574" max="3574" width="2.33203125" customWidth="1"/>
    <col min="3575" max="3575" width="4.6640625" customWidth="1"/>
    <col min="3576" max="3576" width="2.88671875" customWidth="1"/>
    <col min="3577" max="3577" width="3.33203125" customWidth="1"/>
    <col min="3578" max="3579" width="4.6640625" customWidth="1"/>
    <col min="3580" max="3580" width="1.88671875" customWidth="1"/>
    <col min="3581" max="3581" width="2.44140625" customWidth="1"/>
    <col min="3582" max="3582" width="3.109375" customWidth="1"/>
    <col min="3583" max="3583" width="2.33203125" customWidth="1"/>
    <col min="3584" max="3585" width="4.6640625" customWidth="1"/>
    <col min="3586" max="3586" width="2.33203125" customWidth="1"/>
    <col min="3587" max="3587" width="3.109375" customWidth="1"/>
    <col min="3588" max="3588" width="2.88671875" customWidth="1"/>
    <col min="3589" max="3589" width="2.109375" customWidth="1"/>
    <col min="3590" max="3591" width="4.6640625" customWidth="1"/>
    <col min="3592" max="3592" width="3.33203125" customWidth="1"/>
    <col min="3593" max="3593" width="2.88671875" customWidth="1"/>
    <col min="3594" max="3594" width="4.6640625" customWidth="1"/>
    <col min="3595" max="3595" width="2.88671875" customWidth="1"/>
    <col min="3596" max="3596" width="4.6640625" customWidth="1"/>
    <col min="3597" max="3599" width="8.6640625" customWidth="1"/>
    <col min="3600" max="3600" width="2.6640625" customWidth="1"/>
    <col min="3601" max="3601" width="7.88671875" customWidth="1"/>
    <col min="3824" max="3824" width="7.109375" customWidth="1"/>
    <col min="3825" max="3825" width="2.6640625" customWidth="1"/>
    <col min="3826" max="3828" width="8.6640625" customWidth="1"/>
    <col min="3829" max="3829" width="4.6640625" customWidth="1"/>
    <col min="3830" max="3830" width="2.33203125" customWidth="1"/>
    <col min="3831" max="3831" width="4.6640625" customWidth="1"/>
    <col min="3832" max="3832" width="2.88671875" customWidth="1"/>
    <col min="3833" max="3833" width="3.33203125" customWidth="1"/>
    <col min="3834" max="3835" width="4.6640625" customWidth="1"/>
    <col min="3836" max="3836" width="1.88671875" customWidth="1"/>
    <col min="3837" max="3837" width="2.44140625" customWidth="1"/>
    <col min="3838" max="3838" width="3.109375" customWidth="1"/>
    <col min="3839" max="3839" width="2.33203125" customWidth="1"/>
    <col min="3840" max="3841" width="4.6640625" customWidth="1"/>
    <col min="3842" max="3842" width="2.33203125" customWidth="1"/>
    <col min="3843" max="3843" width="3.109375" customWidth="1"/>
    <col min="3844" max="3844" width="2.88671875" customWidth="1"/>
    <col min="3845" max="3845" width="2.109375" customWidth="1"/>
    <col min="3846" max="3847" width="4.6640625" customWidth="1"/>
    <col min="3848" max="3848" width="3.33203125" customWidth="1"/>
    <col min="3849" max="3849" width="2.88671875" customWidth="1"/>
    <col min="3850" max="3850" width="4.6640625" customWidth="1"/>
    <col min="3851" max="3851" width="2.88671875" customWidth="1"/>
    <col min="3852" max="3852" width="4.6640625" customWidth="1"/>
    <col min="3853" max="3855" width="8.6640625" customWidth="1"/>
    <col min="3856" max="3856" width="2.6640625" customWidth="1"/>
    <col min="3857" max="3857" width="7.88671875" customWidth="1"/>
    <col min="4080" max="4080" width="7.109375" customWidth="1"/>
    <col min="4081" max="4081" width="2.6640625" customWidth="1"/>
    <col min="4082" max="4084" width="8.6640625" customWidth="1"/>
    <col min="4085" max="4085" width="4.6640625" customWidth="1"/>
    <col min="4086" max="4086" width="2.33203125" customWidth="1"/>
    <col min="4087" max="4087" width="4.6640625" customWidth="1"/>
    <col min="4088" max="4088" width="2.88671875" customWidth="1"/>
    <col min="4089" max="4089" width="3.33203125" customWidth="1"/>
    <col min="4090" max="4091" width="4.6640625" customWidth="1"/>
    <col min="4092" max="4092" width="1.88671875" customWidth="1"/>
    <col min="4093" max="4093" width="2.44140625" customWidth="1"/>
    <col min="4094" max="4094" width="3.109375" customWidth="1"/>
    <col min="4095" max="4095" width="2.33203125" customWidth="1"/>
    <col min="4096" max="4097" width="4.6640625" customWidth="1"/>
    <col min="4098" max="4098" width="2.33203125" customWidth="1"/>
    <col min="4099" max="4099" width="3.109375" customWidth="1"/>
    <col min="4100" max="4100" width="2.88671875" customWidth="1"/>
    <col min="4101" max="4101" width="2.109375" customWidth="1"/>
    <col min="4102" max="4103" width="4.6640625" customWidth="1"/>
    <col min="4104" max="4104" width="3.33203125" customWidth="1"/>
    <col min="4105" max="4105" width="2.88671875" customWidth="1"/>
    <col min="4106" max="4106" width="4.6640625" customWidth="1"/>
    <col min="4107" max="4107" width="2.88671875" customWidth="1"/>
    <col min="4108" max="4108" width="4.6640625" customWidth="1"/>
    <col min="4109" max="4111" width="8.6640625" customWidth="1"/>
    <col min="4112" max="4112" width="2.6640625" customWidth="1"/>
    <col min="4113" max="4113" width="7.88671875" customWidth="1"/>
    <col min="4336" max="4336" width="7.109375" customWidth="1"/>
    <col min="4337" max="4337" width="2.6640625" customWidth="1"/>
    <col min="4338" max="4340" width="8.6640625" customWidth="1"/>
    <col min="4341" max="4341" width="4.6640625" customWidth="1"/>
    <col min="4342" max="4342" width="2.33203125" customWidth="1"/>
    <col min="4343" max="4343" width="4.6640625" customWidth="1"/>
    <col min="4344" max="4344" width="2.88671875" customWidth="1"/>
    <col min="4345" max="4345" width="3.33203125" customWidth="1"/>
    <col min="4346" max="4347" width="4.6640625" customWidth="1"/>
    <col min="4348" max="4348" width="1.88671875" customWidth="1"/>
    <col min="4349" max="4349" width="2.44140625" customWidth="1"/>
    <col min="4350" max="4350" width="3.109375" customWidth="1"/>
    <col min="4351" max="4351" width="2.33203125" customWidth="1"/>
    <col min="4352" max="4353" width="4.6640625" customWidth="1"/>
    <col min="4354" max="4354" width="2.33203125" customWidth="1"/>
    <col min="4355" max="4355" width="3.109375" customWidth="1"/>
    <col min="4356" max="4356" width="2.88671875" customWidth="1"/>
    <col min="4357" max="4357" width="2.109375" customWidth="1"/>
    <col min="4358" max="4359" width="4.6640625" customWidth="1"/>
    <col min="4360" max="4360" width="3.33203125" customWidth="1"/>
    <col min="4361" max="4361" width="2.88671875" customWidth="1"/>
    <col min="4362" max="4362" width="4.6640625" customWidth="1"/>
    <col min="4363" max="4363" width="2.88671875" customWidth="1"/>
    <col min="4364" max="4364" width="4.6640625" customWidth="1"/>
    <col min="4365" max="4367" width="8.6640625" customWidth="1"/>
    <col min="4368" max="4368" width="2.6640625" customWidth="1"/>
    <col min="4369" max="4369" width="7.88671875" customWidth="1"/>
    <col min="4592" max="4592" width="7.109375" customWidth="1"/>
    <col min="4593" max="4593" width="2.6640625" customWidth="1"/>
    <col min="4594" max="4596" width="8.6640625" customWidth="1"/>
    <col min="4597" max="4597" width="4.6640625" customWidth="1"/>
    <col min="4598" max="4598" width="2.33203125" customWidth="1"/>
    <col min="4599" max="4599" width="4.6640625" customWidth="1"/>
    <col min="4600" max="4600" width="2.88671875" customWidth="1"/>
    <col min="4601" max="4601" width="3.33203125" customWidth="1"/>
    <col min="4602" max="4603" width="4.6640625" customWidth="1"/>
    <col min="4604" max="4604" width="1.88671875" customWidth="1"/>
    <col min="4605" max="4605" width="2.44140625" customWidth="1"/>
    <col min="4606" max="4606" width="3.109375" customWidth="1"/>
    <col min="4607" max="4607" width="2.33203125" customWidth="1"/>
    <col min="4608" max="4609" width="4.6640625" customWidth="1"/>
    <col min="4610" max="4610" width="2.33203125" customWidth="1"/>
    <col min="4611" max="4611" width="3.109375" customWidth="1"/>
    <col min="4612" max="4612" width="2.88671875" customWidth="1"/>
    <col min="4613" max="4613" width="2.109375" customWidth="1"/>
    <col min="4614" max="4615" width="4.6640625" customWidth="1"/>
    <col min="4616" max="4616" width="3.33203125" customWidth="1"/>
    <col min="4617" max="4617" width="2.88671875" customWidth="1"/>
    <col min="4618" max="4618" width="4.6640625" customWidth="1"/>
    <col min="4619" max="4619" width="2.88671875" customWidth="1"/>
    <col min="4620" max="4620" width="4.6640625" customWidth="1"/>
    <col min="4621" max="4623" width="8.6640625" customWidth="1"/>
    <col min="4624" max="4624" width="2.6640625" customWidth="1"/>
    <col min="4625" max="4625" width="7.88671875" customWidth="1"/>
    <col min="4848" max="4848" width="7.109375" customWidth="1"/>
    <col min="4849" max="4849" width="2.6640625" customWidth="1"/>
    <col min="4850" max="4852" width="8.6640625" customWidth="1"/>
    <col min="4853" max="4853" width="4.6640625" customWidth="1"/>
    <col min="4854" max="4854" width="2.33203125" customWidth="1"/>
    <col min="4855" max="4855" width="4.6640625" customWidth="1"/>
    <col min="4856" max="4856" width="2.88671875" customWidth="1"/>
    <col min="4857" max="4857" width="3.33203125" customWidth="1"/>
    <col min="4858" max="4859" width="4.6640625" customWidth="1"/>
    <col min="4860" max="4860" width="1.88671875" customWidth="1"/>
    <col min="4861" max="4861" width="2.44140625" customWidth="1"/>
    <col min="4862" max="4862" width="3.109375" customWidth="1"/>
    <col min="4863" max="4863" width="2.33203125" customWidth="1"/>
    <col min="4864" max="4865" width="4.6640625" customWidth="1"/>
    <col min="4866" max="4866" width="2.33203125" customWidth="1"/>
    <col min="4867" max="4867" width="3.109375" customWidth="1"/>
    <col min="4868" max="4868" width="2.88671875" customWidth="1"/>
    <col min="4869" max="4869" width="2.109375" customWidth="1"/>
    <col min="4870" max="4871" width="4.6640625" customWidth="1"/>
    <col min="4872" max="4872" width="3.33203125" customWidth="1"/>
    <col min="4873" max="4873" width="2.88671875" customWidth="1"/>
    <col min="4874" max="4874" width="4.6640625" customWidth="1"/>
    <col min="4875" max="4875" width="2.88671875" customWidth="1"/>
    <col min="4876" max="4876" width="4.6640625" customWidth="1"/>
    <col min="4877" max="4879" width="8.6640625" customWidth="1"/>
    <col min="4880" max="4880" width="2.6640625" customWidth="1"/>
    <col min="4881" max="4881" width="7.88671875" customWidth="1"/>
    <col min="5104" max="5104" width="7.109375" customWidth="1"/>
    <col min="5105" max="5105" width="2.6640625" customWidth="1"/>
    <col min="5106" max="5108" width="8.6640625" customWidth="1"/>
    <col min="5109" max="5109" width="4.6640625" customWidth="1"/>
    <col min="5110" max="5110" width="2.33203125" customWidth="1"/>
    <col min="5111" max="5111" width="4.6640625" customWidth="1"/>
    <col min="5112" max="5112" width="2.88671875" customWidth="1"/>
    <col min="5113" max="5113" width="3.33203125" customWidth="1"/>
    <col min="5114" max="5115" width="4.6640625" customWidth="1"/>
    <col min="5116" max="5116" width="1.88671875" customWidth="1"/>
    <col min="5117" max="5117" width="2.44140625" customWidth="1"/>
    <col min="5118" max="5118" width="3.109375" customWidth="1"/>
    <col min="5119" max="5119" width="2.33203125" customWidth="1"/>
    <col min="5120" max="5121" width="4.6640625" customWidth="1"/>
    <col min="5122" max="5122" width="2.33203125" customWidth="1"/>
    <col min="5123" max="5123" width="3.109375" customWidth="1"/>
    <col min="5124" max="5124" width="2.88671875" customWidth="1"/>
    <col min="5125" max="5125" width="2.109375" customWidth="1"/>
    <col min="5126" max="5127" width="4.6640625" customWidth="1"/>
    <col min="5128" max="5128" width="3.33203125" customWidth="1"/>
    <col min="5129" max="5129" width="2.88671875" customWidth="1"/>
    <col min="5130" max="5130" width="4.6640625" customWidth="1"/>
    <col min="5131" max="5131" width="2.88671875" customWidth="1"/>
    <col min="5132" max="5132" width="4.6640625" customWidth="1"/>
    <col min="5133" max="5135" width="8.6640625" customWidth="1"/>
    <col min="5136" max="5136" width="2.6640625" customWidth="1"/>
    <col min="5137" max="5137" width="7.88671875" customWidth="1"/>
    <col min="5360" max="5360" width="7.109375" customWidth="1"/>
    <col min="5361" max="5361" width="2.6640625" customWidth="1"/>
    <col min="5362" max="5364" width="8.6640625" customWidth="1"/>
    <col min="5365" max="5365" width="4.6640625" customWidth="1"/>
    <col min="5366" max="5366" width="2.33203125" customWidth="1"/>
    <col min="5367" max="5367" width="4.6640625" customWidth="1"/>
    <col min="5368" max="5368" width="2.88671875" customWidth="1"/>
    <col min="5369" max="5369" width="3.33203125" customWidth="1"/>
    <col min="5370" max="5371" width="4.6640625" customWidth="1"/>
    <col min="5372" max="5372" width="1.88671875" customWidth="1"/>
    <col min="5373" max="5373" width="2.44140625" customWidth="1"/>
    <col min="5374" max="5374" width="3.109375" customWidth="1"/>
    <col min="5375" max="5375" width="2.33203125" customWidth="1"/>
    <col min="5376" max="5377" width="4.6640625" customWidth="1"/>
    <col min="5378" max="5378" width="2.33203125" customWidth="1"/>
    <col min="5379" max="5379" width="3.109375" customWidth="1"/>
    <col min="5380" max="5380" width="2.88671875" customWidth="1"/>
    <col min="5381" max="5381" width="2.109375" customWidth="1"/>
    <col min="5382" max="5383" width="4.6640625" customWidth="1"/>
    <col min="5384" max="5384" width="3.33203125" customWidth="1"/>
    <col min="5385" max="5385" width="2.88671875" customWidth="1"/>
    <col min="5386" max="5386" width="4.6640625" customWidth="1"/>
    <col min="5387" max="5387" width="2.88671875" customWidth="1"/>
    <col min="5388" max="5388" width="4.6640625" customWidth="1"/>
    <col min="5389" max="5391" width="8.6640625" customWidth="1"/>
    <col min="5392" max="5392" width="2.6640625" customWidth="1"/>
    <col min="5393" max="5393" width="7.88671875" customWidth="1"/>
    <col min="5616" max="5616" width="7.109375" customWidth="1"/>
    <col min="5617" max="5617" width="2.6640625" customWidth="1"/>
    <col min="5618" max="5620" width="8.6640625" customWidth="1"/>
    <col min="5621" max="5621" width="4.6640625" customWidth="1"/>
    <col min="5622" max="5622" width="2.33203125" customWidth="1"/>
    <col min="5623" max="5623" width="4.6640625" customWidth="1"/>
    <col min="5624" max="5624" width="2.88671875" customWidth="1"/>
    <col min="5625" max="5625" width="3.33203125" customWidth="1"/>
    <col min="5626" max="5627" width="4.6640625" customWidth="1"/>
    <col min="5628" max="5628" width="1.88671875" customWidth="1"/>
    <col min="5629" max="5629" width="2.44140625" customWidth="1"/>
    <col min="5630" max="5630" width="3.109375" customWidth="1"/>
    <col min="5631" max="5631" width="2.33203125" customWidth="1"/>
    <col min="5632" max="5633" width="4.6640625" customWidth="1"/>
    <col min="5634" max="5634" width="2.33203125" customWidth="1"/>
    <col min="5635" max="5635" width="3.109375" customWidth="1"/>
    <col min="5636" max="5636" width="2.88671875" customWidth="1"/>
    <col min="5637" max="5637" width="2.109375" customWidth="1"/>
    <col min="5638" max="5639" width="4.6640625" customWidth="1"/>
    <col min="5640" max="5640" width="3.33203125" customWidth="1"/>
    <col min="5641" max="5641" width="2.88671875" customWidth="1"/>
    <col min="5642" max="5642" width="4.6640625" customWidth="1"/>
    <col min="5643" max="5643" width="2.88671875" customWidth="1"/>
    <col min="5644" max="5644" width="4.6640625" customWidth="1"/>
    <col min="5645" max="5647" width="8.6640625" customWidth="1"/>
    <col min="5648" max="5648" width="2.6640625" customWidth="1"/>
    <col min="5649" max="5649" width="7.88671875" customWidth="1"/>
    <col min="5872" max="5872" width="7.109375" customWidth="1"/>
    <col min="5873" max="5873" width="2.6640625" customWidth="1"/>
    <col min="5874" max="5876" width="8.6640625" customWidth="1"/>
    <col min="5877" max="5877" width="4.6640625" customWidth="1"/>
    <col min="5878" max="5878" width="2.33203125" customWidth="1"/>
    <col min="5879" max="5879" width="4.6640625" customWidth="1"/>
    <col min="5880" max="5880" width="2.88671875" customWidth="1"/>
    <col min="5881" max="5881" width="3.33203125" customWidth="1"/>
    <col min="5882" max="5883" width="4.6640625" customWidth="1"/>
    <col min="5884" max="5884" width="1.88671875" customWidth="1"/>
    <col min="5885" max="5885" width="2.44140625" customWidth="1"/>
    <col min="5886" max="5886" width="3.109375" customWidth="1"/>
    <col min="5887" max="5887" width="2.33203125" customWidth="1"/>
    <col min="5888" max="5889" width="4.6640625" customWidth="1"/>
    <col min="5890" max="5890" width="2.33203125" customWidth="1"/>
    <col min="5891" max="5891" width="3.109375" customWidth="1"/>
    <col min="5892" max="5892" width="2.88671875" customWidth="1"/>
    <col min="5893" max="5893" width="2.109375" customWidth="1"/>
    <col min="5894" max="5895" width="4.6640625" customWidth="1"/>
    <col min="5896" max="5896" width="3.33203125" customWidth="1"/>
    <col min="5897" max="5897" width="2.88671875" customWidth="1"/>
    <col min="5898" max="5898" width="4.6640625" customWidth="1"/>
    <col min="5899" max="5899" width="2.88671875" customWidth="1"/>
    <col min="5900" max="5900" width="4.6640625" customWidth="1"/>
    <col min="5901" max="5903" width="8.6640625" customWidth="1"/>
    <col min="5904" max="5904" width="2.6640625" customWidth="1"/>
    <col min="5905" max="5905" width="7.88671875" customWidth="1"/>
    <col min="6128" max="6128" width="7.109375" customWidth="1"/>
    <col min="6129" max="6129" width="2.6640625" customWidth="1"/>
    <col min="6130" max="6132" width="8.6640625" customWidth="1"/>
    <col min="6133" max="6133" width="4.6640625" customWidth="1"/>
    <col min="6134" max="6134" width="2.33203125" customWidth="1"/>
    <col min="6135" max="6135" width="4.6640625" customWidth="1"/>
    <col min="6136" max="6136" width="2.88671875" customWidth="1"/>
    <col min="6137" max="6137" width="3.33203125" customWidth="1"/>
    <col min="6138" max="6139" width="4.6640625" customWidth="1"/>
    <col min="6140" max="6140" width="1.88671875" customWidth="1"/>
    <col min="6141" max="6141" width="2.44140625" customWidth="1"/>
    <col min="6142" max="6142" width="3.109375" customWidth="1"/>
    <col min="6143" max="6143" width="2.33203125" customWidth="1"/>
    <col min="6144" max="6145" width="4.6640625" customWidth="1"/>
    <col min="6146" max="6146" width="2.33203125" customWidth="1"/>
    <col min="6147" max="6147" width="3.109375" customWidth="1"/>
    <col min="6148" max="6148" width="2.88671875" customWidth="1"/>
    <col min="6149" max="6149" width="2.109375" customWidth="1"/>
    <col min="6150" max="6151" width="4.6640625" customWidth="1"/>
    <col min="6152" max="6152" width="3.33203125" customWidth="1"/>
    <col min="6153" max="6153" width="2.88671875" customWidth="1"/>
    <col min="6154" max="6154" width="4.6640625" customWidth="1"/>
    <col min="6155" max="6155" width="2.88671875" customWidth="1"/>
    <col min="6156" max="6156" width="4.6640625" customWidth="1"/>
    <col min="6157" max="6159" width="8.6640625" customWidth="1"/>
    <col min="6160" max="6160" width="2.6640625" customWidth="1"/>
    <col min="6161" max="6161" width="7.88671875" customWidth="1"/>
    <col min="6384" max="6384" width="7.109375" customWidth="1"/>
    <col min="6385" max="6385" width="2.6640625" customWidth="1"/>
    <col min="6386" max="6388" width="8.6640625" customWidth="1"/>
    <col min="6389" max="6389" width="4.6640625" customWidth="1"/>
    <col min="6390" max="6390" width="2.33203125" customWidth="1"/>
    <col min="6391" max="6391" width="4.6640625" customWidth="1"/>
    <col min="6392" max="6392" width="2.88671875" customWidth="1"/>
    <col min="6393" max="6393" width="3.33203125" customWidth="1"/>
    <col min="6394" max="6395" width="4.6640625" customWidth="1"/>
    <col min="6396" max="6396" width="1.88671875" customWidth="1"/>
    <col min="6397" max="6397" width="2.44140625" customWidth="1"/>
    <col min="6398" max="6398" width="3.109375" customWidth="1"/>
    <col min="6399" max="6399" width="2.33203125" customWidth="1"/>
    <col min="6400" max="6401" width="4.6640625" customWidth="1"/>
    <col min="6402" max="6402" width="2.33203125" customWidth="1"/>
    <col min="6403" max="6403" width="3.109375" customWidth="1"/>
    <col min="6404" max="6404" width="2.88671875" customWidth="1"/>
    <col min="6405" max="6405" width="2.109375" customWidth="1"/>
    <col min="6406" max="6407" width="4.6640625" customWidth="1"/>
    <col min="6408" max="6408" width="3.33203125" customWidth="1"/>
    <col min="6409" max="6409" width="2.88671875" customWidth="1"/>
    <col min="6410" max="6410" width="4.6640625" customWidth="1"/>
    <col min="6411" max="6411" width="2.88671875" customWidth="1"/>
    <col min="6412" max="6412" width="4.6640625" customWidth="1"/>
    <col min="6413" max="6415" width="8.6640625" customWidth="1"/>
    <col min="6416" max="6416" width="2.6640625" customWidth="1"/>
    <col min="6417" max="6417" width="7.88671875" customWidth="1"/>
    <col min="6640" max="6640" width="7.109375" customWidth="1"/>
    <col min="6641" max="6641" width="2.6640625" customWidth="1"/>
    <col min="6642" max="6644" width="8.6640625" customWidth="1"/>
    <col min="6645" max="6645" width="4.6640625" customWidth="1"/>
    <col min="6646" max="6646" width="2.33203125" customWidth="1"/>
    <col min="6647" max="6647" width="4.6640625" customWidth="1"/>
    <col min="6648" max="6648" width="2.88671875" customWidth="1"/>
    <col min="6649" max="6649" width="3.33203125" customWidth="1"/>
    <col min="6650" max="6651" width="4.6640625" customWidth="1"/>
    <col min="6652" max="6652" width="1.88671875" customWidth="1"/>
    <col min="6653" max="6653" width="2.44140625" customWidth="1"/>
    <col min="6654" max="6654" width="3.109375" customWidth="1"/>
    <col min="6655" max="6655" width="2.33203125" customWidth="1"/>
    <col min="6656" max="6657" width="4.6640625" customWidth="1"/>
    <col min="6658" max="6658" width="2.33203125" customWidth="1"/>
    <col min="6659" max="6659" width="3.109375" customWidth="1"/>
    <col min="6660" max="6660" width="2.88671875" customWidth="1"/>
    <col min="6661" max="6661" width="2.109375" customWidth="1"/>
    <col min="6662" max="6663" width="4.6640625" customWidth="1"/>
    <col min="6664" max="6664" width="3.33203125" customWidth="1"/>
    <col min="6665" max="6665" width="2.88671875" customWidth="1"/>
    <col min="6666" max="6666" width="4.6640625" customWidth="1"/>
    <col min="6667" max="6667" width="2.88671875" customWidth="1"/>
    <col min="6668" max="6668" width="4.6640625" customWidth="1"/>
    <col min="6669" max="6671" width="8.6640625" customWidth="1"/>
    <col min="6672" max="6672" width="2.6640625" customWidth="1"/>
    <col min="6673" max="6673" width="7.88671875" customWidth="1"/>
    <col min="6896" max="6896" width="7.109375" customWidth="1"/>
    <col min="6897" max="6897" width="2.6640625" customWidth="1"/>
    <col min="6898" max="6900" width="8.6640625" customWidth="1"/>
    <col min="6901" max="6901" width="4.6640625" customWidth="1"/>
    <col min="6902" max="6902" width="2.33203125" customWidth="1"/>
    <col min="6903" max="6903" width="4.6640625" customWidth="1"/>
    <col min="6904" max="6904" width="2.88671875" customWidth="1"/>
    <col min="6905" max="6905" width="3.33203125" customWidth="1"/>
    <col min="6906" max="6907" width="4.6640625" customWidth="1"/>
    <col min="6908" max="6908" width="1.88671875" customWidth="1"/>
    <col min="6909" max="6909" width="2.44140625" customWidth="1"/>
    <col min="6910" max="6910" width="3.109375" customWidth="1"/>
    <col min="6911" max="6911" width="2.33203125" customWidth="1"/>
    <col min="6912" max="6913" width="4.6640625" customWidth="1"/>
    <col min="6914" max="6914" width="2.33203125" customWidth="1"/>
    <col min="6915" max="6915" width="3.109375" customWidth="1"/>
    <col min="6916" max="6916" width="2.88671875" customWidth="1"/>
    <col min="6917" max="6917" width="2.109375" customWidth="1"/>
    <col min="6918" max="6919" width="4.6640625" customWidth="1"/>
    <col min="6920" max="6920" width="3.33203125" customWidth="1"/>
    <col min="6921" max="6921" width="2.88671875" customWidth="1"/>
    <col min="6922" max="6922" width="4.6640625" customWidth="1"/>
    <col min="6923" max="6923" width="2.88671875" customWidth="1"/>
    <col min="6924" max="6924" width="4.6640625" customWidth="1"/>
    <col min="6925" max="6927" width="8.6640625" customWidth="1"/>
    <col min="6928" max="6928" width="2.6640625" customWidth="1"/>
    <col min="6929" max="6929" width="7.88671875" customWidth="1"/>
    <col min="7152" max="7152" width="7.109375" customWidth="1"/>
    <col min="7153" max="7153" width="2.6640625" customWidth="1"/>
    <col min="7154" max="7156" width="8.6640625" customWidth="1"/>
    <col min="7157" max="7157" width="4.6640625" customWidth="1"/>
    <col min="7158" max="7158" width="2.33203125" customWidth="1"/>
    <col min="7159" max="7159" width="4.6640625" customWidth="1"/>
    <col min="7160" max="7160" width="2.88671875" customWidth="1"/>
    <col min="7161" max="7161" width="3.33203125" customWidth="1"/>
    <col min="7162" max="7163" width="4.6640625" customWidth="1"/>
    <col min="7164" max="7164" width="1.88671875" customWidth="1"/>
    <col min="7165" max="7165" width="2.44140625" customWidth="1"/>
    <col min="7166" max="7166" width="3.109375" customWidth="1"/>
    <col min="7167" max="7167" width="2.33203125" customWidth="1"/>
    <col min="7168" max="7169" width="4.6640625" customWidth="1"/>
    <col min="7170" max="7170" width="2.33203125" customWidth="1"/>
    <col min="7171" max="7171" width="3.109375" customWidth="1"/>
    <col min="7172" max="7172" width="2.88671875" customWidth="1"/>
    <col min="7173" max="7173" width="2.109375" customWidth="1"/>
    <col min="7174" max="7175" width="4.6640625" customWidth="1"/>
    <col min="7176" max="7176" width="3.33203125" customWidth="1"/>
    <col min="7177" max="7177" width="2.88671875" customWidth="1"/>
    <col min="7178" max="7178" width="4.6640625" customWidth="1"/>
    <col min="7179" max="7179" width="2.88671875" customWidth="1"/>
    <col min="7180" max="7180" width="4.6640625" customWidth="1"/>
    <col min="7181" max="7183" width="8.6640625" customWidth="1"/>
    <col min="7184" max="7184" width="2.6640625" customWidth="1"/>
    <col min="7185" max="7185" width="7.88671875" customWidth="1"/>
    <col min="7408" max="7408" width="7.109375" customWidth="1"/>
    <col min="7409" max="7409" width="2.6640625" customWidth="1"/>
    <col min="7410" max="7412" width="8.6640625" customWidth="1"/>
    <col min="7413" max="7413" width="4.6640625" customWidth="1"/>
    <col min="7414" max="7414" width="2.33203125" customWidth="1"/>
    <col min="7415" max="7415" width="4.6640625" customWidth="1"/>
    <col min="7416" max="7416" width="2.88671875" customWidth="1"/>
    <col min="7417" max="7417" width="3.33203125" customWidth="1"/>
    <col min="7418" max="7419" width="4.6640625" customWidth="1"/>
    <col min="7420" max="7420" width="1.88671875" customWidth="1"/>
    <col min="7421" max="7421" width="2.44140625" customWidth="1"/>
    <col min="7422" max="7422" width="3.109375" customWidth="1"/>
    <col min="7423" max="7423" width="2.33203125" customWidth="1"/>
    <col min="7424" max="7425" width="4.6640625" customWidth="1"/>
    <col min="7426" max="7426" width="2.33203125" customWidth="1"/>
    <col min="7427" max="7427" width="3.109375" customWidth="1"/>
    <col min="7428" max="7428" width="2.88671875" customWidth="1"/>
    <col min="7429" max="7429" width="2.109375" customWidth="1"/>
    <col min="7430" max="7431" width="4.6640625" customWidth="1"/>
    <col min="7432" max="7432" width="3.33203125" customWidth="1"/>
    <col min="7433" max="7433" width="2.88671875" customWidth="1"/>
    <col min="7434" max="7434" width="4.6640625" customWidth="1"/>
    <col min="7435" max="7435" width="2.88671875" customWidth="1"/>
    <col min="7436" max="7436" width="4.6640625" customWidth="1"/>
    <col min="7437" max="7439" width="8.6640625" customWidth="1"/>
    <col min="7440" max="7440" width="2.6640625" customWidth="1"/>
    <col min="7441" max="7441" width="7.88671875" customWidth="1"/>
    <col min="7664" max="7664" width="7.109375" customWidth="1"/>
    <col min="7665" max="7665" width="2.6640625" customWidth="1"/>
    <col min="7666" max="7668" width="8.6640625" customWidth="1"/>
    <col min="7669" max="7669" width="4.6640625" customWidth="1"/>
    <col min="7670" max="7670" width="2.33203125" customWidth="1"/>
    <col min="7671" max="7671" width="4.6640625" customWidth="1"/>
    <col min="7672" max="7672" width="2.88671875" customWidth="1"/>
    <col min="7673" max="7673" width="3.33203125" customWidth="1"/>
    <col min="7674" max="7675" width="4.6640625" customWidth="1"/>
    <col min="7676" max="7676" width="1.88671875" customWidth="1"/>
    <col min="7677" max="7677" width="2.44140625" customWidth="1"/>
    <col min="7678" max="7678" width="3.109375" customWidth="1"/>
    <col min="7679" max="7679" width="2.33203125" customWidth="1"/>
    <col min="7680" max="7681" width="4.6640625" customWidth="1"/>
    <col min="7682" max="7682" width="2.33203125" customWidth="1"/>
    <col min="7683" max="7683" width="3.109375" customWidth="1"/>
    <col min="7684" max="7684" width="2.88671875" customWidth="1"/>
    <col min="7685" max="7685" width="2.109375" customWidth="1"/>
    <col min="7686" max="7687" width="4.6640625" customWidth="1"/>
    <col min="7688" max="7688" width="3.33203125" customWidth="1"/>
    <col min="7689" max="7689" width="2.88671875" customWidth="1"/>
    <col min="7690" max="7690" width="4.6640625" customWidth="1"/>
    <col min="7691" max="7691" width="2.88671875" customWidth="1"/>
    <col min="7692" max="7692" width="4.6640625" customWidth="1"/>
    <col min="7693" max="7695" width="8.6640625" customWidth="1"/>
    <col min="7696" max="7696" width="2.6640625" customWidth="1"/>
    <col min="7697" max="7697" width="7.88671875" customWidth="1"/>
    <col min="7920" max="7920" width="7.109375" customWidth="1"/>
    <col min="7921" max="7921" width="2.6640625" customWidth="1"/>
    <col min="7922" max="7924" width="8.6640625" customWidth="1"/>
    <col min="7925" max="7925" width="4.6640625" customWidth="1"/>
    <col min="7926" max="7926" width="2.33203125" customWidth="1"/>
    <col min="7927" max="7927" width="4.6640625" customWidth="1"/>
    <col min="7928" max="7928" width="2.88671875" customWidth="1"/>
    <col min="7929" max="7929" width="3.33203125" customWidth="1"/>
    <col min="7930" max="7931" width="4.6640625" customWidth="1"/>
    <col min="7932" max="7932" width="1.88671875" customWidth="1"/>
    <col min="7933" max="7933" width="2.44140625" customWidth="1"/>
    <col min="7934" max="7934" width="3.109375" customWidth="1"/>
    <col min="7935" max="7935" width="2.33203125" customWidth="1"/>
    <col min="7936" max="7937" width="4.6640625" customWidth="1"/>
    <col min="7938" max="7938" width="2.33203125" customWidth="1"/>
    <col min="7939" max="7939" width="3.109375" customWidth="1"/>
    <col min="7940" max="7940" width="2.88671875" customWidth="1"/>
    <col min="7941" max="7941" width="2.109375" customWidth="1"/>
    <col min="7942" max="7943" width="4.6640625" customWidth="1"/>
    <col min="7944" max="7944" width="3.33203125" customWidth="1"/>
    <col min="7945" max="7945" width="2.88671875" customWidth="1"/>
    <col min="7946" max="7946" width="4.6640625" customWidth="1"/>
    <col min="7947" max="7947" width="2.88671875" customWidth="1"/>
    <col min="7948" max="7948" width="4.6640625" customWidth="1"/>
    <col min="7949" max="7951" width="8.6640625" customWidth="1"/>
    <col min="7952" max="7952" width="2.6640625" customWidth="1"/>
    <col min="7953" max="7953" width="7.88671875" customWidth="1"/>
    <col min="8176" max="8176" width="7.109375" customWidth="1"/>
    <col min="8177" max="8177" width="2.6640625" customWidth="1"/>
    <col min="8178" max="8180" width="8.6640625" customWidth="1"/>
    <col min="8181" max="8181" width="4.6640625" customWidth="1"/>
    <col min="8182" max="8182" width="2.33203125" customWidth="1"/>
    <col min="8183" max="8183" width="4.6640625" customWidth="1"/>
    <col min="8184" max="8184" width="2.88671875" customWidth="1"/>
    <col min="8185" max="8185" width="3.33203125" customWidth="1"/>
    <col min="8186" max="8187" width="4.6640625" customWidth="1"/>
    <col min="8188" max="8188" width="1.88671875" customWidth="1"/>
    <col min="8189" max="8189" width="2.44140625" customWidth="1"/>
    <col min="8190" max="8190" width="3.109375" customWidth="1"/>
    <col min="8191" max="8191" width="2.33203125" customWidth="1"/>
    <col min="8192" max="8193" width="4.6640625" customWidth="1"/>
    <col min="8194" max="8194" width="2.33203125" customWidth="1"/>
    <col min="8195" max="8195" width="3.109375" customWidth="1"/>
    <col min="8196" max="8196" width="2.88671875" customWidth="1"/>
    <col min="8197" max="8197" width="2.109375" customWidth="1"/>
    <col min="8198" max="8199" width="4.6640625" customWidth="1"/>
    <col min="8200" max="8200" width="3.33203125" customWidth="1"/>
    <col min="8201" max="8201" width="2.88671875" customWidth="1"/>
    <col min="8202" max="8202" width="4.6640625" customWidth="1"/>
    <col min="8203" max="8203" width="2.88671875" customWidth="1"/>
    <col min="8204" max="8204" width="4.6640625" customWidth="1"/>
    <col min="8205" max="8207" width="8.6640625" customWidth="1"/>
    <col min="8208" max="8208" width="2.6640625" customWidth="1"/>
    <col min="8209" max="8209" width="7.88671875" customWidth="1"/>
    <col min="8432" max="8432" width="7.109375" customWidth="1"/>
    <col min="8433" max="8433" width="2.6640625" customWidth="1"/>
    <col min="8434" max="8436" width="8.6640625" customWidth="1"/>
    <col min="8437" max="8437" width="4.6640625" customWidth="1"/>
    <col min="8438" max="8438" width="2.33203125" customWidth="1"/>
    <col min="8439" max="8439" width="4.6640625" customWidth="1"/>
    <col min="8440" max="8440" width="2.88671875" customWidth="1"/>
    <col min="8441" max="8441" width="3.33203125" customWidth="1"/>
    <col min="8442" max="8443" width="4.6640625" customWidth="1"/>
    <col min="8444" max="8444" width="1.88671875" customWidth="1"/>
    <col min="8445" max="8445" width="2.44140625" customWidth="1"/>
    <col min="8446" max="8446" width="3.109375" customWidth="1"/>
    <col min="8447" max="8447" width="2.33203125" customWidth="1"/>
    <col min="8448" max="8449" width="4.6640625" customWidth="1"/>
    <col min="8450" max="8450" width="2.33203125" customWidth="1"/>
    <col min="8451" max="8451" width="3.109375" customWidth="1"/>
    <col min="8452" max="8452" width="2.88671875" customWidth="1"/>
    <col min="8453" max="8453" width="2.109375" customWidth="1"/>
    <col min="8454" max="8455" width="4.6640625" customWidth="1"/>
    <col min="8456" max="8456" width="3.33203125" customWidth="1"/>
    <col min="8457" max="8457" width="2.88671875" customWidth="1"/>
    <col min="8458" max="8458" width="4.6640625" customWidth="1"/>
    <col min="8459" max="8459" width="2.88671875" customWidth="1"/>
    <col min="8460" max="8460" width="4.6640625" customWidth="1"/>
    <col min="8461" max="8463" width="8.6640625" customWidth="1"/>
    <col min="8464" max="8464" width="2.6640625" customWidth="1"/>
    <col min="8465" max="8465" width="7.88671875" customWidth="1"/>
    <col min="8688" max="8688" width="7.109375" customWidth="1"/>
    <col min="8689" max="8689" width="2.6640625" customWidth="1"/>
    <col min="8690" max="8692" width="8.6640625" customWidth="1"/>
    <col min="8693" max="8693" width="4.6640625" customWidth="1"/>
    <col min="8694" max="8694" width="2.33203125" customWidth="1"/>
    <col min="8695" max="8695" width="4.6640625" customWidth="1"/>
    <col min="8696" max="8696" width="2.88671875" customWidth="1"/>
    <col min="8697" max="8697" width="3.33203125" customWidth="1"/>
    <col min="8698" max="8699" width="4.6640625" customWidth="1"/>
    <col min="8700" max="8700" width="1.88671875" customWidth="1"/>
    <col min="8701" max="8701" width="2.44140625" customWidth="1"/>
    <col min="8702" max="8702" width="3.109375" customWidth="1"/>
    <col min="8703" max="8703" width="2.33203125" customWidth="1"/>
    <col min="8704" max="8705" width="4.6640625" customWidth="1"/>
    <col min="8706" max="8706" width="2.33203125" customWidth="1"/>
    <col min="8707" max="8707" width="3.109375" customWidth="1"/>
    <col min="8708" max="8708" width="2.88671875" customWidth="1"/>
    <col min="8709" max="8709" width="2.109375" customWidth="1"/>
    <col min="8710" max="8711" width="4.6640625" customWidth="1"/>
    <col min="8712" max="8712" width="3.33203125" customWidth="1"/>
    <col min="8713" max="8713" width="2.88671875" customWidth="1"/>
    <col min="8714" max="8714" width="4.6640625" customWidth="1"/>
    <col min="8715" max="8715" width="2.88671875" customWidth="1"/>
    <col min="8716" max="8716" width="4.6640625" customWidth="1"/>
    <col min="8717" max="8719" width="8.6640625" customWidth="1"/>
    <col min="8720" max="8720" width="2.6640625" customWidth="1"/>
    <col min="8721" max="8721" width="7.88671875" customWidth="1"/>
    <col min="8944" max="8944" width="7.109375" customWidth="1"/>
    <col min="8945" max="8945" width="2.6640625" customWidth="1"/>
    <col min="8946" max="8948" width="8.6640625" customWidth="1"/>
    <col min="8949" max="8949" width="4.6640625" customWidth="1"/>
    <col min="8950" max="8950" width="2.33203125" customWidth="1"/>
    <col min="8951" max="8951" width="4.6640625" customWidth="1"/>
    <col min="8952" max="8952" width="2.88671875" customWidth="1"/>
    <col min="8953" max="8953" width="3.33203125" customWidth="1"/>
    <col min="8954" max="8955" width="4.6640625" customWidth="1"/>
    <col min="8956" max="8956" width="1.88671875" customWidth="1"/>
    <col min="8957" max="8957" width="2.44140625" customWidth="1"/>
    <col min="8958" max="8958" width="3.109375" customWidth="1"/>
    <col min="8959" max="8959" width="2.33203125" customWidth="1"/>
    <col min="8960" max="8961" width="4.6640625" customWidth="1"/>
    <col min="8962" max="8962" width="2.33203125" customWidth="1"/>
    <col min="8963" max="8963" width="3.109375" customWidth="1"/>
    <col min="8964" max="8964" width="2.88671875" customWidth="1"/>
    <col min="8965" max="8965" width="2.109375" customWidth="1"/>
    <col min="8966" max="8967" width="4.6640625" customWidth="1"/>
    <col min="8968" max="8968" width="3.33203125" customWidth="1"/>
    <col min="8969" max="8969" width="2.88671875" customWidth="1"/>
    <col min="8970" max="8970" width="4.6640625" customWidth="1"/>
    <col min="8971" max="8971" width="2.88671875" customWidth="1"/>
    <col min="8972" max="8972" width="4.6640625" customWidth="1"/>
    <col min="8973" max="8975" width="8.6640625" customWidth="1"/>
    <col min="8976" max="8976" width="2.6640625" customWidth="1"/>
    <col min="8977" max="8977" width="7.88671875" customWidth="1"/>
    <col min="9200" max="9200" width="7.109375" customWidth="1"/>
    <col min="9201" max="9201" width="2.6640625" customWidth="1"/>
    <col min="9202" max="9204" width="8.6640625" customWidth="1"/>
    <col min="9205" max="9205" width="4.6640625" customWidth="1"/>
    <col min="9206" max="9206" width="2.33203125" customWidth="1"/>
    <col min="9207" max="9207" width="4.6640625" customWidth="1"/>
    <col min="9208" max="9208" width="2.88671875" customWidth="1"/>
    <col min="9209" max="9209" width="3.33203125" customWidth="1"/>
    <col min="9210" max="9211" width="4.6640625" customWidth="1"/>
    <col min="9212" max="9212" width="1.88671875" customWidth="1"/>
    <col min="9213" max="9213" width="2.44140625" customWidth="1"/>
    <col min="9214" max="9214" width="3.109375" customWidth="1"/>
    <col min="9215" max="9215" width="2.33203125" customWidth="1"/>
    <col min="9216" max="9217" width="4.6640625" customWidth="1"/>
    <col min="9218" max="9218" width="2.33203125" customWidth="1"/>
    <col min="9219" max="9219" width="3.109375" customWidth="1"/>
    <col min="9220" max="9220" width="2.88671875" customWidth="1"/>
    <col min="9221" max="9221" width="2.109375" customWidth="1"/>
    <col min="9222" max="9223" width="4.6640625" customWidth="1"/>
    <col min="9224" max="9224" width="3.33203125" customWidth="1"/>
    <col min="9225" max="9225" width="2.88671875" customWidth="1"/>
    <col min="9226" max="9226" width="4.6640625" customWidth="1"/>
    <col min="9227" max="9227" width="2.88671875" customWidth="1"/>
    <col min="9228" max="9228" width="4.6640625" customWidth="1"/>
    <col min="9229" max="9231" width="8.6640625" customWidth="1"/>
    <col min="9232" max="9232" width="2.6640625" customWidth="1"/>
    <col min="9233" max="9233" width="7.88671875" customWidth="1"/>
    <col min="9456" max="9456" width="7.109375" customWidth="1"/>
    <col min="9457" max="9457" width="2.6640625" customWidth="1"/>
    <col min="9458" max="9460" width="8.6640625" customWidth="1"/>
    <col min="9461" max="9461" width="4.6640625" customWidth="1"/>
    <col min="9462" max="9462" width="2.33203125" customWidth="1"/>
    <col min="9463" max="9463" width="4.6640625" customWidth="1"/>
    <col min="9464" max="9464" width="2.88671875" customWidth="1"/>
    <col min="9465" max="9465" width="3.33203125" customWidth="1"/>
    <col min="9466" max="9467" width="4.6640625" customWidth="1"/>
    <col min="9468" max="9468" width="1.88671875" customWidth="1"/>
    <col min="9469" max="9469" width="2.44140625" customWidth="1"/>
    <col min="9470" max="9470" width="3.109375" customWidth="1"/>
    <col min="9471" max="9471" width="2.33203125" customWidth="1"/>
    <col min="9472" max="9473" width="4.6640625" customWidth="1"/>
    <col min="9474" max="9474" width="2.33203125" customWidth="1"/>
    <col min="9475" max="9475" width="3.109375" customWidth="1"/>
    <col min="9476" max="9476" width="2.88671875" customWidth="1"/>
    <col min="9477" max="9477" width="2.109375" customWidth="1"/>
    <col min="9478" max="9479" width="4.6640625" customWidth="1"/>
    <col min="9480" max="9480" width="3.33203125" customWidth="1"/>
    <col min="9481" max="9481" width="2.88671875" customWidth="1"/>
    <col min="9482" max="9482" width="4.6640625" customWidth="1"/>
    <col min="9483" max="9483" width="2.88671875" customWidth="1"/>
    <col min="9484" max="9484" width="4.6640625" customWidth="1"/>
    <col min="9485" max="9487" width="8.6640625" customWidth="1"/>
    <col min="9488" max="9488" width="2.6640625" customWidth="1"/>
    <col min="9489" max="9489" width="7.88671875" customWidth="1"/>
    <col min="9712" max="9712" width="7.109375" customWidth="1"/>
    <col min="9713" max="9713" width="2.6640625" customWidth="1"/>
    <col min="9714" max="9716" width="8.6640625" customWidth="1"/>
    <col min="9717" max="9717" width="4.6640625" customWidth="1"/>
    <col min="9718" max="9718" width="2.33203125" customWidth="1"/>
    <col min="9719" max="9719" width="4.6640625" customWidth="1"/>
    <col min="9720" max="9720" width="2.88671875" customWidth="1"/>
    <col min="9721" max="9721" width="3.33203125" customWidth="1"/>
    <col min="9722" max="9723" width="4.6640625" customWidth="1"/>
    <col min="9724" max="9724" width="1.88671875" customWidth="1"/>
    <col min="9725" max="9725" width="2.44140625" customWidth="1"/>
    <col min="9726" max="9726" width="3.109375" customWidth="1"/>
    <col min="9727" max="9727" width="2.33203125" customWidth="1"/>
    <col min="9728" max="9729" width="4.6640625" customWidth="1"/>
    <col min="9730" max="9730" width="2.33203125" customWidth="1"/>
    <col min="9731" max="9731" width="3.109375" customWidth="1"/>
    <col min="9732" max="9732" width="2.88671875" customWidth="1"/>
    <col min="9733" max="9733" width="2.109375" customWidth="1"/>
    <col min="9734" max="9735" width="4.6640625" customWidth="1"/>
    <col min="9736" max="9736" width="3.33203125" customWidth="1"/>
    <col min="9737" max="9737" width="2.88671875" customWidth="1"/>
    <col min="9738" max="9738" width="4.6640625" customWidth="1"/>
    <col min="9739" max="9739" width="2.88671875" customWidth="1"/>
    <col min="9740" max="9740" width="4.6640625" customWidth="1"/>
    <col min="9741" max="9743" width="8.6640625" customWidth="1"/>
    <col min="9744" max="9744" width="2.6640625" customWidth="1"/>
    <col min="9745" max="9745" width="7.88671875" customWidth="1"/>
    <col min="9968" max="9968" width="7.109375" customWidth="1"/>
    <col min="9969" max="9969" width="2.6640625" customWidth="1"/>
    <col min="9970" max="9972" width="8.6640625" customWidth="1"/>
    <col min="9973" max="9973" width="4.6640625" customWidth="1"/>
    <col min="9974" max="9974" width="2.33203125" customWidth="1"/>
    <col min="9975" max="9975" width="4.6640625" customWidth="1"/>
    <col min="9976" max="9976" width="2.88671875" customWidth="1"/>
    <col min="9977" max="9977" width="3.33203125" customWidth="1"/>
    <col min="9978" max="9979" width="4.6640625" customWidth="1"/>
    <col min="9980" max="9980" width="1.88671875" customWidth="1"/>
    <col min="9981" max="9981" width="2.44140625" customWidth="1"/>
    <col min="9982" max="9982" width="3.109375" customWidth="1"/>
    <col min="9983" max="9983" width="2.33203125" customWidth="1"/>
    <col min="9984" max="9985" width="4.6640625" customWidth="1"/>
    <col min="9986" max="9986" width="2.33203125" customWidth="1"/>
    <col min="9987" max="9987" width="3.109375" customWidth="1"/>
    <col min="9988" max="9988" width="2.88671875" customWidth="1"/>
    <col min="9989" max="9989" width="2.109375" customWidth="1"/>
    <col min="9990" max="9991" width="4.6640625" customWidth="1"/>
    <col min="9992" max="9992" width="3.33203125" customWidth="1"/>
    <col min="9993" max="9993" width="2.88671875" customWidth="1"/>
    <col min="9994" max="9994" width="4.6640625" customWidth="1"/>
    <col min="9995" max="9995" width="2.88671875" customWidth="1"/>
    <col min="9996" max="9996" width="4.6640625" customWidth="1"/>
    <col min="9997" max="9999" width="8.6640625" customWidth="1"/>
    <col min="10000" max="10000" width="2.6640625" customWidth="1"/>
    <col min="10001" max="10001" width="7.88671875" customWidth="1"/>
    <col min="10224" max="10224" width="7.109375" customWidth="1"/>
    <col min="10225" max="10225" width="2.6640625" customWidth="1"/>
    <col min="10226" max="10228" width="8.6640625" customWidth="1"/>
    <col min="10229" max="10229" width="4.6640625" customWidth="1"/>
    <col min="10230" max="10230" width="2.33203125" customWidth="1"/>
    <col min="10231" max="10231" width="4.6640625" customWidth="1"/>
    <col min="10232" max="10232" width="2.88671875" customWidth="1"/>
    <col min="10233" max="10233" width="3.33203125" customWidth="1"/>
    <col min="10234" max="10235" width="4.6640625" customWidth="1"/>
    <col min="10236" max="10236" width="1.88671875" customWidth="1"/>
    <col min="10237" max="10237" width="2.44140625" customWidth="1"/>
    <col min="10238" max="10238" width="3.109375" customWidth="1"/>
    <col min="10239" max="10239" width="2.33203125" customWidth="1"/>
    <col min="10240" max="10241" width="4.6640625" customWidth="1"/>
    <col min="10242" max="10242" width="2.33203125" customWidth="1"/>
    <col min="10243" max="10243" width="3.109375" customWidth="1"/>
    <col min="10244" max="10244" width="2.88671875" customWidth="1"/>
    <col min="10245" max="10245" width="2.109375" customWidth="1"/>
    <col min="10246" max="10247" width="4.6640625" customWidth="1"/>
    <col min="10248" max="10248" width="3.33203125" customWidth="1"/>
    <col min="10249" max="10249" width="2.88671875" customWidth="1"/>
    <col min="10250" max="10250" width="4.6640625" customWidth="1"/>
    <col min="10251" max="10251" width="2.88671875" customWidth="1"/>
    <col min="10252" max="10252" width="4.6640625" customWidth="1"/>
    <col min="10253" max="10255" width="8.6640625" customWidth="1"/>
    <col min="10256" max="10256" width="2.6640625" customWidth="1"/>
    <col min="10257" max="10257" width="7.88671875" customWidth="1"/>
    <col min="10480" max="10480" width="7.109375" customWidth="1"/>
    <col min="10481" max="10481" width="2.6640625" customWidth="1"/>
    <col min="10482" max="10484" width="8.6640625" customWidth="1"/>
    <col min="10485" max="10485" width="4.6640625" customWidth="1"/>
    <col min="10486" max="10486" width="2.33203125" customWidth="1"/>
    <col min="10487" max="10487" width="4.6640625" customWidth="1"/>
    <col min="10488" max="10488" width="2.88671875" customWidth="1"/>
    <col min="10489" max="10489" width="3.33203125" customWidth="1"/>
    <col min="10490" max="10491" width="4.6640625" customWidth="1"/>
    <col min="10492" max="10492" width="1.88671875" customWidth="1"/>
    <col min="10493" max="10493" width="2.44140625" customWidth="1"/>
    <col min="10494" max="10494" width="3.109375" customWidth="1"/>
    <col min="10495" max="10495" width="2.33203125" customWidth="1"/>
    <col min="10496" max="10497" width="4.6640625" customWidth="1"/>
    <col min="10498" max="10498" width="2.33203125" customWidth="1"/>
    <col min="10499" max="10499" width="3.109375" customWidth="1"/>
    <col min="10500" max="10500" width="2.88671875" customWidth="1"/>
    <col min="10501" max="10501" width="2.109375" customWidth="1"/>
    <col min="10502" max="10503" width="4.6640625" customWidth="1"/>
    <col min="10504" max="10504" width="3.33203125" customWidth="1"/>
    <col min="10505" max="10505" width="2.88671875" customWidth="1"/>
    <col min="10506" max="10506" width="4.6640625" customWidth="1"/>
    <col min="10507" max="10507" width="2.88671875" customWidth="1"/>
    <col min="10508" max="10508" width="4.6640625" customWidth="1"/>
    <col min="10509" max="10511" width="8.6640625" customWidth="1"/>
    <col min="10512" max="10512" width="2.6640625" customWidth="1"/>
    <col min="10513" max="10513" width="7.88671875" customWidth="1"/>
    <col min="10736" max="10736" width="7.109375" customWidth="1"/>
    <col min="10737" max="10737" width="2.6640625" customWidth="1"/>
    <col min="10738" max="10740" width="8.6640625" customWidth="1"/>
    <col min="10741" max="10741" width="4.6640625" customWidth="1"/>
    <col min="10742" max="10742" width="2.33203125" customWidth="1"/>
    <col min="10743" max="10743" width="4.6640625" customWidth="1"/>
    <col min="10744" max="10744" width="2.88671875" customWidth="1"/>
    <col min="10745" max="10745" width="3.33203125" customWidth="1"/>
    <col min="10746" max="10747" width="4.6640625" customWidth="1"/>
    <col min="10748" max="10748" width="1.88671875" customWidth="1"/>
    <col min="10749" max="10749" width="2.44140625" customWidth="1"/>
    <col min="10750" max="10750" width="3.109375" customWidth="1"/>
    <col min="10751" max="10751" width="2.33203125" customWidth="1"/>
    <col min="10752" max="10753" width="4.6640625" customWidth="1"/>
    <col min="10754" max="10754" width="2.33203125" customWidth="1"/>
    <col min="10755" max="10755" width="3.109375" customWidth="1"/>
    <col min="10756" max="10756" width="2.88671875" customWidth="1"/>
    <col min="10757" max="10757" width="2.109375" customWidth="1"/>
    <col min="10758" max="10759" width="4.6640625" customWidth="1"/>
    <col min="10760" max="10760" width="3.33203125" customWidth="1"/>
    <col min="10761" max="10761" width="2.88671875" customWidth="1"/>
    <col min="10762" max="10762" width="4.6640625" customWidth="1"/>
    <col min="10763" max="10763" width="2.88671875" customWidth="1"/>
    <col min="10764" max="10764" width="4.6640625" customWidth="1"/>
    <col min="10765" max="10767" width="8.6640625" customWidth="1"/>
    <col min="10768" max="10768" width="2.6640625" customWidth="1"/>
    <col min="10769" max="10769" width="7.88671875" customWidth="1"/>
    <col min="10992" max="10992" width="7.109375" customWidth="1"/>
    <col min="10993" max="10993" width="2.6640625" customWidth="1"/>
    <col min="10994" max="10996" width="8.6640625" customWidth="1"/>
    <col min="10997" max="10997" width="4.6640625" customWidth="1"/>
    <col min="10998" max="10998" width="2.33203125" customWidth="1"/>
    <col min="10999" max="10999" width="4.6640625" customWidth="1"/>
    <col min="11000" max="11000" width="2.88671875" customWidth="1"/>
    <col min="11001" max="11001" width="3.33203125" customWidth="1"/>
    <col min="11002" max="11003" width="4.6640625" customWidth="1"/>
    <col min="11004" max="11004" width="1.88671875" customWidth="1"/>
    <col min="11005" max="11005" width="2.44140625" customWidth="1"/>
    <col min="11006" max="11006" width="3.109375" customWidth="1"/>
    <col min="11007" max="11007" width="2.33203125" customWidth="1"/>
    <col min="11008" max="11009" width="4.6640625" customWidth="1"/>
    <col min="11010" max="11010" width="2.33203125" customWidth="1"/>
    <col min="11011" max="11011" width="3.109375" customWidth="1"/>
    <col min="11012" max="11012" width="2.88671875" customWidth="1"/>
    <col min="11013" max="11013" width="2.109375" customWidth="1"/>
    <col min="11014" max="11015" width="4.6640625" customWidth="1"/>
    <col min="11016" max="11016" width="3.33203125" customWidth="1"/>
    <col min="11017" max="11017" width="2.88671875" customWidth="1"/>
    <col min="11018" max="11018" width="4.6640625" customWidth="1"/>
    <col min="11019" max="11019" width="2.88671875" customWidth="1"/>
    <col min="11020" max="11020" width="4.6640625" customWidth="1"/>
    <col min="11021" max="11023" width="8.6640625" customWidth="1"/>
    <col min="11024" max="11024" width="2.6640625" customWidth="1"/>
    <col min="11025" max="11025" width="7.88671875" customWidth="1"/>
    <col min="11248" max="11248" width="7.109375" customWidth="1"/>
    <col min="11249" max="11249" width="2.6640625" customWidth="1"/>
    <col min="11250" max="11252" width="8.6640625" customWidth="1"/>
    <col min="11253" max="11253" width="4.6640625" customWidth="1"/>
    <col min="11254" max="11254" width="2.33203125" customWidth="1"/>
    <col min="11255" max="11255" width="4.6640625" customWidth="1"/>
    <col min="11256" max="11256" width="2.88671875" customWidth="1"/>
    <col min="11257" max="11257" width="3.33203125" customWidth="1"/>
    <col min="11258" max="11259" width="4.6640625" customWidth="1"/>
    <col min="11260" max="11260" width="1.88671875" customWidth="1"/>
    <col min="11261" max="11261" width="2.44140625" customWidth="1"/>
    <col min="11262" max="11262" width="3.109375" customWidth="1"/>
    <col min="11263" max="11263" width="2.33203125" customWidth="1"/>
    <col min="11264" max="11265" width="4.6640625" customWidth="1"/>
    <col min="11266" max="11266" width="2.33203125" customWidth="1"/>
    <col min="11267" max="11267" width="3.109375" customWidth="1"/>
    <col min="11268" max="11268" width="2.88671875" customWidth="1"/>
    <col min="11269" max="11269" width="2.109375" customWidth="1"/>
    <col min="11270" max="11271" width="4.6640625" customWidth="1"/>
    <col min="11272" max="11272" width="3.33203125" customWidth="1"/>
    <col min="11273" max="11273" width="2.88671875" customWidth="1"/>
    <col min="11274" max="11274" width="4.6640625" customWidth="1"/>
    <col min="11275" max="11275" width="2.88671875" customWidth="1"/>
    <col min="11276" max="11276" width="4.6640625" customWidth="1"/>
    <col min="11277" max="11279" width="8.6640625" customWidth="1"/>
    <col min="11280" max="11280" width="2.6640625" customWidth="1"/>
    <col min="11281" max="11281" width="7.88671875" customWidth="1"/>
    <col min="11504" max="11504" width="7.109375" customWidth="1"/>
    <col min="11505" max="11505" width="2.6640625" customWidth="1"/>
    <col min="11506" max="11508" width="8.6640625" customWidth="1"/>
    <col min="11509" max="11509" width="4.6640625" customWidth="1"/>
    <col min="11510" max="11510" width="2.33203125" customWidth="1"/>
    <col min="11511" max="11511" width="4.6640625" customWidth="1"/>
    <col min="11512" max="11512" width="2.88671875" customWidth="1"/>
    <col min="11513" max="11513" width="3.33203125" customWidth="1"/>
    <col min="11514" max="11515" width="4.6640625" customWidth="1"/>
    <col min="11516" max="11516" width="1.88671875" customWidth="1"/>
    <col min="11517" max="11517" width="2.44140625" customWidth="1"/>
    <col min="11518" max="11518" width="3.109375" customWidth="1"/>
    <col min="11519" max="11519" width="2.33203125" customWidth="1"/>
    <col min="11520" max="11521" width="4.6640625" customWidth="1"/>
    <col min="11522" max="11522" width="2.33203125" customWidth="1"/>
    <col min="11523" max="11523" width="3.109375" customWidth="1"/>
    <col min="11524" max="11524" width="2.88671875" customWidth="1"/>
    <col min="11525" max="11525" width="2.109375" customWidth="1"/>
    <col min="11526" max="11527" width="4.6640625" customWidth="1"/>
    <col min="11528" max="11528" width="3.33203125" customWidth="1"/>
    <col min="11529" max="11529" width="2.88671875" customWidth="1"/>
    <col min="11530" max="11530" width="4.6640625" customWidth="1"/>
    <col min="11531" max="11531" width="2.88671875" customWidth="1"/>
    <col min="11532" max="11532" width="4.6640625" customWidth="1"/>
    <col min="11533" max="11535" width="8.6640625" customWidth="1"/>
    <col min="11536" max="11536" width="2.6640625" customWidth="1"/>
    <col min="11537" max="11537" width="7.88671875" customWidth="1"/>
    <col min="11760" max="11760" width="7.109375" customWidth="1"/>
    <col min="11761" max="11761" width="2.6640625" customWidth="1"/>
    <col min="11762" max="11764" width="8.6640625" customWidth="1"/>
    <col min="11765" max="11765" width="4.6640625" customWidth="1"/>
    <col min="11766" max="11766" width="2.33203125" customWidth="1"/>
    <col min="11767" max="11767" width="4.6640625" customWidth="1"/>
    <col min="11768" max="11768" width="2.88671875" customWidth="1"/>
    <col min="11769" max="11769" width="3.33203125" customWidth="1"/>
    <col min="11770" max="11771" width="4.6640625" customWidth="1"/>
    <col min="11772" max="11772" width="1.88671875" customWidth="1"/>
    <col min="11773" max="11773" width="2.44140625" customWidth="1"/>
    <col min="11774" max="11774" width="3.109375" customWidth="1"/>
    <col min="11775" max="11775" width="2.33203125" customWidth="1"/>
    <col min="11776" max="11777" width="4.6640625" customWidth="1"/>
    <col min="11778" max="11778" width="2.33203125" customWidth="1"/>
    <col min="11779" max="11779" width="3.109375" customWidth="1"/>
    <col min="11780" max="11780" width="2.88671875" customWidth="1"/>
    <col min="11781" max="11781" width="2.109375" customWidth="1"/>
    <col min="11782" max="11783" width="4.6640625" customWidth="1"/>
    <col min="11784" max="11784" width="3.33203125" customWidth="1"/>
    <col min="11785" max="11785" width="2.88671875" customWidth="1"/>
    <col min="11786" max="11786" width="4.6640625" customWidth="1"/>
    <col min="11787" max="11787" width="2.88671875" customWidth="1"/>
    <col min="11788" max="11788" width="4.6640625" customWidth="1"/>
    <col min="11789" max="11791" width="8.6640625" customWidth="1"/>
    <col min="11792" max="11792" width="2.6640625" customWidth="1"/>
    <col min="11793" max="11793" width="7.88671875" customWidth="1"/>
    <col min="12016" max="12016" width="7.109375" customWidth="1"/>
    <col min="12017" max="12017" width="2.6640625" customWidth="1"/>
    <col min="12018" max="12020" width="8.6640625" customWidth="1"/>
    <col min="12021" max="12021" width="4.6640625" customWidth="1"/>
    <col min="12022" max="12022" width="2.33203125" customWidth="1"/>
    <col min="12023" max="12023" width="4.6640625" customWidth="1"/>
    <col min="12024" max="12024" width="2.88671875" customWidth="1"/>
    <col min="12025" max="12025" width="3.33203125" customWidth="1"/>
    <col min="12026" max="12027" width="4.6640625" customWidth="1"/>
    <col min="12028" max="12028" width="1.88671875" customWidth="1"/>
    <col min="12029" max="12029" width="2.44140625" customWidth="1"/>
    <col min="12030" max="12030" width="3.109375" customWidth="1"/>
    <col min="12031" max="12031" width="2.33203125" customWidth="1"/>
    <col min="12032" max="12033" width="4.6640625" customWidth="1"/>
    <col min="12034" max="12034" width="2.33203125" customWidth="1"/>
    <col min="12035" max="12035" width="3.109375" customWidth="1"/>
    <col min="12036" max="12036" width="2.88671875" customWidth="1"/>
    <col min="12037" max="12037" width="2.109375" customWidth="1"/>
    <col min="12038" max="12039" width="4.6640625" customWidth="1"/>
    <col min="12040" max="12040" width="3.33203125" customWidth="1"/>
    <col min="12041" max="12041" width="2.88671875" customWidth="1"/>
    <col min="12042" max="12042" width="4.6640625" customWidth="1"/>
    <col min="12043" max="12043" width="2.88671875" customWidth="1"/>
    <col min="12044" max="12044" width="4.6640625" customWidth="1"/>
    <col min="12045" max="12047" width="8.6640625" customWidth="1"/>
    <col min="12048" max="12048" width="2.6640625" customWidth="1"/>
    <col min="12049" max="12049" width="7.88671875" customWidth="1"/>
    <col min="12272" max="12272" width="7.109375" customWidth="1"/>
    <col min="12273" max="12273" width="2.6640625" customWidth="1"/>
    <col min="12274" max="12276" width="8.6640625" customWidth="1"/>
    <col min="12277" max="12277" width="4.6640625" customWidth="1"/>
    <col min="12278" max="12278" width="2.33203125" customWidth="1"/>
    <col min="12279" max="12279" width="4.6640625" customWidth="1"/>
    <col min="12280" max="12280" width="2.88671875" customWidth="1"/>
    <col min="12281" max="12281" width="3.33203125" customWidth="1"/>
    <col min="12282" max="12283" width="4.6640625" customWidth="1"/>
    <col min="12284" max="12284" width="1.88671875" customWidth="1"/>
    <col min="12285" max="12285" width="2.44140625" customWidth="1"/>
    <col min="12286" max="12286" width="3.109375" customWidth="1"/>
    <col min="12287" max="12287" width="2.33203125" customWidth="1"/>
    <col min="12288" max="12289" width="4.6640625" customWidth="1"/>
    <col min="12290" max="12290" width="2.33203125" customWidth="1"/>
    <col min="12291" max="12291" width="3.109375" customWidth="1"/>
    <col min="12292" max="12292" width="2.88671875" customWidth="1"/>
    <col min="12293" max="12293" width="2.109375" customWidth="1"/>
    <col min="12294" max="12295" width="4.6640625" customWidth="1"/>
    <col min="12296" max="12296" width="3.33203125" customWidth="1"/>
    <col min="12297" max="12297" width="2.88671875" customWidth="1"/>
    <col min="12298" max="12298" width="4.6640625" customWidth="1"/>
    <col min="12299" max="12299" width="2.88671875" customWidth="1"/>
    <col min="12300" max="12300" width="4.6640625" customWidth="1"/>
    <col min="12301" max="12303" width="8.6640625" customWidth="1"/>
    <col min="12304" max="12304" width="2.6640625" customWidth="1"/>
    <col min="12305" max="12305" width="7.88671875" customWidth="1"/>
    <col min="12528" max="12528" width="7.109375" customWidth="1"/>
    <col min="12529" max="12529" width="2.6640625" customWidth="1"/>
    <col min="12530" max="12532" width="8.6640625" customWidth="1"/>
    <col min="12533" max="12533" width="4.6640625" customWidth="1"/>
    <col min="12534" max="12534" width="2.33203125" customWidth="1"/>
    <col min="12535" max="12535" width="4.6640625" customWidth="1"/>
    <col min="12536" max="12536" width="2.88671875" customWidth="1"/>
    <col min="12537" max="12537" width="3.33203125" customWidth="1"/>
    <col min="12538" max="12539" width="4.6640625" customWidth="1"/>
    <col min="12540" max="12540" width="1.88671875" customWidth="1"/>
    <col min="12541" max="12541" width="2.44140625" customWidth="1"/>
    <col min="12542" max="12542" width="3.109375" customWidth="1"/>
    <col min="12543" max="12543" width="2.33203125" customWidth="1"/>
    <col min="12544" max="12545" width="4.6640625" customWidth="1"/>
    <col min="12546" max="12546" width="2.33203125" customWidth="1"/>
    <col min="12547" max="12547" width="3.109375" customWidth="1"/>
    <col min="12548" max="12548" width="2.88671875" customWidth="1"/>
    <col min="12549" max="12549" width="2.109375" customWidth="1"/>
    <col min="12550" max="12551" width="4.6640625" customWidth="1"/>
    <col min="12552" max="12552" width="3.33203125" customWidth="1"/>
    <col min="12553" max="12553" width="2.88671875" customWidth="1"/>
    <col min="12554" max="12554" width="4.6640625" customWidth="1"/>
    <col min="12555" max="12555" width="2.88671875" customWidth="1"/>
    <col min="12556" max="12556" width="4.6640625" customWidth="1"/>
    <col min="12557" max="12559" width="8.6640625" customWidth="1"/>
    <col min="12560" max="12560" width="2.6640625" customWidth="1"/>
    <col min="12561" max="12561" width="7.88671875" customWidth="1"/>
    <col min="12784" max="12784" width="7.109375" customWidth="1"/>
    <col min="12785" max="12785" width="2.6640625" customWidth="1"/>
    <col min="12786" max="12788" width="8.6640625" customWidth="1"/>
    <col min="12789" max="12789" width="4.6640625" customWidth="1"/>
    <col min="12790" max="12790" width="2.33203125" customWidth="1"/>
    <col min="12791" max="12791" width="4.6640625" customWidth="1"/>
    <col min="12792" max="12792" width="2.88671875" customWidth="1"/>
    <col min="12793" max="12793" width="3.33203125" customWidth="1"/>
    <col min="12794" max="12795" width="4.6640625" customWidth="1"/>
    <col min="12796" max="12796" width="1.88671875" customWidth="1"/>
    <col min="12797" max="12797" width="2.44140625" customWidth="1"/>
    <col min="12798" max="12798" width="3.109375" customWidth="1"/>
    <col min="12799" max="12799" width="2.33203125" customWidth="1"/>
    <col min="12800" max="12801" width="4.6640625" customWidth="1"/>
    <col min="12802" max="12802" width="2.33203125" customWidth="1"/>
    <col min="12803" max="12803" width="3.109375" customWidth="1"/>
    <col min="12804" max="12804" width="2.88671875" customWidth="1"/>
    <col min="12805" max="12805" width="2.109375" customWidth="1"/>
    <col min="12806" max="12807" width="4.6640625" customWidth="1"/>
    <col min="12808" max="12808" width="3.33203125" customWidth="1"/>
    <col min="12809" max="12809" width="2.88671875" customWidth="1"/>
    <col min="12810" max="12810" width="4.6640625" customWidth="1"/>
    <col min="12811" max="12811" width="2.88671875" customWidth="1"/>
    <col min="12812" max="12812" width="4.6640625" customWidth="1"/>
    <col min="12813" max="12815" width="8.6640625" customWidth="1"/>
    <col min="12816" max="12816" width="2.6640625" customWidth="1"/>
    <col min="12817" max="12817" width="7.88671875" customWidth="1"/>
    <col min="13040" max="13040" width="7.109375" customWidth="1"/>
    <col min="13041" max="13041" width="2.6640625" customWidth="1"/>
    <col min="13042" max="13044" width="8.6640625" customWidth="1"/>
    <col min="13045" max="13045" width="4.6640625" customWidth="1"/>
    <col min="13046" max="13046" width="2.33203125" customWidth="1"/>
    <col min="13047" max="13047" width="4.6640625" customWidth="1"/>
    <col min="13048" max="13048" width="2.88671875" customWidth="1"/>
    <col min="13049" max="13049" width="3.33203125" customWidth="1"/>
    <col min="13050" max="13051" width="4.6640625" customWidth="1"/>
    <col min="13052" max="13052" width="1.88671875" customWidth="1"/>
    <col min="13053" max="13053" width="2.44140625" customWidth="1"/>
    <col min="13054" max="13054" width="3.109375" customWidth="1"/>
    <col min="13055" max="13055" width="2.33203125" customWidth="1"/>
    <col min="13056" max="13057" width="4.6640625" customWidth="1"/>
    <col min="13058" max="13058" width="2.33203125" customWidth="1"/>
    <col min="13059" max="13059" width="3.109375" customWidth="1"/>
    <col min="13060" max="13060" width="2.88671875" customWidth="1"/>
    <col min="13061" max="13061" width="2.109375" customWidth="1"/>
    <col min="13062" max="13063" width="4.6640625" customWidth="1"/>
    <col min="13064" max="13064" width="3.33203125" customWidth="1"/>
    <col min="13065" max="13065" width="2.88671875" customWidth="1"/>
    <col min="13066" max="13066" width="4.6640625" customWidth="1"/>
    <col min="13067" max="13067" width="2.88671875" customWidth="1"/>
    <col min="13068" max="13068" width="4.6640625" customWidth="1"/>
    <col min="13069" max="13071" width="8.6640625" customWidth="1"/>
    <col min="13072" max="13072" width="2.6640625" customWidth="1"/>
    <col min="13073" max="13073" width="7.88671875" customWidth="1"/>
    <col min="13296" max="13296" width="7.109375" customWidth="1"/>
    <col min="13297" max="13297" width="2.6640625" customWidth="1"/>
    <col min="13298" max="13300" width="8.6640625" customWidth="1"/>
    <col min="13301" max="13301" width="4.6640625" customWidth="1"/>
    <col min="13302" max="13302" width="2.33203125" customWidth="1"/>
    <col min="13303" max="13303" width="4.6640625" customWidth="1"/>
    <col min="13304" max="13304" width="2.88671875" customWidth="1"/>
    <col min="13305" max="13305" width="3.33203125" customWidth="1"/>
    <col min="13306" max="13307" width="4.6640625" customWidth="1"/>
    <col min="13308" max="13308" width="1.88671875" customWidth="1"/>
    <col min="13309" max="13309" width="2.44140625" customWidth="1"/>
    <col min="13310" max="13310" width="3.109375" customWidth="1"/>
    <col min="13311" max="13311" width="2.33203125" customWidth="1"/>
    <col min="13312" max="13313" width="4.6640625" customWidth="1"/>
    <col min="13314" max="13314" width="2.33203125" customWidth="1"/>
    <col min="13315" max="13315" width="3.109375" customWidth="1"/>
    <col min="13316" max="13316" width="2.88671875" customWidth="1"/>
    <col min="13317" max="13317" width="2.109375" customWidth="1"/>
    <col min="13318" max="13319" width="4.6640625" customWidth="1"/>
    <col min="13320" max="13320" width="3.33203125" customWidth="1"/>
    <col min="13321" max="13321" width="2.88671875" customWidth="1"/>
    <col min="13322" max="13322" width="4.6640625" customWidth="1"/>
    <col min="13323" max="13323" width="2.88671875" customWidth="1"/>
    <col min="13324" max="13324" width="4.6640625" customWidth="1"/>
    <col min="13325" max="13327" width="8.6640625" customWidth="1"/>
    <col min="13328" max="13328" width="2.6640625" customWidth="1"/>
    <col min="13329" max="13329" width="7.88671875" customWidth="1"/>
    <col min="13552" max="13552" width="7.109375" customWidth="1"/>
    <col min="13553" max="13553" width="2.6640625" customWidth="1"/>
    <col min="13554" max="13556" width="8.6640625" customWidth="1"/>
    <col min="13557" max="13557" width="4.6640625" customWidth="1"/>
    <col min="13558" max="13558" width="2.33203125" customWidth="1"/>
    <col min="13559" max="13559" width="4.6640625" customWidth="1"/>
    <col min="13560" max="13560" width="2.88671875" customWidth="1"/>
    <col min="13561" max="13561" width="3.33203125" customWidth="1"/>
    <col min="13562" max="13563" width="4.6640625" customWidth="1"/>
    <col min="13564" max="13564" width="1.88671875" customWidth="1"/>
    <col min="13565" max="13565" width="2.44140625" customWidth="1"/>
    <col min="13566" max="13566" width="3.109375" customWidth="1"/>
    <col min="13567" max="13567" width="2.33203125" customWidth="1"/>
    <col min="13568" max="13569" width="4.6640625" customWidth="1"/>
    <col min="13570" max="13570" width="2.33203125" customWidth="1"/>
    <col min="13571" max="13571" width="3.109375" customWidth="1"/>
    <col min="13572" max="13572" width="2.88671875" customWidth="1"/>
    <col min="13573" max="13573" width="2.109375" customWidth="1"/>
    <col min="13574" max="13575" width="4.6640625" customWidth="1"/>
    <col min="13576" max="13576" width="3.33203125" customWidth="1"/>
    <col min="13577" max="13577" width="2.88671875" customWidth="1"/>
    <col min="13578" max="13578" width="4.6640625" customWidth="1"/>
    <col min="13579" max="13579" width="2.88671875" customWidth="1"/>
    <col min="13580" max="13580" width="4.6640625" customWidth="1"/>
    <col min="13581" max="13583" width="8.6640625" customWidth="1"/>
    <col min="13584" max="13584" width="2.6640625" customWidth="1"/>
    <col min="13585" max="13585" width="7.88671875" customWidth="1"/>
    <col min="13808" max="13808" width="7.109375" customWidth="1"/>
    <col min="13809" max="13809" width="2.6640625" customWidth="1"/>
    <col min="13810" max="13812" width="8.6640625" customWidth="1"/>
    <col min="13813" max="13813" width="4.6640625" customWidth="1"/>
    <col min="13814" max="13814" width="2.33203125" customWidth="1"/>
    <col min="13815" max="13815" width="4.6640625" customWidth="1"/>
    <col min="13816" max="13816" width="2.88671875" customWidth="1"/>
    <col min="13817" max="13817" width="3.33203125" customWidth="1"/>
    <col min="13818" max="13819" width="4.6640625" customWidth="1"/>
    <col min="13820" max="13820" width="1.88671875" customWidth="1"/>
    <col min="13821" max="13821" width="2.44140625" customWidth="1"/>
    <col min="13822" max="13822" width="3.109375" customWidth="1"/>
    <col min="13823" max="13823" width="2.33203125" customWidth="1"/>
    <col min="13824" max="13825" width="4.6640625" customWidth="1"/>
    <col min="13826" max="13826" width="2.33203125" customWidth="1"/>
    <col min="13827" max="13827" width="3.109375" customWidth="1"/>
    <col min="13828" max="13828" width="2.88671875" customWidth="1"/>
    <col min="13829" max="13829" width="2.109375" customWidth="1"/>
    <col min="13830" max="13831" width="4.6640625" customWidth="1"/>
    <col min="13832" max="13832" width="3.33203125" customWidth="1"/>
    <col min="13833" max="13833" width="2.88671875" customWidth="1"/>
    <col min="13834" max="13834" width="4.6640625" customWidth="1"/>
    <col min="13835" max="13835" width="2.88671875" customWidth="1"/>
    <col min="13836" max="13836" width="4.6640625" customWidth="1"/>
    <col min="13837" max="13839" width="8.6640625" customWidth="1"/>
    <col min="13840" max="13840" width="2.6640625" customWidth="1"/>
    <col min="13841" max="13841" width="7.88671875" customWidth="1"/>
    <col min="14064" max="14064" width="7.109375" customWidth="1"/>
    <col min="14065" max="14065" width="2.6640625" customWidth="1"/>
    <col min="14066" max="14068" width="8.6640625" customWidth="1"/>
    <col min="14069" max="14069" width="4.6640625" customWidth="1"/>
    <col min="14070" max="14070" width="2.33203125" customWidth="1"/>
    <col min="14071" max="14071" width="4.6640625" customWidth="1"/>
    <col min="14072" max="14072" width="2.88671875" customWidth="1"/>
    <col min="14073" max="14073" width="3.33203125" customWidth="1"/>
    <col min="14074" max="14075" width="4.6640625" customWidth="1"/>
    <col min="14076" max="14076" width="1.88671875" customWidth="1"/>
    <col min="14077" max="14077" width="2.44140625" customWidth="1"/>
    <col min="14078" max="14078" width="3.109375" customWidth="1"/>
    <col min="14079" max="14079" width="2.33203125" customWidth="1"/>
    <col min="14080" max="14081" width="4.6640625" customWidth="1"/>
    <col min="14082" max="14082" width="2.33203125" customWidth="1"/>
    <col min="14083" max="14083" width="3.109375" customWidth="1"/>
    <col min="14084" max="14084" width="2.88671875" customWidth="1"/>
    <col min="14085" max="14085" width="2.109375" customWidth="1"/>
    <col min="14086" max="14087" width="4.6640625" customWidth="1"/>
    <col min="14088" max="14088" width="3.33203125" customWidth="1"/>
    <col min="14089" max="14089" width="2.88671875" customWidth="1"/>
    <col min="14090" max="14090" width="4.6640625" customWidth="1"/>
    <col min="14091" max="14091" width="2.88671875" customWidth="1"/>
    <col min="14092" max="14092" width="4.6640625" customWidth="1"/>
    <col min="14093" max="14095" width="8.6640625" customWidth="1"/>
    <col min="14096" max="14096" width="2.6640625" customWidth="1"/>
    <col min="14097" max="14097" width="7.88671875" customWidth="1"/>
    <col min="14320" max="14320" width="7.109375" customWidth="1"/>
    <col min="14321" max="14321" width="2.6640625" customWidth="1"/>
    <col min="14322" max="14324" width="8.6640625" customWidth="1"/>
    <col min="14325" max="14325" width="4.6640625" customWidth="1"/>
    <col min="14326" max="14326" width="2.33203125" customWidth="1"/>
    <col min="14327" max="14327" width="4.6640625" customWidth="1"/>
    <col min="14328" max="14328" width="2.88671875" customWidth="1"/>
    <col min="14329" max="14329" width="3.33203125" customWidth="1"/>
    <col min="14330" max="14331" width="4.6640625" customWidth="1"/>
    <col min="14332" max="14332" width="1.88671875" customWidth="1"/>
    <col min="14333" max="14333" width="2.44140625" customWidth="1"/>
    <col min="14334" max="14334" width="3.109375" customWidth="1"/>
    <col min="14335" max="14335" width="2.33203125" customWidth="1"/>
    <col min="14336" max="14337" width="4.6640625" customWidth="1"/>
    <col min="14338" max="14338" width="2.33203125" customWidth="1"/>
    <col min="14339" max="14339" width="3.109375" customWidth="1"/>
    <col min="14340" max="14340" width="2.88671875" customWidth="1"/>
    <col min="14341" max="14341" width="2.109375" customWidth="1"/>
    <col min="14342" max="14343" width="4.6640625" customWidth="1"/>
    <col min="14344" max="14344" width="3.33203125" customWidth="1"/>
    <col min="14345" max="14345" width="2.88671875" customWidth="1"/>
    <col min="14346" max="14346" width="4.6640625" customWidth="1"/>
    <col min="14347" max="14347" width="2.88671875" customWidth="1"/>
    <col min="14348" max="14348" width="4.6640625" customWidth="1"/>
    <col min="14349" max="14351" width="8.6640625" customWidth="1"/>
    <col min="14352" max="14352" width="2.6640625" customWidth="1"/>
    <col min="14353" max="14353" width="7.88671875" customWidth="1"/>
    <col min="14576" max="14576" width="7.109375" customWidth="1"/>
    <col min="14577" max="14577" width="2.6640625" customWidth="1"/>
    <col min="14578" max="14580" width="8.6640625" customWidth="1"/>
    <col min="14581" max="14581" width="4.6640625" customWidth="1"/>
    <col min="14582" max="14582" width="2.33203125" customWidth="1"/>
    <col min="14583" max="14583" width="4.6640625" customWidth="1"/>
    <col min="14584" max="14584" width="2.88671875" customWidth="1"/>
    <col min="14585" max="14585" width="3.33203125" customWidth="1"/>
    <col min="14586" max="14587" width="4.6640625" customWidth="1"/>
    <col min="14588" max="14588" width="1.88671875" customWidth="1"/>
    <col min="14589" max="14589" width="2.44140625" customWidth="1"/>
    <col min="14590" max="14590" width="3.109375" customWidth="1"/>
    <col min="14591" max="14591" width="2.33203125" customWidth="1"/>
    <col min="14592" max="14593" width="4.6640625" customWidth="1"/>
    <col min="14594" max="14594" width="2.33203125" customWidth="1"/>
    <col min="14595" max="14595" width="3.109375" customWidth="1"/>
    <col min="14596" max="14596" width="2.88671875" customWidth="1"/>
    <col min="14597" max="14597" width="2.109375" customWidth="1"/>
    <col min="14598" max="14599" width="4.6640625" customWidth="1"/>
    <col min="14600" max="14600" width="3.33203125" customWidth="1"/>
    <col min="14601" max="14601" width="2.88671875" customWidth="1"/>
    <col min="14602" max="14602" width="4.6640625" customWidth="1"/>
    <col min="14603" max="14603" width="2.88671875" customWidth="1"/>
    <col min="14604" max="14604" width="4.6640625" customWidth="1"/>
    <col min="14605" max="14607" width="8.6640625" customWidth="1"/>
    <col min="14608" max="14608" width="2.6640625" customWidth="1"/>
    <col min="14609" max="14609" width="7.88671875" customWidth="1"/>
    <col min="14832" max="14832" width="7.109375" customWidth="1"/>
    <col min="14833" max="14833" width="2.6640625" customWidth="1"/>
    <col min="14834" max="14836" width="8.6640625" customWidth="1"/>
    <col min="14837" max="14837" width="4.6640625" customWidth="1"/>
    <col min="14838" max="14838" width="2.33203125" customWidth="1"/>
    <col min="14839" max="14839" width="4.6640625" customWidth="1"/>
    <col min="14840" max="14840" width="2.88671875" customWidth="1"/>
    <col min="14841" max="14841" width="3.33203125" customWidth="1"/>
    <col min="14842" max="14843" width="4.6640625" customWidth="1"/>
    <col min="14844" max="14844" width="1.88671875" customWidth="1"/>
    <col min="14845" max="14845" width="2.44140625" customWidth="1"/>
    <col min="14846" max="14846" width="3.109375" customWidth="1"/>
    <col min="14847" max="14847" width="2.33203125" customWidth="1"/>
    <col min="14848" max="14849" width="4.6640625" customWidth="1"/>
    <col min="14850" max="14850" width="2.33203125" customWidth="1"/>
    <col min="14851" max="14851" width="3.109375" customWidth="1"/>
    <col min="14852" max="14852" width="2.88671875" customWidth="1"/>
    <col min="14853" max="14853" width="2.109375" customWidth="1"/>
    <col min="14854" max="14855" width="4.6640625" customWidth="1"/>
    <col min="14856" max="14856" width="3.33203125" customWidth="1"/>
    <col min="14857" max="14857" width="2.88671875" customWidth="1"/>
    <col min="14858" max="14858" width="4.6640625" customWidth="1"/>
    <col min="14859" max="14859" width="2.88671875" customWidth="1"/>
    <col min="14860" max="14860" width="4.6640625" customWidth="1"/>
    <col min="14861" max="14863" width="8.6640625" customWidth="1"/>
    <col min="14864" max="14864" width="2.6640625" customWidth="1"/>
    <col min="14865" max="14865" width="7.88671875" customWidth="1"/>
    <col min="15088" max="15088" width="7.109375" customWidth="1"/>
    <col min="15089" max="15089" width="2.6640625" customWidth="1"/>
    <col min="15090" max="15092" width="8.6640625" customWidth="1"/>
    <col min="15093" max="15093" width="4.6640625" customWidth="1"/>
    <col min="15094" max="15094" width="2.33203125" customWidth="1"/>
    <col min="15095" max="15095" width="4.6640625" customWidth="1"/>
    <col min="15096" max="15096" width="2.88671875" customWidth="1"/>
    <col min="15097" max="15097" width="3.33203125" customWidth="1"/>
    <col min="15098" max="15099" width="4.6640625" customWidth="1"/>
    <col min="15100" max="15100" width="1.88671875" customWidth="1"/>
    <col min="15101" max="15101" width="2.44140625" customWidth="1"/>
    <col min="15102" max="15102" width="3.109375" customWidth="1"/>
    <col min="15103" max="15103" width="2.33203125" customWidth="1"/>
    <col min="15104" max="15105" width="4.6640625" customWidth="1"/>
    <col min="15106" max="15106" width="2.33203125" customWidth="1"/>
    <col min="15107" max="15107" width="3.109375" customWidth="1"/>
    <col min="15108" max="15108" width="2.88671875" customWidth="1"/>
    <col min="15109" max="15109" width="2.109375" customWidth="1"/>
    <col min="15110" max="15111" width="4.6640625" customWidth="1"/>
    <col min="15112" max="15112" width="3.33203125" customWidth="1"/>
    <col min="15113" max="15113" width="2.88671875" customWidth="1"/>
    <col min="15114" max="15114" width="4.6640625" customWidth="1"/>
    <col min="15115" max="15115" width="2.88671875" customWidth="1"/>
    <col min="15116" max="15116" width="4.6640625" customWidth="1"/>
    <col min="15117" max="15119" width="8.6640625" customWidth="1"/>
    <col min="15120" max="15120" width="2.6640625" customWidth="1"/>
    <col min="15121" max="15121" width="7.88671875" customWidth="1"/>
    <col min="15344" max="15344" width="7.109375" customWidth="1"/>
    <col min="15345" max="15345" width="2.6640625" customWidth="1"/>
    <col min="15346" max="15348" width="8.6640625" customWidth="1"/>
    <col min="15349" max="15349" width="4.6640625" customWidth="1"/>
    <col min="15350" max="15350" width="2.33203125" customWidth="1"/>
    <col min="15351" max="15351" width="4.6640625" customWidth="1"/>
    <col min="15352" max="15352" width="2.88671875" customWidth="1"/>
    <col min="15353" max="15353" width="3.33203125" customWidth="1"/>
    <col min="15354" max="15355" width="4.6640625" customWidth="1"/>
    <col min="15356" max="15356" width="1.88671875" customWidth="1"/>
    <col min="15357" max="15357" width="2.44140625" customWidth="1"/>
    <col min="15358" max="15358" width="3.109375" customWidth="1"/>
    <col min="15359" max="15359" width="2.33203125" customWidth="1"/>
    <col min="15360" max="15361" width="4.6640625" customWidth="1"/>
    <col min="15362" max="15362" width="2.33203125" customWidth="1"/>
    <col min="15363" max="15363" width="3.109375" customWidth="1"/>
    <col min="15364" max="15364" width="2.88671875" customWidth="1"/>
    <col min="15365" max="15365" width="2.109375" customWidth="1"/>
    <col min="15366" max="15367" width="4.6640625" customWidth="1"/>
    <col min="15368" max="15368" width="3.33203125" customWidth="1"/>
    <col min="15369" max="15369" width="2.88671875" customWidth="1"/>
    <col min="15370" max="15370" width="4.6640625" customWidth="1"/>
    <col min="15371" max="15371" width="2.88671875" customWidth="1"/>
    <col min="15372" max="15372" width="4.6640625" customWidth="1"/>
    <col min="15373" max="15375" width="8.6640625" customWidth="1"/>
    <col min="15376" max="15376" width="2.6640625" customWidth="1"/>
    <col min="15377" max="15377" width="7.88671875" customWidth="1"/>
    <col min="15600" max="15600" width="7.109375" customWidth="1"/>
    <col min="15601" max="15601" width="2.6640625" customWidth="1"/>
    <col min="15602" max="15604" width="8.6640625" customWidth="1"/>
    <col min="15605" max="15605" width="4.6640625" customWidth="1"/>
    <col min="15606" max="15606" width="2.33203125" customWidth="1"/>
    <col min="15607" max="15607" width="4.6640625" customWidth="1"/>
    <col min="15608" max="15608" width="2.88671875" customWidth="1"/>
    <col min="15609" max="15609" width="3.33203125" customWidth="1"/>
    <col min="15610" max="15611" width="4.6640625" customWidth="1"/>
    <col min="15612" max="15612" width="1.88671875" customWidth="1"/>
    <col min="15613" max="15613" width="2.44140625" customWidth="1"/>
    <col min="15614" max="15614" width="3.109375" customWidth="1"/>
    <col min="15615" max="15615" width="2.33203125" customWidth="1"/>
    <col min="15616" max="15617" width="4.6640625" customWidth="1"/>
    <col min="15618" max="15618" width="2.33203125" customWidth="1"/>
    <col min="15619" max="15619" width="3.109375" customWidth="1"/>
    <col min="15620" max="15620" width="2.88671875" customWidth="1"/>
    <col min="15621" max="15621" width="2.109375" customWidth="1"/>
    <col min="15622" max="15623" width="4.6640625" customWidth="1"/>
    <col min="15624" max="15624" width="3.33203125" customWidth="1"/>
    <col min="15625" max="15625" width="2.88671875" customWidth="1"/>
    <col min="15626" max="15626" width="4.6640625" customWidth="1"/>
    <col min="15627" max="15627" width="2.88671875" customWidth="1"/>
    <col min="15628" max="15628" width="4.6640625" customWidth="1"/>
    <col min="15629" max="15631" width="8.6640625" customWidth="1"/>
    <col min="15632" max="15632" width="2.6640625" customWidth="1"/>
    <col min="15633" max="15633" width="7.88671875" customWidth="1"/>
    <col min="15856" max="15856" width="7.109375" customWidth="1"/>
    <col min="15857" max="15857" width="2.6640625" customWidth="1"/>
    <col min="15858" max="15860" width="8.6640625" customWidth="1"/>
    <col min="15861" max="15861" width="4.6640625" customWidth="1"/>
    <col min="15862" max="15862" width="2.33203125" customWidth="1"/>
    <col min="15863" max="15863" width="4.6640625" customWidth="1"/>
    <col min="15864" max="15864" width="2.88671875" customWidth="1"/>
    <col min="15865" max="15865" width="3.33203125" customWidth="1"/>
    <col min="15866" max="15867" width="4.6640625" customWidth="1"/>
    <col min="15868" max="15868" width="1.88671875" customWidth="1"/>
    <col min="15869" max="15869" width="2.44140625" customWidth="1"/>
    <col min="15870" max="15870" width="3.109375" customWidth="1"/>
    <col min="15871" max="15871" width="2.33203125" customWidth="1"/>
    <col min="15872" max="15873" width="4.6640625" customWidth="1"/>
    <col min="15874" max="15874" width="2.33203125" customWidth="1"/>
    <col min="15875" max="15875" width="3.109375" customWidth="1"/>
    <col min="15876" max="15876" width="2.88671875" customWidth="1"/>
    <col min="15877" max="15877" width="2.109375" customWidth="1"/>
    <col min="15878" max="15879" width="4.6640625" customWidth="1"/>
    <col min="15880" max="15880" width="3.33203125" customWidth="1"/>
    <col min="15881" max="15881" width="2.88671875" customWidth="1"/>
    <col min="15882" max="15882" width="4.6640625" customWidth="1"/>
    <col min="15883" max="15883" width="2.88671875" customWidth="1"/>
    <col min="15884" max="15884" width="4.6640625" customWidth="1"/>
    <col min="15885" max="15887" width="8.6640625" customWidth="1"/>
    <col min="15888" max="15888" width="2.6640625" customWidth="1"/>
    <col min="15889" max="15889" width="7.88671875" customWidth="1"/>
    <col min="16112" max="16112" width="7.109375" customWidth="1"/>
    <col min="16113" max="16113" width="2.6640625" customWidth="1"/>
    <col min="16114" max="16116" width="8.6640625" customWidth="1"/>
    <col min="16117" max="16117" width="4.6640625" customWidth="1"/>
    <col min="16118" max="16118" width="2.33203125" customWidth="1"/>
    <col min="16119" max="16119" width="4.6640625" customWidth="1"/>
    <col min="16120" max="16120" width="2.88671875" customWidth="1"/>
    <col min="16121" max="16121" width="3.33203125" customWidth="1"/>
    <col min="16122" max="16123" width="4.6640625" customWidth="1"/>
    <col min="16124" max="16124" width="1.88671875" customWidth="1"/>
    <col min="16125" max="16125" width="2.44140625" customWidth="1"/>
    <col min="16126" max="16126" width="3.109375" customWidth="1"/>
    <col min="16127" max="16127" width="2.33203125" customWidth="1"/>
    <col min="16128" max="16129" width="4.6640625" customWidth="1"/>
    <col min="16130" max="16130" width="2.33203125" customWidth="1"/>
    <col min="16131" max="16131" width="3.109375" customWidth="1"/>
    <col min="16132" max="16132" width="2.88671875" customWidth="1"/>
    <col min="16133" max="16133" width="2.109375" customWidth="1"/>
    <col min="16134" max="16135" width="4.6640625" customWidth="1"/>
    <col min="16136" max="16136" width="3.33203125" customWidth="1"/>
    <col min="16137" max="16137" width="2.88671875" customWidth="1"/>
    <col min="16138" max="16138" width="4.6640625" customWidth="1"/>
    <col min="16139" max="16139" width="2.88671875" customWidth="1"/>
    <col min="16140" max="16140" width="4.6640625" customWidth="1"/>
    <col min="16141" max="16143" width="8.6640625" customWidth="1"/>
    <col min="16144" max="16144" width="2.6640625" customWidth="1"/>
    <col min="16145" max="16145" width="7.88671875" customWidth="1"/>
  </cols>
  <sheetData>
    <row r="1" spans="1:22" ht="35.1" customHeight="1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7.100000000000001" customHeight="1"/>
    <row r="3" spans="1:22" ht="17.100000000000001" customHeight="1"/>
    <row r="4" spans="1:22" ht="17.100000000000001" customHeight="1">
      <c r="B4" s="81" t="s">
        <v>61</v>
      </c>
      <c r="G4" s="81" t="s">
        <v>57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7.100000000000001" customHeight="1">
      <c r="B5" s="81" t="s">
        <v>58</v>
      </c>
      <c r="C5" s="81"/>
      <c r="G5" s="81" t="s">
        <v>56</v>
      </c>
      <c r="K5" s="81" t="s">
        <v>62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7.100000000000001" customHeight="1">
      <c r="B6" s="81" t="s">
        <v>59</v>
      </c>
      <c r="C6" s="81"/>
      <c r="G6" s="81" t="s">
        <v>60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17.100000000000001" customHeight="1">
      <c r="B7" s="81"/>
      <c r="C7" s="81"/>
      <c r="G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ht="17.100000000000001" customHeight="1">
      <c r="B8" s="77"/>
      <c r="C8" s="77"/>
      <c r="D8" s="77"/>
      <c r="E8" s="77"/>
      <c r="F8" s="77"/>
      <c r="G8" s="77"/>
      <c r="H8" s="77"/>
      <c r="V8" s="93"/>
    </row>
    <row r="9" spans="1:22" ht="17.100000000000001" customHeight="1">
      <c r="A9" s="161">
        <v>44570</v>
      </c>
      <c r="B9" s="161"/>
      <c r="C9" s="161"/>
      <c r="D9" s="161"/>
      <c r="E9" s="161"/>
      <c r="F9" s="162"/>
      <c r="G9" s="163">
        <v>44575</v>
      </c>
      <c r="H9" s="164"/>
      <c r="I9" s="164"/>
      <c r="J9" s="164"/>
      <c r="K9" s="171"/>
      <c r="L9" s="163">
        <v>44582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</row>
    <row r="10" spans="1:22" ht="17.100000000000001" customHeight="1">
      <c r="A10" s="82"/>
      <c r="B10" s="78"/>
      <c r="C10" s="78"/>
      <c r="D10" s="80"/>
      <c r="E10" s="80"/>
      <c r="F10" s="79"/>
      <c r="G10" s="83"/>
      <c r="H10" s="79"/>
      <c r="I10" s="19"/>
      <c r="J10" s="19"/>
      <c r="K10" s="19"/>
      <c r="L10" s="89"/>
      <c r="M10" s="19"/>
      <c r="N10" s="19"/>
      <c r="O10" s="19"/>
      <c r="P10" s="1"/>
      <c r="Q10" s="1"/>
      <c r="R10" s="1"/>
      <c r="S10" s="1"/>
      <c r="T10" s="1"/>
      <c r="U10" s="1"/>
      <c r="V10" s="1"/>
    </row>
    <row r="11" spans="1:22" ht="17.100000000000001" customHeight="1">
      <c r="A11" s="82"/>
      <c r="B11" s="166" t="str">
        <f>IFERROR(VLOOKUP($D$11&amp;C11,抽選結果!$B:$D,3,FALSE),"")</f>
        <v>ＩＳＯＳＯＣＣＥＲＣＬＵＢ</v>
      </c>
      <c r="C11" s="167">
        <v>1</v>
      </c>
      <c r="D11" s="170" t="s">
        <v>26</v>
      </c>
      <c r="E11" s="85"/>
      <c r="F11" s="79"/>
      <c r="G11" s="83"/>
      <c r="H11" s="79"/>
      <c r="I11" s="19"/>
      <c r="J11" s="19"/>
      <c r="K11" s="19"/>
      <c r="L11" s="89"/>
      <c r="M11" s="19"/>
      <c r="N11" s="19"/>
      <c r="O11" s="19"/>
      <c r="P11" s="1"/>
      <c r="Q11" s="1"/>
      <c r="R11" s="1"/>
      <c r="S11" s="1"/>
      <c r="T11" s="1"/>
      <c r="U11" s="1"/>
      <c r="V11" s="1"/>
    </row>
    <row r="12" spans="1:22" ht="17.100000000000001" customHeight="1">
      <c r="A12" s="82"/>
      <c r="B12" s="166"/>
      <c r="C12" s="167"/>
      <c r="D12" s="170"/>
      <c r="E12" s="85"/>
      <c r="F12" s="79"/>
      <c r="G12" s="83"/>
      <c r="H12" s="79"/>
      <c r="I12" s="19"/>
      <c r="J12" s="19"/>
      <c r="K12" s="19"/>
      <c r="L12" s="89"/>
      <c r="N12" s="1"/>
      <c r="O12" s="1"/>
      <c r="P12" s="1"/>
      <c r="Q12" s="1"/>
      <c r="R12" s="1"/>
      <c r="S12" s="1"/>
      <c r="T12" s="1"/>
      <c r="U12" s="1"/>
      <c r="V12" s="1"/>
    </row>
    <row r="13" spans="1:22" ht="17.100000000000001" customHeight="1">
      <c r="A13" s="82"/>
      <c r="B13" s="175" t="str">
        <f>IFERROR(VLOOKUP($D$11&amp;C13,抽選結果!$B:$D,3,FALSE),"")</f>
        <v>ＴＥＡＭ　リフレＳＣ</v>
      </c>
      <c r="C13" s="167">
        <v>2</v>
      </c>
      <c r="D13" s="170"/>
      <c r="E13" s="85"/>
      <c r="F13" s="79"/>
      <c r="G13" s="83"/>
      <c r="H13" s="79"/>
      <c r="I13" s="19"/>
      <c r="J13" s="19"/>
      <c r="K13" s="19"/>
      <c r="L13" s="89"/>
      <c r="M13" s="91"/>
      <c r="N13" s="1"/>
      <c r="O13" s="1"/>
      <c r="P13" s="1"/>
      <c r="Q13" s="1"/>
      <c r="R13" s="1"/>
      <c r="S13" s="1"/>
      <c r="T13" s="1"/>
      <c r="U13" s="1"/>
      <c r="V13" s="1"/>
    </row>
    <row r="14" spans="1:22" ht="17.100000000000001" customHeight="1">
      <c r="A14" s="82"/>
      <c r="B14" s="175"/>
      <c r="C14" s="167"/>
      <c r="D14" s="170"/>
      <c r="E14" s="85"/>
      <c r="F14" s="79"/>
      <c r="G14" s="83"/>
      <c r="H14" s="79"/>
      <c r="I14" s="19"/>
      <c r="J14" s="19"/>
      <c r="K14" s="19"/>
      <c r="L14" s="89"/>
      <c r="N14" s="1"/>
      <c r="O14" s="1"/>
      <c r="P14" s="1"/>
      <c r="Q14" s="1"/>
      <c r="R14" s="1"/>
      <c r="S14" s="1"/>
      <c r="T14" s="1"/>
      <c r="U14" s="1"/>
      <c r="V14" s="1"/>
    </row>
    <row r="15" spans="1:22" ht="17.100000000000001" customHeight="1">
      <c r="A15" s="82"/>
      <c r="B15" s="173" t="str">
        <f>IFERROR(VLOOKUP($D$11&amp;C15,抽選結果!$B:$D,3,FALSE),"")</f>
        <v>ヴェルフェ矢板Ｕ－１２</v>
      </c>
      <c r="C15" s="167">
        <v>3</v>
      </c>
      <c r="D15" s="170"/>
      <c r="E15" s="85"/>
      <c r="F15" s="79"/>
      <c r="G15" s="83"/>
      <c r="H15" s="79"/>
      <c r="I15" s="19"/>
      <c r="J15" s="19"/>
      <c r="K15" s="19"/>
      <c r="L15" s="89"/>
      <c r="M15" s="91"/>
      <c r="N15" s="1"/>
      <c r="O15" s="1"/>
      <c r="P15" s="1"/>
      <c r="Q15" s="1"/>
      <c r="R15" s="1"/>
      <c r="S15" s="1"/>
      <c r="T15" s="1"/>
      <c r="U15" s="1"/>
      <c r="V15" s="1"/>
    </row>
    <row r="16" spans="1:22" ht="17.100000000000001" customHeight="1">
      <c r="A16" s="82"/>
      <c r="B16" s="173"/>
      <c r="C16" s="167"/>
      <c r="D16" s="170"/>
      <c r="E16" s="85"/>
      <c r="F16" s="79"/>
      <c r="G16" s="83"/>
      <c r="H16" s="79"/>
      <c r="I16" s="19"/>
      <c r="J16" s="19"/>
      <c r="K16" s="19"/>
      <c r="L16" s="89"/>
      <c r="M16" s="91"/>
      <c r="N16" s="1"/>
      <c r="O16" s="1"/>
      <c r="P16" s="1"/>
      <c r="Q16" s="1"/>
      <c r="R16" s="1"/>
      <c r="S16" s="1"/>
      <c r="T16" s="1"/>
      <c r="U16" s="1"/>
      <c r="V16" s="1"/>
    </row>
    <row r="17" spans="1:22" ht="17.100000000000001" customHeight="1">
      <c r="A17" s="82"/>
      <c r="B17" s="79"/>
      <c r="C17" s="79"/>
      <c r="D17" s="85"/>
      <c r="E17" s="85"/>
      <c r="F17" s="79"/>
      <c r="G17" s="83"/>
      <c r="H17" s="79"/>
      <c r="I17" s="19"/>
      <c r="J17" s="19"/>
      <c r="K17" s="19"/>
      <c r="L17" s="89"/>
      <c r="M17" s="91"/>
      <c r="N17" s="1"/>
      <c r="O17" s="1"/>
      <c r="P17" s="1"/>
      <c r="Q17" s="1"/>
      <c r="R17" s="1"/>
      <c r="S17" s="1"/>
      <c r="T17" s="1"/>
      <c r="U17" s="1"/>
      <c r="V17" s="1"/>
    </row>
    <row r="18" spans="1:22" ht="17.100000000000001" customHeight="1">
      <c r="A18" s="82"/>
      <c r="B18" s="79"/>
      <c r="C18" s="79"/>
      <c r="D18" s="85"/>
      <c r="E18" s="85"/>
      <c r="F18" s="79"/>
      <c r="G18" s="83"/>
      <c r="H18" s="79"/>
      <c r="I18" s="19"/>
      <c r="J18" s="19"/>
      <c r="K18" s="19"/>
      <c r="L18" s="89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7.100000000000001" customHeight="1">
      <c r="A19" s="82"/>
      <c r="B19" s="78"/>
      <c r="C19" s="78"/>
      <c r="D19" s="80"/>
      <c r="E19" s="80"/>
      <c r="F19" s="79"/>
      <c r="G19" s="83"/>
      <c r="H19" s="394" t="str">
        <f>B15</f>
        <v>ヴェルフェ矢板Ｕ－１２</v>
      </c>
      <c r="I19" s="170" t="s">
        <v>24</v>
      </c>
      <c r="J19" s="85"/>
      <c r="K19" s="19"/>
      <c r="L19" s="89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7.100000000000001" customHeight="1">
      <c r="A20" s="82"/>
      <c r="B20" s="78"/>
      <c r="C20" s="78"/>
      <c r="D20" s="80"/>
      <c r="E20" s="80"/>
      <c r="F20" s="79"/>
      <c r="G20" s="83"/>
      <c r="H20" s="394"/>
      <c r="I20" s="170"/>
      <c r="J20" s="85"/>
      <c r="K20" s="19"/>
      <c r="L20" s="89"/>
      <c r="P20" s="1"/>
      <c r="Q20" s="1"/>
      <c r="R20" s="1"/>
      <c r="S20" s="1"/>
      <c r="T20" s="1"/>
      <c r="U20" s="1"/>
      <c r="V20" s="1"/>
    </row>
    <row r="21" spans="1:22" ht="17.100000000000001" customHeight="1">
      <c r="A21" s="82"/>
      <c r="B21" s="175" t="str">
        <f>IFERROR(VLOOKUP($D$21&amp;C21,抽選結果!$B:$D,3,FALSE),"")</f>
        <v>ＦＣみらい</v>
      </c>
      <c r="C21" s="167">
        <v>1</v>
      </c>
      <c r="D21" s="170" t="s">
        <v>28</v>
      </c>
      <c r="E21" s="85"/>
      <c r="F21" s="79"/>
      <c r="G21" s="83"/>
      <c r="H21" s="167" t="str">
        <f>B25</f>
        <v>ＦＣアリーバ</v>
      </c>
      <c r="I21" s="170"/>
      <c r="J21" s="85"/>
      <c r="K21" s="19"/>
      <c r="L21" s="89"/>
      <c r="P21" s="1"/>
      <c r="Q21" s="1"/>
      <c r="R21" s="1"/>
      <c r="S21" s="1"/>
      <c r="T21" s="1"/>
      <c r="U21" s="1"/>
      <c r="V21" s="1"/>
    </row>
    <row r="22" spans="1:22" ht="17.100000000000001" customHeight="1">
      <c r="A22" s="82"/>
      <c r="B22" s="175"/>
      <c r="C22" s="167"/>
      <c r="D22" s="170"/>
      <c r="E22" s="85"/>
      <c r="F22" s="79"/>
      <c r="G22" s="83"/>
      <c r="H22" s="167"/>
      <c r="I22" s="170"/>
      <c r="J22" s="85"/>
      <c r="K22" s="19"/>
      <c r="L22" s="89"/>
      <c r="M22" s="400" t="str">
        <f>H19</f>
        <v>ヴェルフェ矢板Ｕ－１２</v>
      </c>
      <c r="N22" s="1"/>
      <c r="O22" s="1"/>
      <c r="P22" s="1"/>
      <c r="Q22" s="1"/>
      <c r="R22" s="1"/>
      <c r="S22" s="1"/>
      <c r="T22" s="1"/>
      <c r="U22" s="1"/>
      <c r="V22" s="1"/>
    </row>
    <row r="23" spans="1:22" ht="17.100000000000001" customHeight="1">
      <c r="A23" s="82"/>
      <c r="B23" s="173" t="str">
        <f>IFERROR(VLOOKUP($D$21&amp;C23,抽選結果!$B:$D,3,FALSE),"")</f>
        <v>ＦＣ　ＶＡＬＯＮ</v>
      </c>
      <c r="C23" s="167">
        <v>2</v>
      </c>
      <c r="D23" s="170"/>
      <c r="E23" s="85"/>
      <c r="F23" s="79"/>
      <c r="G23" s="83"/>
      <c r="H23" s="397" t="str">
        <f>B33</f>
        <v>那須野ヶ原ＦＣボンジボーラ</v>
      </c>
      <c r="I23" s="170"/>
      <c r="J23" s="85"/>
      <c r="K23" s="19"/>
      <c r="L23" s="89"/>
      <c r="M23" s="401"/>
      <c r="N23" s="14"/>
      <c r="O23" s="15"/>
      <c r="P23" s="1"/>
      <c r="Q23" s="1"/>
      <c r="R23" s="1"/>
      <c r="S23" s="1"/>
      <c r="T23" s="160"/>
      <c r="U23" s="160"/>
      <c r="V23" s="1"/>
    </row>
    <row r="24" spans="1:22" ht="17.100000000000001" customHeight="1">
      <c r="A24" s="82"/>
      <c r="B24" s="173"/>
      <c r="C24" s="167"/>
      <c r="D24" s="170"/>
      <c r="E24" s="85"/>
      <c r="F24" s="79"/>
      <c r="G24" s="83"/>
      <c r="H24" s="397"/>
      <c r="I24" s="170"/>
      <c r="J24" s="85"/>
      <c r="K24" s="19"/>
      <c r="L24" s="89"/>
      <c r="N24" s="1"/>
      <c r="O24" s="7"/>
      <c r="P24" s="1"/>
      <c r="Q24" s="1"/>
      <c r="R24" s="1"/>
      <c r="S24" s="1"/>
      <c r="T24" s="160"/>
      <c r="U24" s="160"/>
      <c r="V24" s="1"/>
    </row>
    <row r="25" spans="1:22" ht="17.100000000000001" customHeight="1">
      <c r="A25" s="82"/>
      <c r="B25" s="166" t="str">
        <f>IFERROR(VLOOKUP($D$21&amp;C25,抽選結果!$B:$D,3,FALSE),"")</f>
        <v>ＦＣアリーバ</v>
      </c>
      <c r="C25" s="167">
        <v>3</v>
      </c>
      <c r="D25" s="170"/>
      <c r="E25" s="85"/>
      <c r="F25" s="79"/>
      <c r="G25" s="83"/>
      <c r="H25" s="167" t="str">
        <f>B42</f>
        <v>Ｓ４　スペランツァ</v>
      </c>
      <c r="I25" s="170"/>
      <c r="J25" s="85"/>
      <c r="K25" s="19"/>
      <c r="L25" s="89"/>
      <c r="M25" s="91"/>
      <c r="N25" s="1"/>
      <c r="O25" s="7"/>
      <c r="P25" s="14"/>
      <c r="Q25" s="15"/>
      <c r="R25" s="1"/>
      <c r="S25" s="1"/>
      <c r="T25" s="160"/>
      <c r="U25" s="160"/>
      <c r="V25" s="1"/>
    </row>
    <row r="26" spans="1:22" ht="17.100000000000001" customHeight="1">
      <c r="A26" s="82"/>
      <c r="B26" s="166"/>
      <c r="C26" s="167"/>
      <c r="D26" s="170"/>
      <c r="E26" s="85"/>
      <c r="F26" s="79"/>
      <c r="G26" s="83"/>
      <c r="H26" s="167"/>
      <c r="I26" s="170"/>
      <c r="J26" s="85"/>
      <c r="K26" s="19"/>
      <c r="L26" s="89"/>
      <c r="M26" s="398" t="str">
        <f>H33</f>
        <v>ＦＣ　ＶＡＬＯＮ</v>
      </c>
      <c r="N26" s="2"/>
      <c r="O26" s="12"/>
      <c r="P26" s="1"/>
      <c r="Q26" s="7"/>
      <c r="R26" s="1"/>
      <c r="S26" s="1"/>
      <c r="T26" s="160"/>
      <c r="U26" s="160"/>
      <c r="V26" s="1"/>
    </row>
    <row r="27" spans="1:22" ht="17.100000000000001" customHeight="1">
      <c r="A27" s="82"/>
      <c r="B27" s="78"/>
      <c r="C27" s="78"/>
      <c r="D27" s="80"/>
      <c r="E27" s="80"/>
      <c r="F27" s="79"/>
      <c r="G27" s="83"/>
      <c r="H27" s="79"/>
      <c r="I27" s="19"/>
      <c r="J27" s="19"/>
      <c r="K27" s="19"/>
      <c r="L27" s="89"/>
      <c r="M27" s="399"/>
      <c r="N27" s="1"/>
      <c r="O27" s="1"/>
      <c r="P27" s="1"/>
      <c r="Q27" s="7"/>
      <c r="R27" s="1"/>
      <c r="S27" s="1"/>
      <c r="T27" s="160"/>
      <c r="U27" s="160"/>
      <c r="V27" s="1"/>
    </row>
    <row r="28" spans="1:22" ht="17.100000000000001" customHeight="1">
      <c r="A28" s="82"/>
      <c r="B28" s="78"/>
      <c r="C28" s="78"/>
      <c r="D28" s="80"/>
      <c r="E28" s="80"/>
      <c r="F28" s="79"/>
      <c r="G28" s="83"/>
      <c r="H28" s="79"/>
      <c r="I28" s="19"/>
      <c r="J28" s="19"/>
      <c r="K28" s="19"/>
      <c r="L28" s="89"/>
      <c r="M28" s="1"/>
      <c r="N28" s="1"/>
      <c r="O28" s="1"/>
      <c r="P28" s="1"/>
      <c r="Q28" s="7"/>
      <c r="R28" s="1"/>
      <c r="S28" s="1"/>
      <c r="T28" s="160"/>
      <c r="U28" s="160"/>
      <c r="V28" s="1"/>
    </row>
    <row r="29" spans="1:22" ht="17.100000000000001" customHeight="1">
      <c r="A29" s="82"/>
      <c r="B29" s="78"/>
      <c r="C29" s="78"/>
      <c r="D29" s="80"/>
      <c r="E29" s="80"/>
      <c r="F29" s="79"/>
      <c r="G29" s="83"/>
      <c r="H29" s="79"/>
      <c r="I29" s="19"/>
      <c r="J29" s="19"/>
      <c r="K29" s="19"/>
      <c r="L29" s="89"/>
      <c r="M29" s="1"/>
      <c r="N29" s="1"/>
      <c r="O29" s="1"/>
      <c r="P29" s="1"/>
      <c r="Q29" s="7"/>
      <c r="R29" s="29"/>
      <c r="S29" s="14"/>
      <c r="T29" s="160"/>
      <c r="U29" s="160"/>
      <c r="V29" s="1"/>
    </row>
    <row r="30" spans="1:22" ht="17.100000000000001" customHeight="1">
      <c r="A30" s="82"/>
      <c r="B30" s="78"/>
      <c r="C30" s="78"/>
      <c r="D30" s="80"/>
      <c r="E30" s="80"/>
      <c r="F30" s="79"/>
      <c r="G30" s="83"/>
      <c r="H30" s="79"/>
      <c r="I30" s="19"/>
      <c r="J30" s="19"/>
      <c r="K30" s="19"/>
      <c r="L30" s="89"/>
      <c r="M30" s="405" t="str">
        <f>H23</f>
        <v>那須野ヶ原ＦＣボンジボーラ</v>
      </c>
      <c r="N30" s="1"/>
      <c r="O30" s="1"/>
      <c r="P30" s="1"/>
      <c r="Q30" s="7"/>
      <c r="R30" s="1"/>
      <c r="S30" s="1"/>
      <c r="T30" s="160"/>
      <c r="U30" s="160"/>
      <c r="V30" s="1"/>
    </row>
    <row r="31" spans="1:22" ht="17.100000000000001" customHeight="1">
      <c r="A31" s="82"/>
      <c r="B31" s="169" t="str">
        <f>IFERROR(VLOOKUP($D$31&amp;C31,抽選結果!$B:$D,3,FALSE),"")</f>
        <v>ＭＯＲＡＮＧＯ栃木フットボールクラブＵ１２</v>
      </c>
      <c r="C31" s="167">
        <v>1</v>
      </c>
      <c r="D31" s="170" t="s">
        <v>29</v>
      </c>
      <c r="E31" s="85"/>
      <c r="F31" s="79"/>
      <c r="G31" s="83"/>
      <c r="H31" s="165" t="str">
        <f>B11</f>
        <v>ＩＳＯＳＯＣＣＥＲＣＬＵＢ</v>
      </c>
      <c r="I31" s="170" t="s">
        <v>25</v>
      </c>
      <c r="J31" s="85"/>
      <c r="K31" s="19"/>
      <c r="L31" s="89"/>
      <c r="M31" s="406"/>
      <c r="N31" s="14"/>
      <c r="O31" s="15"/>
      <c r="P31" s="1"/>
      <c r="Q31" s="7"/>
      <c r="R31" s="1"/>
      <c r="S31" s="1"/>
      <c r="T31" s="160"/>
      <c r="U31" s="160"/>
      <c r="V31" s="1"/>
    </row>
    <row r="32" spans="1:22" ht="17.100000000000001" customHeight="1">
      <c r="A32" s="82"/>
      <c r="B32" s="169"/>
      <c r="C32" s="167"/>
      <c r="D32" s="170"/>
      <c r="E32" s="85"/>
      <c r="F32" s="79"/>
      <c r="G32" s="83"/>
      <c r="H32" s="165"/>
      <c r="I32" s="170"/>
      <c r="J32" s="85"/>
      <c r="K32" s="19"/>
      <c r="L32" s="89"/>
      <c r="M32" s="402"/>
      <c r="N32" s="1"/>
      <c r="O32" s="7"/>
      <c r="P32" s="2"/>
      <c r="Q32" s="12"/>
      <c r="R32" s="1"/>
      <c r="S32" s="1"/>
      <c r="T32" s="160"/>
      <c r="U32" s="160"/>
      <c r="V32" s="1"/>
    </row>
    <row r="33" spans="1:22" ht="17.100000000000001" customHeight="1">
      <c r="A33" s="82"/>
      <c r="B33" s="168" t="str">
        <f>IFERROR(VLOOKUP($D$31&amp;C33,抽選結果!$B:$D,3,FALSE),"")</f>
        <v>那須野ヶ原ＦＣボンジボーラ</v>
      </c>
      <c r="C33" s="167">
        <v>2</v>
      </c>
      <c r="D33" s="170"/>
      <c r="E33" s="85"/>
      <c r="F33" s="79"/>
      <c r="G33" s="83"/>
      <c r="H33" s="396" t="str">
        <f>B23</f>
        <v>ＦＣ　ＶＡＬＯＮ</v>
      </c>
      <c r="I33" s="170"/>
      <c r="J33" s="85"/>
      <c r="K33" s="19"/>
      <c r="L33" s="89"/>
      <c r="M33" s="91"/>
      <c r="N33" s="1"/>
      <c r="O33" s="7"/>
      <c r="P33" s="1"/>
      <c r="Q33" s="1"/>
      <c r="R33" s="1"/>
      <c r="S33" s="88"/>
      <c r="T33" s="160"/>
      <c r="U33" s="160"/>
      <c r="V33" s="1"/>
    </row>
    <row r="34" spans="1:22" ht="17.100000000000001" customHeight="1">
      <c r="A34" s="82"/>
      <c r="B34" s="168"/>
      <c r="C34" s="167"/>
      <c r="D34" s="170"/>
      <c r="E34" s="85"/>
      <c r="F34" s="79"/>
      <c r="G34" s="84"/>
      <c r="H34" s="396"/>
      <c r="I34" s="170"/>
      <c r="J34" s="85"/>
      <c r="K34" s="19"/>
      <c r="L34" s="89"/>
      <c r="M34" s="403" t="str">
        <f>H37</f>
        <v>栃木サッカークラブ　Ｕ－１２</v>
      </c>
      <c r="N34" s="2"/>
      <c r="O34" s="12"/>
      <c r="P34" s="1"/>
      <c r="Q34" s="1"/>
      <c r="R34" s="1"/>
      <c r="S34" s="9"/>
      <c r="T34" s="160"/>
      <c r="U34" s="160"/>
      <c r="V34" s="9"/>
    </row>
    <row r="35" spans="1:22" ht="17.100000000000001" customHeight="1">
      <c r="A35" s="82"/>
      <c r="B35" s="166" t="str">
        <f>IFERROR(VLOOKUP($D$31&amp;C35,抽選結果!$B:$D,3,FALSE),"")</f>
        <v>ともぞうサッカークラブ</v>
      </c>
      <c r="C35" s="167">
        <v>3</v>
      </c>
      <c r="D35" s="170"/>
      <c r="E35" s="85"/>
      <c r="F35" s="79"/>
      <c r="G35" s="84"/>
      <c r="H35" s="165" t="str">
        <f>B35</f>
        <v>ともぞうサッカークラブ</v>
      </c>
      <c r="I35" s="170"/>
      <c r="J35" s="85"/>
      <c r="K35" s="19"/>
      <c r="L35" s="89"/>
      <c r="M35" s="404"/>
      <c r="N35" s="1"/>
      <c r="O35" s="92"/>
      <c r="P35" s="1"/>
      <c r="Q35" s="1"/>
      <c r="R35" s="1"/>
      <c r="S35" s="9"/>
      <c r="T35" s="9"/>
      <c r="U35" s="9"/>
      <c r="V35" s="9"/>
    </row>
    <row r="36" spans="1:22" ht="17.100000000000001" customHeight="1">
      <c r="A36" s="82"/>
      <c r="B36" s="166"/>
      <c r="C36" s="167"/>
      <c r="D36" s="170"/>
      <c r="E36" s="85"/>
      <c r="F36" s="79"/>
      <c r="G36" s="84"/>
      <c r="H36" s="165"/>
      <c r="I36" s="170"/>
      <c r="J36" s="85"/>
      <c r="K36" s="19"/>
      <c r="L36" s="89"/>
      <c r="P36" s="1"/>
      <c r="Q36" s="1"/>
      <c r="R36" s="1"/>
      <c r="S36" s="9"/>
      <c r="T36" s="9"/>
      <c r="U36" s="9"/>
      <c r="V36" s="9"/>
    </row>
    <row r="37" spans="1:22" ht="17.100000000000001" customHeight="1">
      <c r="A37" s="82"/>
      <c r="B37" s="78"/>
      <c r="C37" s="78"/>
      <c r="D37" s="80"/>
      <c r="E37" s="80"/>
      <c r="F37" s="79"/>
      <c r="G37" s="84"/>
      <c r="H37" s="395" t="str">
        <f>B44</f>
        <v>栃木サッカークラブ　Ｕ－１２</v>
      </c>
      <c r="I37" s="170"/>
      <c r="J37" s="85"/>
      <c r="K37" s="19"/>
      <c r="L37" s="89"/>
      <c r="P37" s="87"/>
      <c r="Q37" s="87"/>
      <c r="R37" s="87"/>
      <c r="S37" s="9"/>
      <c r="T37" s="9"/>
      <c r="U37" s="9"/>
      <c r="V37" s="9"/>
    </row>
    <row r="38" spans="1:22" ht="17.100000000000001" customHeight="1">
      <c r="A38" s="82"/>
      <c r="B38" s="78"/>
      <c r="C38" s="78"/>
      <c r="D38" s="80"/>
      <c r="E38" s="80"/>
      <c r="F38" s="79"/>
      <c r="G38" s="84"/>
      <c r="H38" s="395"/>
      <c r="I38" s="170"/>
      <c r="J38" s="85"/>
      <c r="K38" s="19"/>
      <c r="L38" s="89"/>
      <c r="N38" s="1"/>
      <c r="O38" s="92"/>
      <c r="P38" s="87"/>
      <c r="Q38" s="87"/>
      <c r="R38" s="87"/>
      <c r="S38" s="9"/>
      <c r="T38" s="9"/>
      <c r="U38" s="9"/>
      <c r="V38" s="9"/>
    </row>
    <row r="39" spans="1:22" ht="17.100000000000001" customHeight="1">
      <c r="A39" s="82"/>
      <c r="B39" s="78"/>
      <c r="C39" s="78"/>
      <c r="D39" s="80"/>
      <c r="E39" s="80"/>
      <c r="F39" s="79"/>
      <c r="G39" s="84"/>
      <c r="H39" s="86"/>
      <c r="I39" s="19"/>
      <c r="J39" s="19"/>
      <c r="K39" s="19"/>
      <c r="L39" s="89"/>
      <c r="M39" s="1"/>
      <c r="N39" s="1"/>
      <c r="O39" s="92"/>
      <c r="P39" s="87"/>
      <c r="Q39" s="87"/>
      <c r="R39" s="87"/>
      <c r="S39" s="9"/>
      <c r="T39" s="9"/>
      <c r="U39" s="9"/>
      <c r="V39" s="9"/>
    </row>
    <row r="40" spans="1:22" ht="17.100000000000001" customHeight="1">
      <c r="A40" s="82"/>
      <c r="B40" s="175" t="str">
        <f>IFERROR(VLOOKUP($D$40&amp;C40,抽選結果!$B:$D,3,FALSE),"")</f>
        <v>Ｋ－ＷＥＳＴ．ＦＣ２００１</v>
      </c>
      <c r="C40" s="167">
        <v>1</v>
      </c>
      <c r="D40" s="170" t="s">
        <v>55</v>
      </c>
      <c r="E40" s="85"/>
      <c r="F40" s="79"/>
      <c r="G40" s="83"/>
      <c r="H40" s="79"/>
      <c r="I40" s="19"/>
      <c r="J40" s="19"/>
      <c r="K40" s="19"/>
      <c r="L40" s="89"/>
      <c r="N40" s="1"/>
      <c r="O40" s="92"/>
      <c r="P40" s="87"/>
      <c r="Q40" s="87"/>
      <c r="R40" s="87"/>
      <c r="S40" s="9"/>
      <c r="T40" s="9"/>
      <c r="U40" s="9"/>
      <c r="V40" s="9"/>
    </row>
    <row r="41" spans="1:22" ht="17.100000000000001" customHeight="1">
      <c r="A41" s="82"/>
      <c r="B41" s="175"/>
      <c r="C41" s="167"/>
      <c r="D41" s="170"/>
      <c r="E41" s="85"/>
      <c r="F41" s="79"/>
      <c r="G41" s="83"/>
      <c r="H41" s="79"/>
      <c r="I41" s="19"/>
      <c r="J41" s="19"/>
      <c r="K41" s="19"/>
      <c r="L41" s="89"/>
      <c r="M41" s="91"/>
      <c r="N41" s="1"/>
      <c r="O41" s="92"/>
      <c r="P41" s="87"/>
      <c r="Q41" s="87"/>
      <c r="R41" s="87"/>
      <c r="S41" s="9"/>
      <c r="T41" s="9"/>
      <c r="U41" s="9"/>
      <c r="V41" s="9"/>
    </row>
    <row r="42" spans="1:22" ht="17.100000000000001" customHeight="1">
      <c r="A42" s="82"/>
      <c r="B42" s="174" t="str">
        <f>IFERROR(VLOOKUP($D$40&amp;C42,抽選結果!$B:$D,3,FALSE),"")</f>
        <v>Ｓ４　スペランツァ</v>
      </c>
      <c r="C42" s="167">
        <v>2</v>
      </c>
      <c r="D42" s="170"/>
      <c r="E42" s="85"/>
      <c r="F42" s="79"/>
      <c r="G42" s="83"/>
      <c r="H42" s="79"/>
      <c r="I42" s="19"/>
      <c r="J42" s="19"/>
      <c r="K42" s="19"/>
      <c r="L42" s="89"/>
      <c r="M42" s="91"/>
      <c r="N42" s="1"/>
      <c r="O42" s="92"/>
      <c r="P42" s="87"/>
      <c r="Q42" s="87"/>
      <c r="R42" s="87"/>
      <c r="S42" s="9"/>
      <c r="T42" s="9"/>
      <c r="U42" s="9"/>
      <c r="V42" s="9"/>
    </row>
    <row r="43" spans="1:22" ht="17.100000000000001" customHeight="1">
      <c r="A43" s="82"/>
      <c r="B43" s="174"/>
      <c r="C43" s="167"/>
      <c r="D43" s="170"/>
      <c r="E43" s="85"/>
      <c r="F43" s="79"/>
      <c r="G43" s="83"/>
      <c r="H43" s="79"/>
      <c r="I43" s="19"/>
      <c r="J43" s="19"/>
      <c r="K43" s="19"/>
      <c r="L43" s="89"/>
      <c r="M43" s="91"/>
      <c r="N43" s="1"/>
      <c r="O43" s="1"/>
      <c r="P43" s="1"/>
      <c r="Q43" s="1"/>
      <c r="R43" s="1"/>
      <c r="S43" s="9"/>
      <c r="T43" s="9"/>
      <c r="U43" s="9"/>
      <c r="V43" s="9"/>
    </row>
    <row r="44" spans="1:22" ht="17.100000000000001" customHeight="1">
      <c r="A44" s="82"/>
      <c r="B44" s="173" t="str">
        <f>IFERROR(VLOOKUP($D$40&amp;C44,抽選結果!$B:$D,3,FALSE),"")</f>
        <v>栃木サッカークラブ　Ｕ－１２</v>
      </c>
      <c r="C44" s="167">
        <v>3</v>
      </c>
      <c r="D44" s="170"/>
      <c r="E44" s="85"/>
      <c r="F44" s="79"/>
      <c r="G44" s="83"/>
      <c r="H44" s="79"/>
      <c r="I44" s="19"/>
      <c r="J44" s="19"/>
      <c r="K44" s="19"/>
      <c r="L44" s="89"/>
      <c r="M44" s="91"/>
      <c r="N44" s="1"/>
      <c r="O44" s="1"/>
      <c r="P44" s="1"/>
      <c r="Q44" s="1"/>
      <c r="R44" s="1"/>
      <c r="S44" s="9"/>
      <c r="T44" s="9"/>
      <c r="U44" s="9"/>
      <c r="V44" s="9"/>
    </row>
    <row r="45" spans="1:22" ht="17.100000000000001" customHeight="1">
      <c r="A45" s="82"/>
      <c r="B45" s="173"/>
      <c r="C45" s="167"/>
      <c r="D45" s="170"/>
      <c r="E45" s="85"/>
      <c r="F45" s="79"/>
      <c r="G45" s="83"/>
      <c r="H45" s="79"/>
      <c r="I45" s="19"/>
      <c r="J45" s="19"/>
      <c r="K45" s="19"/>
      <c r="L45" s="89"/>
      <c r="M45" s="91"/>
      <c r="N45" s="1"/>
      <c r="O45" s="1"/>
      <c r="P45" s="1"/>
      <c r="Q45" s="1"/>
      <c r="R45" s="1"/>
      <c r="S45" s="9"/>
      <c r="T45" s="9"/>
      <c r="U45" s="9"/>
      <c r="V45" s="9"/>
    </row>
    <row r="46" spans="1:22" ht="17.100000000000001" customHeight="1">
      <c r="A46" s="82"/>
      <c r="B46" s="172" t="str">
        <f>IFERROR(VLOOKUP($D$40&amp;C46,抽選結果!$B:$D,3,FALSE),"")</f>
        <v>ＨＦＣ．ＺＥＲＯ</v>
      </c>
      <c r="C46" s="167">
        <v>4</v>
      </c>
      <c r="D46" s="170"/>
      <c r="E46" s="85"/>
      <c r="F46" s="79"/>
      <c r="G46" s="83"/>
      <c r="H46" s="79"/>
      <c r="I46" s="19"/>
      <c r="J46" s="19"/>
      <c r="K46" s="19"/>
      <c r="L46" s="89"/>
      <c r="M46" s="1"/>
      <c r="N46" s="1"/>
      <c r="O46" s="1"/>
      <c r="P46" s="1"/>
      <c r="Q46" s="1"/>
      <c r="R46" s="1"/>
      <c r="S46" s="9"/>
      <c r="T46" s="9"/>
      <c r="U46" s="9"/>
      <c r="V46" s="9"/>
    </row>
    <row r="47" spans="1:22" ht="17.100000000000001" customHeight="1">
      <c r="A47" s="82"/>
      <c r="B47" s="172"/>
      <c r="C47" s="167"/>
      <c r="D47" s="170"/>
      <c r="E47" s="85"/>
      <c r="F47" s="79"/>
      <c r="G47" s="83"/>
      <c r="H47" s="79"/>
      <c r="I47" s="19"/>
      <c r="J47" s="19"/>
      <c r="K47" s="19"/>
      <c r="L47" s="89"/>
      <c r="M47" s="19"/>
      <c r="N47" s="19"/>
      <c r="O47" s="19"/>
      <c r="P47" s="1"/>
      <c r="Q47" s="1"/>
      <c r="R47" s="90"/>
      <c r="S47" s="9"/>
      <c r="T47" s="9"/>
      <c r="U47" s="9"/>
      <c r="V47" s="9"/>
    </row>
    <row r="48" spans="1:22" ht="17.100000000000001" customHeight="1"/>
  </sheetData>
  <mergeCells count="49">
    <mergeCell ref="D11:D16"/>
    <mergeCell ref="B13:B14"/>
    <mergeCell ref="C13:C14"/>
    <mergeCell ref="B15:B16"/>
    <mergeCell ref="C15:C16"/>
    <mergeCell ref="B11:B12"/>
    <mergeCell ref="C11:C12"/>
    <mergeCell ref="B23:B24"/>
    <mergeCell ref="C23:C24"/>
    <mergeCell ref="B21:B22"/>
    <mergeCell ref="C21:C22"/>
    <mergeCell ref="D21:D26"/>
    <mergeCell ref="B25:B26"/>
    <mergeCell ref="C25:C26"/>
    <mergeCell ref="B46:B47"/>
    <mergeCell ref="B44:B45"/>
    <mergeCell ref="B42:B43"/>
    <mergeCell ref="B40:B41"/>
    <mergeCell ref="D40:D47"/>
    <mergeCell ref="C42:C43"/>
    <mergeCell ref="C40:C41"/>
    <mergeCell ref="C44:C45"/>
    <mergeCell ref="C46:C47"/>
    <mergeCell ref="H37:H38"/>
    <mergeCell ref="G9:K9"/>
    <mergeCell ref="H19:H20"/>
    <mergeCell ref="I19:I26"/>
    <mergeCell ref="H21:H22"/>
    <mergeCell ref="H23:H24"/>
    <mergeCell ref="H31:H32"/>
    <mergeCell ref="H25:H26"/>
    <mergeCell ref="I31:I38"/>
    <mergeCell ref="H33:H34"/>
    <mergeCell ref="A1:V1"/>
    <mergeCell ref="M34:M35"/>
    <mergeCell ref="M22:M23"/>
    <mergeCell ref="M30:M31"/>
    <mergeCell ref="M26:M27"/>
    <mergeCell ref="T23:U34"/>
    <mergeCell ref="A9:F9"/>
    <mergeCell ref="L9:V9"/>
    <mergeCell ref="H35:H36"/>
    <mergeCell ref="B35:B36"/>
    <mergeCell ref="C35:C36"/>
    <mergeCell ref="B33:B34"/>
    <mergeCell ref="C33:C34"/>
    <mergeCell ref="B31:B32"/>
    <mergeCell ref="C31:C32"/>
    <mergeCell ref="D31:D36"/>
  </mergeCells>
  <phoneticPr fontId="2"/>
  <printOptions horizontalCentered="1"/>
  <pageMargins left="0.39370078740157483" right="0.39370078740157483" top="0.78740157480314965" bottom="0.39370078740157483" header="0" footer="0"/>
  <pageSetup paperSize="9" scale="86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134"/>
  <sheetViews>
    <sheetView view="pageBreakPreview" zoomScaleNormal="100" zoomScaleSheetLayoutView="100" workbookViewId="0"/>
  </sheetViews>
  <sheetFormatPr defaultColWidth="9" defaultRowHeight="13.2"/>
  <cols>
    <col min="1" max="27" width="6.6640625" customWidth="1"/>
    <col min="28" max="28" width="5.6640625" customWidth="1"/>
  </cols>
  <sheetData>
    <row r="1" spans="1:27" ht="21.75" customHeight="1">
      <c r="A1" s="94" t="str">
        <f>JA組合せ!B4</f>
        <v>■第1日　1月 9日</v>
      </c>
      <c r="B1" s="94"/>
      <c r="C1" s="94"/>
      <c r="D1" s="94"/>
      <c r="E1" s="94"/>
      <c r="F1" s="266" t="str">
        <f>JA組合せ!G4</f>
        <v>1次リーグ</v>
      </c>
      <c r="G1" s="266"/>
      <c r="H1" s="266"/>
      <c r="I1" s="266"/>
      <c r="J1" s="94"/>
      <c r="K1" s="94"/>
      <c r="L1" s="94"/>
      <c r="M1" s="1"/>
      <c r="N1" s="1"/>
      <c r="O1" s="266" t="s">
        <v>64</v>
      </c>
      <c r="P1" s="266"/>
      <c r="Q1" s="266"/>
      <c r="R1" s="266" t="str">
        <f>JA組合せ!K5</f>
        <v>真岡市総合運動公園運動広場</v>
      </c>
      <c r="S1" s="266"/>
      <c r="T1" s="266"/>
      <c r="U1" s="266"/>
      <c r="V1" s="266"/>
      <c r="W1" s="266"/>
      <c r="X1" s="266"/>
      <c r="Y1" s="266"/>
      <c r="Z1" s="266"/>
      <c r="AA1" s="266"/>
    </row>
    <row r="2" spans="1:27" ht="15" customHeight="1">
      <c r="A2" s="94"/>
      <c r="B2" s="94"/>
      <c r="C2" s="94"/>
      <c r="D2" s="94"/>
      <c r="E2" s="94"/>
      <c r="F2" s="94"/>
      <c r="G2" s="94"/>
      <c r="H2" s="96"/>
      <c r="I2" s="96"/>
      <c r="J2" s="96"/>
      <c r="K2" s="96"/>
      <c r="L2" s="96"/>
      <c r="M2" s="1"/>
      <c r="N2" s="1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ht="15" customHeight="1">
      <c r="A3" s="94"/>
      <c r="B3" s="94"/>
      <c r="C3" s="1"/>
      <c r="D3" s="1"/>
      <c r="E3" s="99"/>
      <c r="F3" s="1"/>
      <c r="G3" s="1"/>
      <c r="H3" s="267" t="s">
        <v>26</v>
      </c>
      <c r="I3" s="267"/>
      <c r="J3" s="19"/>
      <c r="K3" s="19"/>
      <c r="L3" s="19"/>
      <c r="M3" s="1"/>
      <c r="N3" s="1"/>
      <c r="O3" s="19"/>
      <c r="P3" s="95"/>
      <c r="Q3" s="95"/>
      <c r="R3" s="95"/>
      <c r="S3" s="267" t="s">
        <v>28</v>
      </c>
      <c r="T3" s="267"/>
      <c r="U3" s="19"/>
      <c r="V3" s="100"/>
      <c r="W3" s="100"/>
      <c r="X3" s="19"/>
      <c r="Y3" s="96"/>
      <c r="Z3" s="96"/>
      <c r="AA3" s="96"/>
    </row>
    <row r="4" spans="1:27" ht="15" customHeight="1" thickBot="1">
      <c r="A4" s="94"/>
      <c r="B4" s="94"/>
      <c r="C4" s="1"/>
      <c r="D4" s="1"/>
      <c r="E4" s="1"/>
      <c r="F4" s="136"/>
      <c r="G4" s="136"/>
      <c r="H4" s="136"/>
      <c r="I4" s="138"/>
      <c r="J4" s="136"/>
      <c r="K4" s="136"/>
      <c r="L4" s="136"/>
      <c r="M4" s="136"/>
      <c r="N4" s="136"/>
      <c r="O4" s="136"/>
      <c r="P4" s="136"/>
      <c r="Q4" s="2"/>
      <c r="R4" s="2"/>
      <c r="S4" s="137"/>
      <c r="T4" s="136"/>
      <c r="U4" s="1"/>
      <c r="V4" s="1"/>
      <c r="W4" s="1"/>
      <c r="X4" s="1"/>
      <c r="Y4" s="96"/>
      <c r="Z4" s="96"/>
      <c r="AA4" s="96"/>
    </row>
    <row r="5" spans="1:27" ht="15" customHeight="1" thickTop="1">
      <c r="A5" s="94"/>
      <c r="B5" s="94"/>
      <c r="C5" s="1"/>
      <c r="D5" s="1"/>
      <c r="E5" s="152"/>
      <c r="F5" s="149"/>
      <c r="G5" s="150"/>
      <c r="H5" s="150"/>
      <c r="I5" s="153"/>
      <c r="J5" s="150"/>
      <c r="K5" s="151"/>
      <c r="L5" s="136"/>
      <c r="M5" s="1"/>
      <c r="N5" s="1"/>
      <c r="O5" s="1"/>
      <c r="P5" s="7"/>
      <c r="Q5" s="3"/>
      <c r="R5" s="1"/>
      <c r="S5" s="13"/>
      <c r="T5" s="149"/>
      <c r="U5" s="150"/>
      <c r="V5" s="151"/>
      <c r="W5" s="3"/>
      <c r="X5" s="1"/>
      <c r="Y5" s="96"/>
      <c r="Z5" s="96"/>
      <c r="AA5" s="96"/>
    </row>
    <row r="6" spans="1:27" ht="15" customHeight="1">
      <c r="A6" s="94"/>
      <c r="B6" s="94"/>
      <c r="C6" s="1"/>
      <c r="D6" s="1"/>
      <c r="E6" s="160">
        <v>1</v>
      </c>
      <c r="F6" s="160"/>
      <c r="G6" s="1"/>
      <c r="H6" s="160">
        <v>2</v>
      </c>
      <c r="I6" s="160"/>
      <c r="J6" s="1"/>
      <c r="K6" s="160">
        <v>3</v>
      </c>
      <c r="L6" s="160"/>
      <c r="M6" s="1"/>
      <c r="N6" s="1"/>
      <c r="O6" s="1"/>
      <c r="P6" s="160">
        <v>4</v>
      </c>
      <c r="Q6" s="160"/>
      <c r="R6" s="1"/>
      <c r="S6" s="160">
        <v>5</v>
      </c>
      <c r="T6" s="160"/>
      <c r="U6" s="1"/>
      <c r="V6" s="160">
        <v>6</v>
      </c>
      <c r="W6" s="160"/>
      <c r="X6" s="1"/>
      <c r="Y6" s="96"/>
      <c r="Z6" s="96"/>
      <c r="AA6" s="96"/>
    </row>
    <row r="7" spans="1:27" ht="15" customHeight="1">
      <c r="A7" s="94"/>
      <c r="B7" s="94"/>
      <c r="C7" s="9"/>
      <c r="D7" s="1"/>
      <c r="E7" s="213" t="str">
        <f>JA組合せ!B11</f>
        <v>ＩＳＯＳＯＣＣＥＲＣＬＵＢ</v>
      </c>
      <c r="F7" s="213"/>
      <c r="G7" s="4"/>
      <c r="H7" s="262" t="str">
        <f>JA組合せ!B13</f>
        <v>ＴＥＡＭ　リフレＳＣ</v>
      </c>
      <c r="I7" s="262"/>
      <c r="J7" s="4"/>
      <c r="K7" s="212" t="str">
        <f>JA組合せ!B15</f>
        <v>ヴェルフェ矢板Ｕ－１２</v>
      </c>
      <c r="L7" s="212"/>
      <c r="M7" s="1"/>
      <c r="N7" s="1"/>
      <c r="O7" s="4"/>
      <c r="P7" s="262" t="str">
        <f>JA組合せ!B21</f>
        <v>ＦＣみらい</v>
      </c>
      <c r="Q7" s="262"/>
      <c r="R7" s="4"/>
      <c r="S7" s="212" t="str">
        <f>JA組合せ!B23</f>
        <v>ＦＣ　ＶＡＬＯＮ</v>
      </c>
      <c r="T7" s="212"/>
      <c r="U7" s="4"/>
      <c r="V7" s="213" t="str">
        <f>JA組合せ!B25</f>
        <v>ＦＣアリーバ</v>
      </c>
      <c r="W7" s="213"/>
      <c r="X7" s="4"/>
      <c r="Y7" s="96"/>
      <c r="Z7" s="96"/>
      <c r="AA7" s="96"/>
    </row>
    <row r="8" spans="1:27" ht="15" customHeight="1">
      <c r="A8" s="94"/>
      <c r="B8" s="94"/>
      <c r="C8" s="9"/>
      <c r="D8" s="1"/>
      <c r="E8" s="213"/>
      <c r="F8" s="213"/>
      <c r="G8" s="4"/>
      <c r="H8" s="262"/>
      <c r="I8" s="262"/>
      <c r="J8" s="4"/>
      <c r="K8" s="212"/>
      <c r="L8" s="212"/>
      <c r="M8" s="1"/>
      <c r="N8" s="1"/>
      <c r="O8" s="4"/>
      <c r="P8" s="262"/>
      <c r="Q8" s="262"/>
      <c r="R8" s="4"/>
      <c r="S8" s="212"/>
      <c r="T8" s="212"/>
      <c r="U8" s="4"/>
      <c r="V8" s="213"/>
      <c r="W8" s="213"/>
      <c r="X8" s="4"/>
      <c r="Y8" s="96"/>
      <c r="Z8" s="96"/>
      <c r="AA8" s="96"/>
    </row>
    <row r="9" spans="1:27" ht="15" customHeight="1">
      <c r="A9" s="94"/>
      <c r="B9" s="94"/>
      <c r="C9" s="9"/>
      <c r="D9" s="1"/>
      <c r="E9" s="213"/>
      <c r="F9" s="213"/>
      <c r="G9" s="4"/>
      <c r="H9" s="262"/>
      <c r="I9" s="262"/>
      <c r="J9" s="4"/>
      <c r="K9" s="212"/>
      <c r="L9" s="212"/>
      <c r="M9" s="1"/>
      <c r="N9" s="1"/>
      <c r="O9" s="4"/>
      <c r="P9" s="262"/>
      <c r="Q9" s="262"/>
      <c r="R9" s="4"/>
      <c r="S9" s="212"/>
      <c r="T9" s="212"/>
      <c r="U9" s="4"/>
      <c r="V9" s="213"/>
      <c r="W9" s="213"/>
      <c r="X9" s="4"/>
      <c r="Y9" s="96"/>
      <c r="Z9" s="96"/>
      <c r="AA9" s="96"/>
    </row>
    <row r="10" spans="1:27" ht="15" customHeight="1">
      <c r="A10" s="94"/>
      <c r="B10" s="94"/>
      <c r="C10" s="9"/>
      <c r="D10" s="1"/>
      <c r="E10" s="213"/>
      <c r="F10" s="213"/>
      <c r="G10" s="4"/>
      <c r="H10" s="262"/>
      <c r="I10" s="262"/>
      <c r="J10" s="4"/>
      <c r="K10" s="212"/>
      <c r="L10" s="212"/>
      <c r="M10" s="1"/>
      <c r="N10" s="1"/>
      <c r="O10" s="4"/>
      <c r="P10" s="262"/>
      <c r="Q10" s="262"/>
      <c r="R10" s="4"/>
      <c r="S10" s="212"/>
      <c r="T10" s="212"/>
      <c r="U10" s="4"/>
      <c r="V10" s="213"/>
      <c r="W10" s="213"/>
      <c r="X10" s="4"/>
      <c r="Y10" s="96"/>
      <c r="Z10" s="96"/>
      <c r="AA10" s="96"/>
    </row>
    <row r="11" spans="1:27" ht="15" customHeight="1">
      <c r="A11" s="94"/>
      <c r="B11" s="94"/>
      <c r="C11" s="9"/>
      <c r="D11" s="1"/>
      <c r="E11" s="213"/>
      <c r="F11" s="213"/>
      <c r="G11" s="4"/>
      <c r="H11" s="262"/>
      <c r="I11" s="262"/>
      <c r="J11" s="4"/>
      <c r="K11" s="212"/>
      <c r="L11" s="212"/>
      <c r="M11" s="1"/>
      <c r="N11" s="1"/>
      <c r="O11" s="4"/>
      <c r="P11" s="262"/>
      <c r="Q11" s="262"/>
      <c r="R11" s="4"/>
      <c r="S11" s="212"/>
      <c r="T11" s="212"/>
      <c r="U11" s="4"/>
      <c r="V11" s="213"/>
      <c r="W11" s="213"/>
      <c r="X11" s="4"/>
      <c r="Y11" s="96"/>
      <c r="Z11" s="96"/>
      <c r="AA11" s="96"/>
    </row>
    <row r="12" spans="1:27" ht="15" customHeight="1">
      <c r="A12" s="94"/>
      <c r="B12" s="94"/>
      <c r="C12" s="9"/>
      <c r="D12" s="1"/>
      <c r="E12" s="213"/>
      <c r="F12" s="213"/>
      <c r="G12" s="4"/>
      <c r="H12" s="262"/>
      <c r="I12" s="262"/>
      <c r="J12" s="4"/>
      <c r="K12" s="212"/>
      <c r="L12" s="212"/>
      <c r="M12" s="1"/>
      <c r="N12" s="1"/>
      <c r="O12" s="4"/>
      <c r="P12" s="262"/>
      <c r="Q12" s="262"/>
      <c r="R12" s="4"/>
      <c r="S12" s="212"/>
      <c r="T12" s="212"/>
      <c r="U12" s="4"/>
      <c r="V12" s="213"/>
      <c r="W12" s="213"/>
      <c r="X12" s="4"/>
      <c r="Y12" s="96"/>
      <c r="Z12" s="96"/>
      <c r="AA12" s="96"/>
    </row>
    <row r="13" spans="1:27" ht="15" customHeight="1">
      <c r="A13" s="94"/>
      <c r="B13" s="94"/>
      <c r="C13" s="9"/>
      <c r="D13" s="1"/>
      <c r="E13" s="213"/>
      <c r="F13" s="213"/>
      <c r="G13" s="4"/>
      <c r="H13" s="262"/>
      <c r="I13" s="262"/>
      <c r="J13" s="4"/>
      <c r="K13" s="212"/>
      <c r="L13" s="212"/>
      <c r="M13" s="1"/>
      <c r="N13" s="1"/>
      <c r="O13" s="4"/>
      <c r="P13" s="262"/>
      <c r="Q13" s="262"/>
      <c r="R13" s="4"/>
      <c r="S13" s="212"/>
      <c r="T13" s="212"/>
      <c r="U13" s="4"/>
      <c r="V13" s="213"/>
      <c r="W13" s="213"/>
      <c r="X13" s="4"/>
      <c r="Y13" s="96"/>
      <c r="Z13" s="96"/>
      <c r="AA13" s="96"/>
    </row>
    <row r="14" spans="1:27" ht="15" customHeight="1">
      <c r="A14" s="94"/>
      <c r="B14" s="94"/>
      <c r="C14" s="9"/>
      <c r="D14" s="1"/>
      <c r="E14" s="213"/>
      <c r="F14" s="213"/>
      <c r="G14" s="4"/>
      <c r="H14" s="262"/>
      <c r="I14" s="262"/>
      <c r="J14" s="4"/>
      <c r="K14" s="212"/>
      <c r="L14" s="212"/>
      <c r="M14" s="1"/>
      <c r="N14" s="1"/>
      <c r="O14" s="4"/>
      <c r="P14" s="262"/>
      <c r="Q14" s="262"/>
      <c r="R14" s="4"/>
      <c r="S14" s="212"/>
      <c r="T14" s="212"/>
      <c r="U14" s="4"/>
      <c r="V14" s="213"/>
      <c r="W14" s="213"/>
      <c r="X14" s="4"/>
      <c r="Y14" s="96"/>
      <c r="Z14" s="96"/>
      <c r="AA14" s="96"/>
    </row>
    <row r="15" spans="1:27" ht="15" customHeight="1">
      <c r="A15" s="94"/>
      <c r="B15" s="94"/>
      <c r="C15" s="9"/>
      <c r="D15" s="1"/>
      <c r="E15" s="213"/>
      <c r="F15" s="213"/>
      <c r="G15" s="4"/>
      <c r="H15" s="262"/>
      <c r="I15" s="262"/>
      <c r="J15" s="4"/>
      <c r="K15" s="212"/>
      <c r="L15" s="212"/>
      <c r="M15" s="1"/>
      <c r="N15" s="1"/>
      <c r="O15" s="4"/>
      <c r="P15" s="262"/>
      <c r="Q15" s="262"/>
      <c r="R15" s="4"/>
      <c r="S15" s="212"/>
      <c r="T15" s="212"/>
      <c r="U15" s="4"/>
      <c r="V15" s="213"/>
      <c r="W15" s="213"/>
      <c r="X15" s="4"/>
      <c r="Y15" s="96"/>
      <c r="Z15" s="96"/>
      <c r="AA15" s="96"/>
    </row>
    <row r="16" spans="1:27" ht="15" customHeight="1">
      <c r="A16" s="94"/>
      <c r="B16" s="94"/>
      <c r="C16" s="9"/>
      <c r="D16" s="1"/>
      <c r="E16" s="213"/>
      <c r="F16" s="213"/>
      <c r="G16" s="4"/>
      <c r="H16" s="262"/>
      <c r="I16" s="262"/>
      <c r="J16" s="4"/>
      <c r="K16" s="212"/>
      <c r="L16" s="212"/>
      <c r="M16" s="1"/>
      <c r="N16" s="1"/>
      <c r="O16" s="4"/>
      <c r="P16" s="262"/>
      <c r="Q16" s="262"/>
      <c r="R16" s="4"/>
      <c r="S16" s="212"/>
      <c r="T16" s="212"/>
      <c r="U16" s="4"/>
      <c r="V16" s="213"/>
      <c r="W16" s="213"/>
      <c r="X16" s="4"/>
      <c r="Y16" s="96"/>
      <c r="Z16" s="96"/>
      <c r="AA16" s="96"/>
    </row>
    <row r="17" spans="1:27" ht="15" customHeight="1">
      <c r="A17" s="94"/>
      <c r="B17" s="94"/>
      <c r="C17" s="9"/>
      <c r="D17" s="1"/>
      <c r="E17" s="213"/>
      <c r="F17" s="213"/>
      <c r="G17" s="4"/>
      <c r="H17" s="262"/>
      <c r="I17" s="262"/>
      <c r="J17" s="4"/>
      <c r="K17" s="212"/>
      <c r="L17" s="212"/>
      <c r="M17" s="1"/>
      <c r="N17" s="1"/>
      <c r="O17" s="4"/>
      <c r="P17" s="262"/>
      <c r="Q17" s="262"/>
      <c r="R17" s="4"/>
      <c r="S17" s="212"/>
      <c r="T17" s="212"/>
      <c r="U17" s="4"/>
      <c r="V17" s="213"/>
      <c r="W17" s="213"/>
      <c r="X17" s="4"/>
      <c r="Y17" s="96"/>
      <c r="Z17" s="96"/>
      <c r="AA17" s="96"/>
    </row>
    <row r="18" spans="1:27" ht="15" customHeight="1">
      <c r="A18" s="94"/>
      <c r="B18" s="94"/>
      <c r="C18" s="9"/>
      <c r="D18" s="1"/>
      <c r="E18" s="213"/>
      <c r="F18" s="213"/>
      <c r="G18" s="4"/>
      <c r="H18" s="262"/>
      <c r="I18" s="262"/>
      <c r="J18" s="4"/>
      <c r="K18" s="212"/>
      <c r="L18" s="212"/>
      <c r="M18" s="1"/>
      <c r="N18" s="1"/>
      <c r="O18" s="4"/>
      <c r="P18" s="262"/>
      <c r="Q18" s="262"/>
      <c r="R18" s="4"/>
      <c r="S18" s="212"/>
      <c r="T18" s="212"/>
      <c r="U18" s="4"/>
      <c r="V18" s="213"/>
      <c r="W18" s="213"/>
      <c r="X18" s="4"/>
      <c r="Y18" s="96"/>
      <c r="Z18" s="96"/>
      <c r="AA18" s="96"/>
    </row>
    <row r="19" spans="1:27" ht="15" customHeight="1">
      <c r="A19" s="94"/>
      <c r="B19" s="94"/>
      <c r="C19" s="9"/>
      <c r="D19" s="1"/>
      <c r="E19" s="213"/>
      <c r="F19" s="213"/>
      <c r="G19" s="4"/>
      <c r="H19" s="262"/>
      <c r="I19" s="262"/>
      <c r="J19" s="4"/>
      <c r="K19" s="212"/>
      <c r="L19" s="212"/>
      <c r="M19" s="1"/>
      <c r="N19" s="1"/>
      <c r="O19" s="4"/>
      <c r="P19" s="262"/>
      <c r="Q19" s="262"/>
      <c r="R19" s="4"/>
      <c r="S19" s="212"/>
      <c r="T19" s="212"/>
      <c r="U19" s="4"/>
      <c r="V19" s="213"/>
      <c r="W19" s="213"/>
      <c r="X19" s="4"/>
      <c r="Y19" s="96"/>
      <c r="Z19" s="96"/>
      <c r="AA19" s="96"/>
    </row>
    <row r="20" spans="1:27" ht="15" customHeight="1">
      <c r="A20" s="94"/>
      <c r="B20" s="94"/>
      <c r="C20" s="94"/>
      <c r="D20" s="94"/>
      <c r="E20" s="94"/>
      <c r="F20" s="94"/>
      <c r="G20" s="94"/>
      <c r="H20" s="96"/>
      <c r="I20" s="96"/>
      <c r="J20" s="96"/>
      <c r="K20" s="96"/>
      <c r="L20" s="96"/>
      <c r="M20" s="1"/>
      <c r="N20" s="1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15" customHeight="1">
      <c r="A21" s="94"/>
      <c r="B21" s="94"/>
      <c r="C21" s="19"/>
      <c r="D21" s="1"/>
      <c r="E21" s="95"/>
      <c r="F21" s="95"/>
      <c r="G21" s="95"/>
      <c r="H21" s="267" t="s">
        <v>29</v>
      </c>
      <c r="I21" s="267"/>
      <c r="J21" s="19"/>
      <c r="K21" s="100"/>
      <c r="L21" s="100"/>
      <c r="M21" s="1"/>
      <c r="N21" s="94"/>
      <c r="O21" s="1"/>
      <c r="P21" s="99"/>
      <c r="Q21" s="99"/>
      <c r="R21" s="99"/>
      <c r="S21" s="99"/>
      <c r="T21" s="267" t="s">
        <v>55</v>
      </c>
      <c r="U21" s="267"/>
      <c r="V21" s="99"/>
      <c r="W21" s="19"/>
      <c r="X21" s="19"/>
      <c r="Y21" s="19"/>
      <c r="Z21" s="19"/>
      <c r="AA21" s="96"/>
    </row>
    <row r="22" spans="1:27" ht="15" customHeight="1" thickBot="1">
      <c r="A22" s="94"/>
      <c r="B22" s="94"/>
      <c r="C22" s="1"/>
      <c r="D22" s="1"/>
      <c r="E22" s="1"/>
      <c r="F22" s="2"/>
      <c r="G22" s="2"/>
      <c r="H22" s="2"/>
      <c r="I22" s="138"/>
      <c r="J22" s="136"/>
      <c r="K22" s="136"/>
      <c r="L22" s="136"/>
      <c r="M22" s="136"/>
      <c r="N22" s="136"/>
      <c r="O22" s="136"/>
      <c r="P22" s="136"/>
      <c r="Q22" s="2"/>
      <c r="R22" s="2"/>
      <c r="S22" s="2"/>
      <c r="T22" s="154"/>
      <c r="U22" s="136"/>
      <c r="V22" s="136"/>
      <c r="W22" s="2"/>
      <c r="X22" s="2"/>
      <c r="Y22" s="2"/>
      <c r="Z22" s="1"/>
      <c r="AA22" s="96"/>
    </row>
    <row r="23" spans="1:27" ht="15" customHeight="1" thickTop="1">
      <c r="A23" s="94"/>
      <c r="B23" s="94"/>
      <c r="C23" s="1"/>
      <c r="D23" s="1"/>
      <c r="E23" s="7"/>
      <c r="F23" s="3"/>
      <c r="G23" s="1"/>
      <c r="H23" s="13"/>
      <c r="I23" s="149"/>
      <c r="J23" s="150"/>
      <c r="K23" s="151"/>
      <c r="L23" s="136"/>
      <c r="M23" s="1"/>
      <c r="N23" s="1"/>
      <c r="O23" s="1"/>
      <c r="P23" s="7"/>
      <c r="Q23" s="3"/>
      <c r="R23" s="1"/>
      <c r="S23" s="13"/>
      <c r="T23" s="149"/>
      <c r="U23" s="150"/>
      <c r="V23" s="151"/>
      <c r="W23" s="3"/>
      <c r="X23" s="1"/>
      <c r="Y23" s="1"/>
      <c r="Z23" s="3"/>
      <c r="AA23" s="96"/>
    </row>
    <row r="24" spans="1:27" ht="15" customHeight="1">
      <c r="A24" s="94"/>
      <c r="B24" s="94"/>
      <c r="C24" s="1"/>
      <c r="D24" s="1"/>
      <c r="E24" s="160">
        <v>7</v>
      </c>
      <c r="F24" s="160"/>
      <c r="G24" s="1"/>
      <c r="H24" s="160">
        <v>8</v>
      </c>
      <c r="I24" s="160"/>
      <c r="J24" s="1"/>
      <c r="K24" s="160">
        <v>9</v>
      </c>
      <c r="L24" s="160"/>
      <c r="M24" s="1"/>
      <c r="N24" s="1"/>
      <c r="O24" s="1"/>
      <c r="P24" s="160">
        <v>10</v>
      </c>
      <c r="Q24" s="160"/>
      <c r="R24" s="1"/>
      <c r="S24" s="160">
        <v>11</v>
      </c>
      <c r="T24" s="160"/>
      <c r="U24" s="1"/>
      <c r="V24" s="160">
        <v>12</v>
      </c>
      <c r="W24" s="160"/>
      <c r="X24" s="1"/>
      <c r="Y24" s="160">
        <v>13</v>
      </c>
      <c r="Z24" s="160"/>
      <c r="AA24" s="96"/>
    </row>
    <row r="25" spans="1:27" ht="15" customHeight="1">
      <c r="A25" s="94"/>
      <c r="B25" s="94"/>
      <c r="C25" s="4"/>
      <c r="D25" s="1"/>
      <c r="E25" s="263" t="str">
        <f>JA組合せ!B31</f>
        <v>ＭＯＲＡＮＧＯ栃木フットボールクラブＵ１２</v>
      </c>
      <c r="F25" s="263"/>
      <c r="G25" s="4"/>
      <c r="H25" s="264" t="str">
        <f>JA組合せ!B33</f>
        <v>那須野ヶ原ＦＣボンジボーラ</v>
      </c>
      <c r="I25" s="264"/>
      <c r="J25" s="4"/>
      <c r="K25" s="213" t="str">
        <f>JA組合せ!B35</f>
        <v>ともぞうサッカークラブ</v>
      </c>
      <c r="L25" s="213"/>
      <c r="M25" s="1"/>
      <c r="N25" s="1"/>
      <c r="O25" s="1"/>
      <c r="P25" s="215" t="str">
        <f>JA組合せ!B40</f>
        <v>Ｋ－ＷＥＳＴ．ＦＣ２００１</v>
      </c>
      <c r="Q25" s="215"/>
      <c r="R25" s="9"/>
      <c r="S25" s="213" t="str">
        <f>JA組合せ!B42</f>
        <v>Ｓ４　スペランツァ</v>
      </c>
      <c r="T25" s="213"/>
      <c r="U25" s="4"/>
      <c r="V25" s="216" t="str">
        <f>JA組合せ!B44</f>
        <v>栃木サッカークラブ　Ｕ－１２</v>
      </c>
      <c r="W25" s="216"/>
      <c r="X25" s="4"/>
      <c r="Y25" s="262" t="str">
        <f>JA組合せ!B46</f>
        <v>ＨＦＣ．ＺＥＲＯ</v>
      </c>
      <c r="Z25" s="262"/>
      <c r="AA25" s="96"/>
    </row>
    <row r="26" spans="1:27" ht="15" customHeight="1">
      <c r="A26" s="94"/>
      <c r="B26" s="94"/>
      <c r="C26" s="4"/>
      <c r="D26" s="1"/>
      <c r="E26" s="263"/>
      <c r="F26" s="263"/>
      <c r="G26" s="4"/>
      <c r="H26" s="264"/>
      <c r="I26" s="264"/>
      <c r="J26" s="4"/>
      <c r="K26" s="213"/>
      <c r="L26" s="213"/>
      <c r="M26" s="1"/>
      <c r="N26" s="1"/>
      <c r="O26" s="1"/>
      <c r="P26" s="215"/>
      <c r="Q26" s="215"/>
      <c r="R26" s="9"/>
      <c r="S26" s="213"/>
      <c r="T26" s="213"/>
      <c r="U26" s="4"/>
      <c r="V26" s="216"/>
      <c r="W26" s="216"/>
      <c r="X26" s="4"/>
      <c r="Y26" s="262"/>
      <c r="Z26" s="262"/>
      <c r="AA26" s="96"/>
    </row>
    <row r="27" spans="1:27" ht="15" customHeight="1">
      <c r="A27" s="94"/>
      <c r="B27" s="94"/>
      <c r="C27" s="4"/>
      <c r="D27" s="1"/>
      <c r="E27" s="263"/>
      <c r="F27" s="263"/>
      <c r="G27" s="4"/>
      <c r="H27" s="264"/>
      <c r="I27" s="264"/>
      <c r="J27" s="4"/>
      <c r="K27" s="213"/>
      <c r="L27" s="213"/>
      <c r="M27" s="1"/>
      <c r="N27" s="1"/>
      <c r="O27" s="1"/>
      <c r="P27" s="215"/>
      <c r="Q27" s="215"/>
      <c r="R27" s="9"/>
      <c r="S27" s="213"/>
      <c r="T27" s="213"/>
      <c r="U27" s="4"/>
      <c r="V27" s="216"/>
      <c r="W27" s="216"/>
      <c r="X27" s="4"/>
      <c r="Y27" s="262"/>
      <c r="Z27" s="262"/>
      <c r="AA27" s="96"/>
    </row>
    <row r="28" spans="1:27" ht="15" customHeight="1">
      <c r="A28" s="94"/>
      <c r="B28" s="94"/>
      <c r="C28" s="4"/>
      <c r="D28" s="1"/>
      <c r="E28" s="263"/>
      <c r="F28" s="263"/>
      <c r="G28" s="4"/>
      <c r="H28" s="264"/>
      <c r="I28" s="264"/>
      <c r="J28" s="4"/>
      <c r="K28" s="213"/>
      <c r="L28" s="213"/>
      <c r="M28" s="1"/>
      <c r="N28" s="1"/>
      <c r="O28" s="1"/>
      <c r="P28" s="215"/>
      <c r="Q28" s="215"/>
      <c r="R28" s="9"/>
      <c r="S28" s="213"/>
      <c r="T28" s="213"/>
      <c r="U28" s="4"/>
      <c r="V28" s="216"/>
      <c r="W28" s="216"/>
      <c r="X28" s="4"/>
      <c r="Y28" s="262"/>
      <c r="Z28" s="262"/>
      <c r="AA28" s="96"/>
    </row>
    <row r="29" spans="1:27" ht="15" customHeight="1">
      <c r="A29" s="94"/>
      <c r="B29" s="94"/>
      <c r="C29" s="4"/>
      <c r="D29" s="1"/>
      <c r="E29" s="263"/>
      <c r="F29" s="263"/>
      <c r="G29" s="4"/>
      <c r="H29" s="264"/>
      <c r="I29" s="264"/>
      <c r="J29" s="4"/>
      <c r="K29" s="213"/>
      <c r="L29" s="213"/>
      <c r="M29" s="1"/>
      <c r="N29" s="1"/>
      <c r="O29" s="1"/>
      <c r="P29" s="215"/>
      <c r="Q29" s="215"/>
      <c r="R29" s="9"/>
      <c r="S29" s="213"/>
      <c r="T29" s="213"/>
      <c r="U29" s="4"/>
      <c r="V29" s="216"/>
      <c r="W29" s="216"/>
      <c r="X29" s="4"/>
      <c r="Y29" s="262"/>
      <c r="Z29" s="262"/>
      <c r="AA29" s="96"/>
    </row>
    <row r="30" spans="1:27" ht="15" customHeight="1">
      <c r="A30" s="94"/>
      <c r="B30" s="94"/>
      <c r="C30" s="4"/>
      <c r="D30" s="1"/>
      <c r="E30" s="263"/>
      <c r="F30" s="263"/>
      <c r="G30" s="4"/>
      <c r="H30" s="264"/>
      <c r="I30" s="264"/>
      <c r="J30" s="4"/>
      <c r="K30" s="213"/>
      <c r="L30" s="213"/>
      <c r="M30" s="1"/>
      <c r="N30" s="1"/>
      <c r="O30" s="1"/>
      <c r="P30" s="215"/>
      <c r="Q30" s="215"/>
      <c r="R30" s="9"/>
      <c r="S30" s="213"/>
      <c r="T30" s="213"/>
      <c r="U30" s="4"/>
      <c r="V30" s="216"/>
      <c r="W30" s="216"/>
      <c r="X30" s="4"/>
      <c r="Y30" s="262"/>
      <c r="Z30" s="262"/>
      <c r="AA30" s="96"/>
    </row>
    <row r="31" spans="1:27" ht="15" customHeight="1">
      <c r="A31" s="94"/>
      <c r="B31" s="94"/>
      <c r="C31" s="4"/>
      <c r="D31" s="1"/>
      <c r="E31" s="263"/>
      <c r="F31" s="263"/>
      <c r="G31" s="4"/>
      <c r="H31" s="264"/>
      <c r="I31" s="264"/>
      <c r="J31" s="4"/>
      <c r="K31" s="213"/>
      <c r="L31" s="213"/>
      <c r="M31" s="1"/>
      <c r="N31" s="1"/>
      <c r="O31" s="1"/>
      <c r="P31" s="215"/>
      <c r="Q31" s="215"/>
      <c r="R31" s="9"/>
      <c r="S31" s="213"/>
      <c r="T31" s="213"/>
      <c r="U31" s="4"/>
      <c r="V31" s="216"/>
      <c r="W31" s="216"/>
      <c r="X31" s="4"/>
      <c r="Y31" s="262"/>
      <c r="Z31" s="262"/>
      <c r="AA31" s="96"/>
    </row>
    <row r="32" spans="1:27" ht="15" customHeight="1">
      <c r="A32" s="94"/>
      <c r="B32" s="94"/>
      <c r="C32" s="4"/>
      <c r="D32" s="1"/>
      <c r="E32" s="263"/>
      <c r="F32" s="263"/>
      <c r="G32" s="4"/>
      <c r="H32" s="264"/>
      <c r="I32" s="264"/>
      <c r="J32" s="4"/>
      <c r="K32" s="213"/>
      <c r="L32" s="213"/>
      <c r="M32" s="1"/>
      <c r="N32" s="1"/>
      <c r="O32" s="1"/>
      <c r="P32" s="215"/>
      <c r="Q32" s="215"/>
      <c r="R32" s="9"/>
      <c r="S32" s="213"/>
      <c r="T32" s="213"/>
      <c r="U32" s="4"/>
      <c r="V32" s="216"/>
      <c r="W32" s="216"/>
      <c r="X32" s="4"/>
      <c r="Y32" s="262"/>
      <c r="Z32" s="262"/>
      <c r="AA32" s="96"/>
    </row>
    <row r="33" spans="1:27" ht="15" customHeight="1">
      <c r="A33" s="94"/>
      <c r="B33" s="94"/>
      <c r="C33" s="4"/>
      <c r="D33" s="1"/>
      <c r="E33" s="263"/>
      <c r="F33" s="263"/>
      <c r="G33" s="4"/>
      <c r="H33" s="264"/>
      <c r="I33" s="264"/>
      <c r="J33" s="4"/>
      <c r="K33" s="213"/>
      <c r="L33" s="213"/>
      <c r="M33" s="1"/>
      <c r="N33" s="1"/>
      <c r="O33" s="1"/>
      <c r="P33" s="215"/>
      <c r="Q33" s="215"/>
      <c r="R33" s="9"/>
      <c r="S33" s="213"/>
      <c r="T33" s="213"/>
      <c r="U33" s="4"/>
      <c r="V33" s="216"/>
      <c r="W33" s="216"/>
      <c r="X33" s="4"/>
      <c r="Y33" s="262"/>
      <c r="Z33" s="262"/>
      <c r="AA33" s="96"/>
    </row>
    <row r="34" spans="1:27" ht="15" customHeight="1">
      <c r="A34" s="94"/>
      <c r="B34" s="94"/>
      <c r="C34" s="4"/>
      <c r="D34" s="1"/>
      <c r="E34" s="263"/>
      <c r="F34" s="263"/>
      <c r="G34" s="4"/>
      <c r="H34" s="264"/>
      <c r="I34" s="264"/>
      <c r="J34" s="4"/>
      <c r="K34" s="213"/>
      <c r="L34" s="213"/>
      <c r="M34" s="1"/>
      <c r="N34" s="1"/>
      <c r="O34" s="1"/>
      <c r="P34" s="215"/>
      <c r="Q34" s="215"/>
      <c r="R34" s="9"/>
      <c r="S34" s="213"/>
      <c r="T34" s="213"/>
      <c r="U34" s="4"/>
      <c r="V34" s="216"/>
      <c r="W34" s="216"/>
      <c r="X34" s="4"/>
      <c r="Y34" s="262"/>
      <c r="Z34" s="262"/>
      <c r="AA34" s="96"/>
    </row>
    <row r="35" spans="1:27" ht="15" customHeight="1">
      <c r="A35" s="94"/>
      <c r="B35" s="94"/>
      <c r="C35" s="4"/>
      <c r="D35" s="1"/>
      <c r="E35" s="263"/>
      <c r="F35" s="263"/>
      <c r="G35" s="4"/>
      <c r="H35" s="264"/>
      <c r="I35" s="264"/>
      <c r="J35" s="4"/>
      <c r="K35" s="213"/>
      <c r="L35" s="213"/>
      <c r="M35" s="1"/>
      <c r="N35" s="1"/>
      <c r="O35" s="1"/>
      <c r="P35" s="215"/>
      <c r="Q35" s="215"/>
      <c r="R35" s="9"/>
      <c r="S35" s="213"/>
      <c r="T35" s="213"/>
      <c r="U35" s="4"/>
      <c r="V35" s="216"/>
      <c r="W35" s="216"/>
      <c r="X35" s="4"/>
      <c r="Y35" s="262"/>
      <c r="Z35" s="262"/>
      <c r="AA35" s="96"/>
    </row>
    <row r="36" spans="1:27" ht="15" customHeight="1">
      <c r="A36" s="94"/>
      <c r="B36" s="94"/>
      <c r="C36" s="4"/>
      <c r="D36" s="1"/>
      <c r="E36" s="263"/>
      <c r="F36" s="263"/>
      <c r="G36" s="4"/>
      <c r="H36" s="264"/>
      <c r="I36" s="264"/>
      <c r="J36" s="4"/>
      <c r="K36" s="213"/>
      <c r="L36" s="213"/>
      <c r="M36" s="1"/>
      <c r="N36" s="1"/>
      <c r="O36" s="1"/>
      <c r="P36" s="215"/>
      <c r="Q36" s="215"/>
      <c r="R36" s="9"/>
      <c r="S36" s="213"/>
      <c r="T36" s="213"/>
      <c r="U36" s="4"/>
      <c r="V36" s="216"/>
      <c r="W36" s="216"/>
      <c r="X36" s="4"/>
      <c r="Y36" s="262"/>
      <c r="Z36" s="262"/>
      <c r="AA36" s="96"/>
    </row>
    <row r="37" spans="1:27" ht="15" customHeight="1">
      <c r="A37" s="94"/>
      <c r="B37" s="94"/>
      <c r="C37" s="4"/>
      <c r="D37" s="1"/>
      <c r="E37" s="263"/>
      <c r="F37" s="263"/>
      <c r="G37" s="4"/>
      <c r="H37" s="264"/>
      <c r="I37" s="264"/>
      <c r="J37" s="4"/>
      <c r="K37" s="213"/>
      <c r="L37" s="213"/>
      <c r="M37" s="1"/>
      <c r="N37" s="1"/>
      <c r="O37" s="1"/>
      <c r="P37" s="215"/>
      <c r="Q37" s="215"/>
      <c r="R37" s="9"/>
      <c r="S37" s="213"/>
      <c r="T37" s="213"/>
      <c r="U37" s="4"/>
      <c r="V37" s="216"/>
      <c r="W37" s="216"/>
      <c r="X37" s="4"/>
      <c r="Y37" s="262"/>
      <c r="Z37" s="262"/>
      <c r="AA37" s="96"/>
    </row>
    <row r="38" spans="1:27" ht="15" customHeight="1">
      <c r="A38" s="11"/>
      <c r="B38" s="11"/>
      <c r="C38" s="11"/>
      <c r="D38" s="11"/>
      <c r="E38" s="11"/>
      <c r="F38" s="11"/>
      <c r="G38" s="11"/>
      <c r="H38" s="45"/>
      <c r="I38" s="45"/>
      <c r="J38" s="45"/>
      <c r="K38" s="45"/>
      <c r="L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9.5" customHeight="1">
      <c r="A39" s="94" t="s">
        <v>32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W39" s="8"/>
      <c r="X39" s="265" t="s">
        <v>66</v>
      </c>
      <c r="Y39" s="265"/>
      <c r="Z39" s="265"/>
      <c r="AA39" s="265"/>
    </row>
    <row r="40" spans="1:27" ht="15" customHeight="1">
      <c r="A40" s="222" t="s">
        <v>26</v>
      </c>
      <c r="B40" s="160" t="s">
        <v>7</v>
      </c>
      <c r="C40" s="217">
        <v>0.375</v>
      </c>
      <c r="D40" s="217"/>
      <c r="E40" s="23"/>
      <c r="F40" s="203" t="str">
        <f>P25</f>
        <v>Ｋ－ＷＥＳＴ．ＦＣ２００１</v>
      </c>
      <c r="G40" s="203"/>
      <c r="H40" s="203"/>
      <c r="I40" s="203"/>
      <c r="J40" s="203"/>
      <c r="K40" s="160">
        <f>M40+M41+M42</f>
        <v>1</v>
      </c>
      <c r="L40" s="214" t="s">
        <v>12</v>
      </c>
      <c r="M40" s="133">
        <v>0</v>
      </c>
      <c r="N40" s="133" t="s">
        <v>14</v>
      </c>
      <c r="O40" s="133">
        <v>1</v>
      </c>
      <c r="P40" s="214" t="s">
        <v>13</v>
      </c>
      <c r="Q40" s="160">
        <f>O40+O41+O42</f>
        <v>4</v>
      </c>
      <c r="R40" s="204" t="str">
        <f>S25</f>
        <v>Ｓ４　スペランツァ</v>
      </c>
      <c r="S40" s="204"/>
      <c r="T40" s="204"/>
      <c r="U40" s="204"/>
      <c r="V40" s="204"/>
      <c r="W40" s="1"/>
      <c r="X40" s="178">
        <v>1</v>
      </c>
      <c r="Y40" s="178">
        <v>2</v>
      </c>
      <c r="Z40" s="178">
        <v>3</v>
      </c>
      <c r="AA40" s="160">
        <v>7</v>
      </c>
    </row>
    <row r="41" spans="1:27" ht="15" customHeight="1">
      <c r="A41" s="222"/>
      <c r="B41" s="160"/>
      <c r="C41" s="217"/>
      <c r="D41" s="217"/>
      <c r="E41" s="23"/>
      <c r="F41" s="203"/>
      <c r="G41" s="203"/>
      <c r="H41" s="203"/>
      <c r="I41" s="203"/>
      <c r="J41" s="203"/>
      <c r="K41" s="160"/>
      <c r="L41" s="214"/>
      <c r="M41" s="133">
        <v>1</v>
      </c>
      <c r="N41" s="133" t="s">
        <v>14</v>
      </c>
      <c r="O41" s="133">
        <v>1</v>
      </c>
      <c r="P41" s="214"/>
      <c r="Q41" s="160"/>
      <c r="R41" s="204"/>
      <c r="S41" s="204"/>
      <c r="T41" s="204"/>
      <c r="U41" s="204"/>
      <c r="V41" s="204"/>
      <c r="W41" s="1"/>
      <c r="X41" s="178"/>
      <c r="Y41" s="178"/>
      <c r="Z41" s="178"/>
      <c r="AA41" s="160"/>
    </row>
    <row r="42" spans="1:27" ht="15" customHeight="1">
      <c r="A42" s="222"/>
      <c r="B42" s="160"/>
      <c r="C42" s="217"/>
      <c r="D42" s="217"/>
      <c r="E42" s="23"/>
      <c r="F42" s="203"/>
      <c r="G42" s="203"/>
      <c r="H42" s="203"/>
      <c r="I42" s="203"/>
      <c r="J42" s="203"/>
      <c r="K42" s="160"/>
      <c r="L42" s="214"/>
      <c r="M42" s="133">
        <v>0</v>
      </c>
      <c r="N42" s="133" t="s">
        <v>14</v>
      </c>
      <c r="O42" s="133">
        <v>2</v>
      </c>
      <c r="P42" s="214"/>
      <c r="Q42" s="160"/>
      <c r="R42" s="204"/>
      <c r="S42" s="204"/>
      <c r="T42" s="204"/>
      <c r="U42" s="204"/>
      <c r="V42" s="204"/>
      <c r="W42" s="1"/>
      <c r="X42" s="178"/>
      <c r="Y42" s="178"/>
      <c r="Z42" s="178"/>
      <c r="AA42" s="160"/>
    </row>
    <row r="43" spans="1:27" ht="15" customHeight="1">
      <c r="A43" s="222" t="s">
        <v>28</v>
      </c>
      <c r="B43" s="160" t="s">
        <v>7</v>
      </c>
      <c r="C43" s="217">
        <v>0.375</v>
      </c>
      <c r="D43" s="217"/>
      <c r="E43" s="23"/>
      <c r="F43" s="205" t="str">
        <f>V25</f>
        <v>栃木サッカークラブ　Ｕ－１２</v>
      </c>
      <c r="G43" s="205"/>
      <c r="H43" s="205"/>
      <c r="I43" s="205"/>
      <c r="J43" s="205"/>
      <c r="K43" s="160">
        <f>M43+M44+M45</f>
        <v>5</v>
      </c>
      <c r="L43" s="214" t="s">
        <v>12</v>
      </c>
      <c r="M43" s="133">
        <v>1</v>
      </c>
      <c r="N43" s="133" t="s">
        <v>14</v>
      </c>
      <c r="O43" s="133">
        <v>0</v>
      </c>
      <c r="P43" s="214" t="s">
        <v>13</v>
      </c>
      <c r="Q43" s="160">
        <f>O43+O44+O45</f>
        <v>0</v>
      </c>
      <c r="R43" s="203" t="str">
        <f>Y25</f>
        <v>ＨＦＣ．ＺＥＲＯ</v>
      </c>
      <c r="S43" s="203"/>
      <c r="T43" s="203"/>
      <c r="U43" s="203"/>
      <c r="V43" s="203"/>
      <c r="W43" s="1"/>
      <c r="X43" s="178">
        <v>4</v>
      </c>
      <c r="Y43" s="178">
        <v>5</v>
      </c>
      <c r="Z43" s="178">
        <v>6</v>
      </c>
      <c r="AA43" s="160">
        <v>8</v>
      </c>
    </row>
    <row r="44" spans="1:27" ht="15" customHeight="1">
      <c r="A44" s="222"/>
      <c r="B44" s="160"/>
      <c r="C44" s="217"/>
      <c r="D44" s="217"/>
      <c r="E44" s="23"/>
      <c r="F44" s="205"/>
      <c r="G44" s="205"/>
      <c r="H44" s="205"/>
      <c r="I44" s="205"/>
      <c r="J44" s="205"/>
      <c r="K44" s="160"/>
      <c r="L44" s="214"/>
      <c r="M44" s="133">
        <v>2</v>
      </c>
      <c r="N44" s="133" t="s">
        <v>14</v>
      </c>
      <c r="O44" s="133">
        <v>0</v>
      </c>
      <c r="P44" s="214"/>
      <c r="Q44" s="160"/>
      <c r="R44" s="203"/>
      <c r="S44" s="203"/>
      <c r="T44" s="203"/>
      <c r="U44" s="203"/>
      <c r="V44" s="203"/>
      <c r="W44" s="1"/>
      <c r="X44" s="178"/>
      <c r="Y44" s="178"/>
      <c r="Z44" s="178"/>
      <c r="AA44" s="160"/>
    </row>
    <row r="45" spans="1:27" ht="15" customHeight="1">
      <c r="A45" s="222"/>
      <c r="B45" s="160"/>
      <c r="C45" s="217"/>
      <c r="D45" s="217"/>
      <c r="E45" s="23"/>
      <c r="F45" s="205"/>
      <c r="G45" s="205"/>
      <c r="H45" s="205"/>
      <c r="I45" s="205"/>
      <c r="J45" s="205"/>
      <c r="K45" s="160"/>
      <c r="L45" s="214"/>
      <c r="M45" s="133">
        <v>2</v>
      </c>
      <c r="N45" s="133" t="s">
        <v>14</v>
      </c>
      <c r="O45" s="133">
        <v>0</v>
      </c>
      <c r="P45" s="214"/>
      <c r="Q45" s="160"/>
      <c r="R45" s="203"/>
      <c r="S45" s="203"/>
      <c r="T45" s="203"/>
      <c r="U45" s="203"/>
      <c r="V45" s="203"/>
      <c r="W45" s="1"/>
      <c r="X45" s="178"/>
      <c r="Y45" s="178"/>
      <c r="Z45" s="178"/>
      <c r="AA45" s="160"/>
    </row>
    <row r="46" spans="1:27" ht="15" customHeight="1">
      <c r="A46" s="222" t="s">
        <v>26</v>
      </c>
      <c r="B46" s="160" t="s">
        <v>8</v>
      </c>
      <c r="C46" s="217">
        <v>0.40972222222222227</v>
      </c>
      <c r="D46" s="217"/>
      <c r="E46" s="23"/>
      <c r="F46" s="203" t="str">
        <f>H7</f>
        <v>ＴＥＡＭ　リフレＳＣ</v>
      </c>
      <c r="G46" s="203"/>
      <c r="H46" s="203"/>
      <c r="I46" s="203"/>
      <c r="J46" s="203"/>
      <c r="K46" s="160">
        <f>M46+M47+M48</f>
        <v>0</v>
      </c>
      <c r="L46" s="214" t="s">
        <v>12</v>
      </c>
      <c r="M46" s="133">
        <v>0</v>
      </c>
      <c r="N46" s="133" t="s">
        <v>14</v>
      </c>
      <c r="O46" s="133">
        <v>3</v>
      </c>
      <c r="P46" s="214" t="s">
        <v>13</v>
      </c>
      <c r="Q46" s="160">
        <f>O46+O47+O48</f>
        <v>7</v>
      </c>
      <c r="R46" s="204" t="str">
        <f>K7</f>
        <v>ヴェルフェ矢板Ｕ－１２</v>
      </c>
      <c r="S46" s="204"/>
      <c r="T46" s="204"/>
      <c r="U46" s="204"/>
      <c r="V46" s="204"/>
      <c r="W46" s="1"/>
      <c r="X46" s="178">
        <v>7</v>
      </c>
      <c r="Y46" s="178">
        <v>8</v>
      </c>
      <c r="Z46" s="178">
        <v>9</v>
      </c>
      <c r="AA46" s="160">
        <v>7</v>
      </c>
    </row>
    <row r="47" spans="1:27" ht="15" customHeight="1">
      <c r="A47" s="222"/>
      <c r="B47" s="160"/>
      <c r="C47" s="217"/>
      <c r="D47" s="217"/>
      <c r="E47" s="23"/>
      <c r="F47" s="203"/>
      <c r="G47" s="203"/>
      <c r="H47" s="203"/>
      <c r="I47" s="203"/>
      <c r="J47" s="203"/>
      <c r="K47" s="160"/>
      <c r="L47" s="214"/>
      <c r="M47" s="133">
        <v>0</v>
      </c>
      <c r="N47" s="133" t="s">
        <v>14</v>
      </c>
      <c r="O47" s="133">
        <v>1</v>
      </c>
      <c r="P47" s="214"/>
      <c r="Q47" s="160"/>
      <c r="R47" s="204"/>
      <c r="S47" s="204"/>
      <c r="T47" s="204"/>
      <c r="U47" s="204"/>
      <c r="V47" s="204"/>
      <c r="W47" s="1"/>
      <c r="X47" s="178"/>
      <c r="Y47" s="178"/>
      <c r="Z47" s="178"/>
      <c r="AA47" s="160"/>
    </row>
    <row r="48" spans="1:27" ht="15" customHeight="1">
      <c r="A48" s="222"/>
      <c r="B48" s="160"/>
      <c r="C48" s="217"/>
      <c r="D48" s="217"/>
      <c r="E48" s="23"/>
      <c r="F48" s="203"/>
      <c r="G48" s="203"/>
      <c r="H48" s="203"/>
      <c r="I48" s="203"/>
      <c r="J48" s="203"/>
      <c r="K48" s="160"/>
      <c r="L48" s="214"/>
      <c r="M48" s="133">
        <v>0</v>
      </c>
      <c r="N48" s="133" t="s">
        <v>14</v>
      </c>
      <c r="O48" s="133">
        <v>3</v>
      </c>
      <c r="P48" s="214"/>
      <c r="Q48" s="160"/>
      <c r="R48" s="204"/>
      <c r="S48" s="204"/>
      <c r="T48" s="204"/>
      <c r="U48" s="204"/>
      <c r="V48" s="204"/>
      <c r="W48" s="1"/>
      <c r="X48" s="178"/>
      <c r="Y48" s="178"/>
      <c r="Z48" s="178"/>
      <c r="AA48" s="160"/>
    </row>
    <row r="49" spans="1:27" ht="15" customHeight="1">
      <c r="A49" s="222" t="s">
        <v>28</v>
      </c>
      <c r="B49" s="160" t="s">
        <v>8</v>
      </c>
      <c r="C49" s="217">
        <v>0.40972222222222227</v>
      </c>
      <c r="D49" s="217"/>
      <c r="E49" s="23"/>
      <c r="F49" s="204" t="str">
        <f>S7</f>
        <v>ＦＣ　ＶＡＬＯＮ</v>
      </c>
      <c r="G49" s="204"/>
      <c r="H49" s="204"/>
      <c r="I49" s="204"/>
      <c r="J49" s="204"/>
      <c r="K49" s="160">
        <f>M49+M50+M51</f>
        <v>5</v>
      </c>
      <c r="L49" s="214" t="s">
        <v>12</v>
      </c>
      <c r="M49" s="133">
        <v>4</v>
      </c>
      <c r="N49" s="133" t="s">
        <v>14</v>
      </c>
      <c r="O49" s="133">
        <v>0</v>
      </c>
      <c r="P49" s="214" t="s">
        <v>13</v>
      </c>
      <c r="Q49" s="160">
        <f>O49+O50+O51</f>
        <v>0</v>
      </c>
      <c r="R49" s="203" t="str">
        <f>V7</f>
        <v>ＦＣアリーバ</v>
      </c>
      <c r="S49" s="203"/>
      <c r="T49" s="203"/>
      <c r="U49" s="203"/>
      <c r="V49" s="203"/>
      <c r="W49" s="1"/>
      <c r="X49" s="178">
        <v>10</v>
      </c>
      <c r="Y49" s="178">
        <v>11</v>
      </c>
      <c r="Z49" s="178">
        <v>12</v>
      </c>
      <c r="AA49" s="160">
        <v>13</v>
      </c>
    </row>
    <row r="50" spans="1:27" ht="15" customHeight="1">
      <c r="A50" s="222"/>
      <c r="B50" s="160"/>
      <c r="C50" s="217"/>
      <c r="D50" s="217"/>
      <c r="E50" s="23"/>
      <c r="F50" s="204"/>
      <c r="G50" s="204"/>
      <c r="H50" s="204"/>
      <c r="I50" s="204"/>
      <c r="J50" s="204"/>
      <c r="K50" s="160"/>
      <c r="L50" s="214"/>
      <c r="M50" s="133">
        <v>0</v>
      </c>
      <c r="N50" s="133" t="s">
        <v>14</v>
      </c>
      <c r="O50" s="133">
        <v>0</v>
      </c>
      <c r="P50" s="214"/>
      <c r="Q50" s="160"/>
      <c r="R50" s="203"/>
      <c r="S50" s="203"/>
      <c r="T50" s="203"/>
      <c r="U50" s="203"/>
      <c r="V50" s="203"/>
      <c r="W50" s="1"/>
      <c r="X50" s="178"/>
      <c r="Y50" s="178"/>
      <c r="Z50" s="178"/>
      <c r="AA50" s="160"/>
    </row>
    <row r="51" spans="1:27" ht="15" customHeight="1">
      <c r="A51" s="222"/>
      <c r="B51" s="160"/>
      <c r="C51" s="217"/>
      <c r="D51" s="217"/>
      <c r="E51" s="23"/>
      <c r="F51" s="204"/>
      <c r="G51" s="204"/>
      <c r="H51" s="204"/>
      <c r="I51" s="204"/>
      <c r="J51" s="204"/>
      <c r="K51" s="160"/>
      <c r="L51" s="214"/>
      <c r="M51" s="133">
        <v>1</v>
      </c>
      <c r="N51" s="133" t="s">
        <v>14</v>
      </c>
      <c r="O51" s="133">
        <v>0</v>
      </c>
      <c r="P51" s="214"/>
      <c r="Q51" s="160"/>
      <c r="R51" s="203"/>
      <c r="S51" s="203"/>
      <c r="T51" s="203"/>
      <c r="U51" s="203"/>
      <c r="V51" s="203"/>
      <c r="W51" s="1"/>
      <c r="X51" s="178"/>
      <c r="Y51" s="178"/>
      <c r="Z51" s="178"/>
      <c r="AA51" s="160"/>
    </row>
    <row r="52" spans="1:27" ht="15" customHeight="1">
      <c r="A52" s="222" t="s">
        <v>26</v>
      </c>
      <c r="B52" s="160" t="s">
        <v>9</v>
      </c>
      <c r="C52" s="217">
        <v>0.44444444444444442</v>
      </c>
      <c r="D52" s="217"/>
      <c r="E52" s="23"/>
      <c r="F52" s="268" t="str">
        <f>H25</f>
        <v>那須野ヶ原ＦＣボンジボーラ</v>
      </c>
      <c r="G52" s="268"/>
      <c r="H52" s="268"/>
      <c r="I52" s="268"/>
      <c r="J52" s="268"/>
      <c r="K52" s="160">
        <f>M52+M53+M54</f>
        <v>2</v>
      </c>
      <c r="L52" s="214" t="s">
        <v>12</v>
      </c>
      <c r="M52" s="133">
        <v>1</v>
      </c>
      <c r="N52" s="133" t="s">
        <v>14</v>
      </c>
      <c r="O52" s="133">
        <v>2</v>
      </c>
      <c r="P52" s="214" t="s">
        <v>13</v>
      </c>
      <c r="Q52" s="160">
        <f>O52+O53+O54</f>
        <v>2</v>
      </c>
      <c r="R52" s="269" t="str">
        <f>K25</f>
        <v>ともぞうサッカークラブ</v>
      </c>
      <c r="S52" s="269"/>
      <c r="T52" s="269"/>
      <c r="U52" s="269"/>
      <c r="V52" s="269"/>
      <c r="W52" s="1"/>
      <c r="X52" s="178">
        <v>1</v>
      </c>
      <c r="Y52" s="178">
        <v>2</v>
      </c>
      <c r="Z52" s="178">
        <v>3</v>
      </c>
      <c r="AA52" s="160">
        <v>1</v>
      </c>
    </row>
    <row r="53" spans="1:27" ht="15" customHeight="1">
      <c r="A53" s="222"/>
      <c r="B53" s="160"/>
      <c r="C53" s="217"/>
      <c r="D53" s="217"/>
      <c r="E53" s="23"/>
      <c r="F53" s="268"/>
      <c r="G53" s="268"/>
      <c r="H53" s="268"/>
      <c r="I53" s="268"/>
      <c r="J53" s="268"/>
      <c r="K53" s="160"/>
      <c r="L53" s="214"/>
      <c r="M53" s="133">
        <v>1</v>
      </c>
      <c r="N53" s="133" t="s">
        <v>14</v>
      </c>
      <c r="O53" s="133">
        <v>0</v>
      </c>
      <c r="P53" s="214"/>
      <c r="Q53" s="160"/>
      <c r="R53" s="269"/>
      <c r="S53" s="269"/>
      <c r="T53" s="269"/>
      <c r="U53" s="269"/>
      <c r="V53" s="269"/>
      <c r="W53" s="1"/>
      <c r="X53" s="178"/>
      <c r="Y53" s="178"/>
      <c r="Z53" s="178"/>
      <c r="AA53" s="160"/>
    </row>
    <row r="54" spans="1:27" ht="15" customHeight="1">
      <c r="A54" s="222"/>
      <c r="B54" s="160"/>
      <c r="C54" s="217"/>
      <c r="D54" s="217"/>
      <c r="E54" s="23"/>
      <c r="F54" s="268"/>
      <c r="G54" s="268"/>
      <c r="H54" s="268"/>
      <c r="I54" s="268"/>
      <c r="J54" s="268"/>
      <c r="K54" s="160"/>
      <c r="L54" s="214"/>
      <c r="M54" s="133">
        <v>0</v>
      </c>
      <c r="N54" s="133" t="s">
        <v>14</v>
      </c>
      <c r="O54" s="133">
        <v>0</v>
      </c>
      <c r="P54" s="214"/>
      <c r="Q54" s="160"/>
      <c r="R54" s="269"/>
      <c r="S54" s="269"/>
      <c r="T54" s="269"/>
      <c r="U54" s="269"/>
      <c r="V54" s="269"/>
      <c r="W54" s="1"/>
      <c r="X54" s="178"/>
      <c r="Y54" s="178"/>
      <c r="Z54" s="178"/>
      <c r="AA54" s="160"/>
    </row>
    <row r="55" spans="1:27" ht="15" customHeight="1">
      <c r="A55" s="222" t="s">
        <v>28</v>
      </c>
      <c r="B55" s="160" t="s">
        <v>9</v>
      </c>
      <c r="C55" s="217">
        <v>0.44444444444444442</v>
      </c>
      <c r="D55" s="217"/>
      <c r="E55" s="23"/>
      <c r="F55" s="203" t="str">
        <f>P25</f>
        <v>Ｋ－ＷＥＳＴ．ＦＣ２００１</v>
      </c>
      <c r="G55" s="203"/>
      <c r="H55" s="203"/>
      <c r="I55" s="203"/>
      <c r="J55" s="203"/>
      <c r="K55" s="160">
        <f>M55+M56+M57</f>
        <v>0</v>
      </c>
      <c r="L55" s="214" t="s">
        <v>12</v>
      </c>
      <c r="M55" s="133">
        <v>0</v>
      </c>
      <c r="N55" s="133" t="s">
        <v>14</v>
      </c>
      <c r="O55" s="133">
        <v>1</v>
      </c>
      <c r="P55" s="214" t="s">
        <v>13</v>
      </c>
      <c r="Q55" s="160">
        <f>O55+O56+O57</f>
        <v>1</v>
      </c>
      <c r="R55" s="204" t="str">
        <f>Y25</f>
        <v>ＨＦＣ．ＺＥＲＯ</v>
      </c>
      <c r="S55" s="204"/>
      <c r="T55" s="204"/>
      <c r="U55" s="204"/>
      <c r="V55" s="204"/>
      <c r="W55" s="1"/>
      <c r="X55" s="178">
        <v>4</v>
      </c>
      <c r="Y55" s="178">
        <v>5</v>
      </c>
      <c r="Z55" s="178">
        <v>6</v>
      </c>
      <c r="AA55" s="160">
        <v>4</v>
      </c>
    </row>
    <row r="56" spans="1:27" ht="15" customHeight="1">
      <c r="A56" s="222"/>
      <c r="B56" s="160"/>
      <c r="C56" s="217"/>
      <c r="D56" s="217"/>
      <c r="E56" s="23"/>
      <c r="F56" s="203"/>
      <c r="G56" s="203"/>
      <c r="H56" s="203"/>
      <c r="I56" s="203"/>
      <c r="J56" s="203"/>
      <c r="K56" s="160"/>
      <c r="L56" s="214"/>
      <c r="M56" s="133">
        <v>0</v>
      </c>
      <c r="N56" s="133" t="s">
        <v>14</v>
      </c>
      <c r="O56" s="133">
        <v>0</v>
      </c>
      <c r="P56" s="214"/>
      <c r="Q56" s="160"/>
      <c r="R56" s="204"/>
      <c r="S56" s="204"/>
      <c r="T56" s="204"/>
      <c r="U56" s="204"/>
      <c r="V56" s="204"/>
      <c r="W56" s="1"/>
      <c r="X56" s="178"/>
      <c r="Y56" s="178"/>
      <c r="Z56" s="178"/>
      <c r="AA56" s="160"/>
    </row>
    <row r="57" spans="1:27" ht="15" customHeight="1">
      <c r="A57" s="222"/>
      <c r="B57" s="160"/>
      <c r="C57" s="217"/>
      <c r="D57" s="217"/>
      <c r="E57" s="23"/>
      <c r="F57" s="203"/>
      <c r="G57" s="203"/>
      <c r="H57" s="203"/>
      <c r="I57" s="203"/>
      <c r="J57" s="203"/>
      <c r="K57" s="160"/>
      <c r="L57" s="214"/>
      <c r="M57" s="133">
        <v>0</v>
      </c>
      <c r="N57" s="133" t="s">
        <v>14</v>
      </c>
      <c r="O57" s="133">
        <v>0</v>
      </c>
      <c r="P57" s="214"/>
      <c r="Q57" s="160"/>
      <c r="R57" s="204"/>
      <c r="S57" s="204"/>
      <c r="T57" s="204"/>
      <c r="U57" s="204"/>
      <c r="V57" s="204"/>
      <c r="W57" s="1"/>
      <c r="X57" s="178"/>
      <c r="Y57" s="178"/>
      <c r="Z57" s="178"/>
      <c r="AA57" s="160"/>
    </row>
    <row r="58" spans="1:27" ht="15" customHeight="1">
      <c r="A58" s="222" t="s">
        <v>26</v>
      </c>
      <c r="B58" s="160" t="s">
        <v>10</v>
      </c>
      <c r="C58" s="217">
        <v>0.47916666666666669</v>
      </c>
      <c r="D58" s="217"/>
      <c r="E58" s="23"/>
      <c r="F58" s="203" t="str">
        <f>E7</f>
        <v>ＩＳＯＳＯＣＣＥＲＣＬＵＢ</v>
      </c>
      <c r="G58" s="203"/>
      <c r="H58" s="203"/>
      <c r="I58" s="203"/>
      <c r="J58" s="203"/>
      <c r="K58" s="160">
        <f>M58+M59+M60</f>
        <v>0</v>
      </c>
      <c r="L58" s="214" t="s">
        <v>12</v>
      </c>
      <c r="M58" s="133">
        <v>0</v>
      </c>
      <c r="N58" s="133" t="s">
        <v>14</v>
      </c>
      <c r="O58" s="133">
        <v>0</v>
      </c>
      <c r="P58" s="214" t="s">
        <v>13</v>
      </c>
      <c r="Q58" s="160">
        <f>O58+O59+O60</f>
        <v>5</v>
      </c>
      <c r="R58" s="204" t="str">
        <f>K7</f>
        <v>ヴェルフェ矢板Ｕ－１２</v>
      </c>
      <c r="S58" s="204"/>
      <c r="T58" s="204"/>
      <c r="U58" s="204"/>
      <c r="V58" s="204"/>
      <c r="W58" s="1"/>
      <c r="X58" s="178">
        <v>8</v>
      </c>
      <c r="Y58" s="178">
        <v>9</v>
      </c>
      <c r="Z58" s="178">
        <v>7</v>
      </c>
      <c r="AA58" s="160">
        <v>8</v>
      </c>
    </row>
    <row r="59" spans="1:27" ht="15" customHeight="1">
      <c r="A59" s="222"/>
      <c r="B59" s="160"/>
      <c r="C59" s="217"/>
      <c r="D59" s="217"/>
      <c r="E59" s="23"/>
      <c r="F59" s="203"/>
      <c r="G59" s="203"/>
      <c r="H59" s="203"/>
      <c r="I59" s="203"/>
      <c r="J59" s="203"/>
      <c r="K59" s="160"/>
      <c r="L59" s="214"/>
      <c r="M59" s="133">
        <v>0</v>
      </c>
      <c r="N59" s="133" t="s">
        <v>14</v>
      </c>
      <c r="O59" s="133">
        <v>2</v>
      </c>
      <c r="P59" s="214"/>
      <c r="Q59" s="160"/>
      <c r="R59" s="204"/>
      <c r="S59" s="204"/>
      <c r="T59" s="204"/>
      <c r="U59" s="204"/>
      <c r="V59" s="204"/>
      <c r="W59" s="1"/>
      <c r="X59" s="178"/>
      <c r="Y59" s="178"/>
      <c r="Z59" s="178"/>
      <c r="AA59" s="160"/>
    </row>
    <row r="60" spans="1:27" ht="15" customHeight="1">
      <c r="A60" s="222"/>
      <c r="B60" s="160"/>
      <c r="C60" s="217"/>
      <c r="D60" s="217"/>
      <c r="E60" s="23"/>
      <c r="F60" s="203"/>
      <c r="G60" s="203"/>
      <c r="H60" s="203"/>
      <c r="I60" s="203"/>
      <c r="J60" s="203"/>
      <c r="K60" s="160"/>
      <c r="L60" s="214"/>
      <c r="M60" s="133">
        <v>0</v>
      </c>
      <c r="N60" s="133" t="s">
        <v>14</v>
      </c>
      <c r="O60" s="133">
        <v>3</v>
      </c>
      <c r="P60" s="214"/>
      <c r="Q60" s="160"/>
      <c r="R60" s="204"/>
      <c r="S60" s="204"/>
      <c r="T60" s="204"/>
      <c r="U60" s="204"/>
      <c r="V60" s="204"/>
      <c r="W60" s="1"/>
      <c r="X60" s="178"/>
      <c r="Y60" s="178"/>
      <c r="Z60" s="178"/>
      <c r="AA60" s="160"/>
    </row>
    <row r="61" spans="1:27" ht="15" customHeight="1">
      <c r="A61" s="222" t="s">
        <v>28</v>
      </c>
      <c r="B61" s="160" t="s">
        <v>10</v>
      </c>
      <c r="C61" s="217">
        <v>0.47916666666666669</v>
      </c>
      <c r="D61" s="217"/>
      <c r="E61" s="23"/>
      <c r="F61" s="203" t="str">
        <f>P7</f>
        <v>ＦＣみらい</v>
      </c>
      <c r="G61" s="203"/>
      <c r="H61" s="203"/>
      <c r="I61" s="203"/>
      <c r="J61" s="203"/>
      <c r="K61" s="160">
        <f>M61+M62+M63</f>
        <v>1</v>
      </c>
      <c r="L61" s="214" t="s">
        <v>12</v>
      </c>
      <c r="M61" s="133">
        <v>0</v>
      </c>
      <c r="N61" s="133" t="s">
        <v>14</v>
      </c>
      <c r="O61" s="133">
        <v>2</v>
      </c>
      <c r="P61" s="214" t="s">
        <v>13</v>
      </c>
      <c r="Q61" s="160">
        <f>O61+O62+O63</f>
        <v>2</v>
      </c>
      <c r="R61" s="204" t="str">
        <f>V7</f>
        <v>ＦＣアリーバ</v>
      </c>
      <c r="S61" s="204"/>
      <c r="T61" s="204"/>
      <c r="U61" s="204"/>
      <c r="V61" s="204"/>
      <c r="W61" s="1"/>
      <c r="X61" s="178">
        <v>11</v>
      </c>
      <c r="Y61" s="178">
        <v>12</v>
      </c>
      <c r="Z61" s="178">
        <v>13</v>
      </c>
      <c r="AA61" s="160">
        <v>10</v>
      </c>
    </row>
    <row r="62" spans="1:27" ht="15" customHeight="1">
      <c r="A62" s="222"/>
      <c r="B62" s="160"/>
      <c r="C62" s="217"/>
      <c r="D62" s="217"/>
      <c r="E62" s="23"/>
      <c r="F62" s="203"/>
      <c r="G62" s="203"/>
      <c r="H62" s="203"/>
      <c r="I62" s="203"/>
      <c r="J62" s="203"/>
      <c r="K62" s="160"/>
      <c r="L62" s="214"/>
      <c r="M62" s="133">
        <v>0</v>
      </c>
      <c r="N62" s="133" t="s">
        <v>14</v>
      </c>
      <c r="O62" s="133">
        <v>0</v>
      </c>
      <c r="P62" s="214"/>
      <c r="Q62" s="160"/>
      <c r="R62" s="204"/>
      <c r="S62" s="204"/>
      <c r="T62" s="204"/>
      <c r="U62" s="204"/>
      <c r="V62" s="204"/>
      <c r="W62" s="1"/>
      <c r="X62" s="178"/>
      <c r="Y62" s="178"/>
      <c r="Z62" s="178"/>
      <c r="AA62" s="160"/>
    </row>
    <row r="63" spans="1:27" ht="15" customHeight="1">
      <c r="A63" s="222"/>
      <c r="B63" s="160"/>
      <c r="C63" s="217"/>
      <c r="D63" s="217"/>
      <c r="E63" s="23"/>
      <c r="F63" s="203"/>
      <c r="G63" s="203"/>
      <c r="H63" s="203"/>
      <c r="I63" s="203"/>
      <c r="J63" s="203"/>
      <c r="K63" s="160"/>
      <c r="L63" s="214"/>
      <c r="M63" s="133">
        <v>1</v>
      </c>
      <c r="N63" s="133" t="s">
        <v>14</v>
      </c>
      <c r="O63" s="133">
        <v>0</v>
      </c>
      <c r="P63" s="214"/>
      <c r="Q63" s="160"/>
      <c r="R63" s="204"/>
      <c r="S63" s="204"/>
      <c r="T63" s="204"/>
      <c r="U63" s="204"/>
      <c r="V63" s="204"/>
      <c r="W63" s="1"/>
      <c r="X63" s="178"/>
      <c r="Y63" s="178"/>
      <c r="Z63" s="178"/>
      <c r="AA63" s="160"/>
    </row>
    <row r="64" spans="1:27" ht="15" customHeight="1">
      <c r="A64" s="222" t="s">
        <v>26</v>
      </c>
      <c r="B64" s="160" t="s">
        <v>11</v>
      </c>
      <c r="C64" s="217">
        <v>0.51388888888888895</v>
      </c>
      <c r="D64" s="217"/>
      <c r="E64" s="23"/>
      <c r="F64" s="203" t="str">
        <f>E25</f>
        <v>ＭＯＲＡＮＧＯ栃木フットボールクラブＵ１２</v>
      </c>
      <c r="G64" s="203"/>
      <c r="H64" s="203"/>
      <c r="I64" s="203"/>
      <c r="J64" s="203"/>
      <c r="K64" s="160">
        <f>M64+M65+M66</f>
        <v>0</v>
      </c>
      <c r="L64" s="214" t="s">
        <v>12</v>
      </c>
      <c r="M64" s="133">
        <v>0</v>
      </c>
      <c r="N64" s="133" t="s">
        <v>14</v>
      </c>
      <c r="O64" s="133">
        <v>2</v>
      </c>
      <c r="P64" s="214" t="s">
        <v>13</v>
      </c>
      <c r="Q64" s="160">
        <f>O64+O65+O66</f>
        <v>3</v>
      </c>
      <c r="R64" s="204" t="str">
        <f>K25</f>
        <v>ともぞうサッカークラブ</v>
      </c>
      <c r="S64" s="204"/>
      <c r="T64" s="204"/>
      <c r="U64" s="204"/>
      <c r="V64" s="204"/>
      <c r="W64" s="1"/>
      <c r="X64" s="178">
        <v>2</v>
      </c>
      <c r="Y64" s="178">
        <v>3</v>
      </c>
      <c r="Z64" s="178">
        <v>1</v>
      </c>
      <c r="AA64" s="160">
        <v>2</v>
      </c>
    </row>
    <row r="65" spans="1:28" ht="15" customHeight="1">
      <c r="A65" s="222"/>
      <c r="B65" s="160"/>
      <c r="C65" s="217"/>
      <c r="D65" s="217"/>
      <c r="E65" s="23"/>
      <c r="F65" s="203"/>
      <c r="G65" s="203"/>
      <c r="H65" s="203"/>
      <c r="I65" s="203"/>
      <c r="J65" s="203"/>
      <c r="K65" s="160"/>
      <c r="L65" s="214"/>
      <c r="M65" s="133">
        <v>0</v>
      </c>
      <c r="N65" s="133" t="s">
        <v>14</v>
      </c>
      <c r="O65" s="133">
        <v>1</v>
      </c>
      <c r="P65" s="214"/>
      <c r="Q65" s="160"/>
      <c r="R65" s="204"/>
      <c r="S65" s="204"/>
      <c r="T65" s="204"/>
      <c r="U65" s="204"/>
      <c r="V65" s="204"/>
      <c r="W65" s="1"/>
      <c r="X65" s="178"/>
      <c r="Y65" s="178"/>
      <c r="Z65" s="178"/>
      <c r="AA65" s="160"/>
    </row>
    <row r="66" spans="1:28" ht="15" customHeight="1">
      <c r="A66" s="222"/>
      <c r="B66" s="160"/>
      <c r="C66" s="217"/>
      <c r="D66" s="217"/>
      <c r="E66" s="23"/>
      <c r="F66" s="203"/>
      <c r="G66" s="203"/>
      <c r="H66" s="203"/>
      <c r="I66" s="203"/>
      <c r="J66" s="203"/>
      <c r="K66" s="160"/>
      <c r="L66" s="214"/>
      <c r="M66" s="133">
        <v>0</v>
      </c>
      <c r="N66" s="133" t="s">
        <v>14</v>
      </c>
      <c r="O66" s="133">
        <v>0</v>
      </c>
      <c r="P66" s="214"/>
      <c r="Q66" s="160"/>
      <c r="R66" s="204"/>
      <c r="S66" s="204"/>
      <c r="T66" s="204"/>
      <c r="U66" s="204"/>
      <c r="V66" s="204"/>
      <c r="W66" s="1"/>
      <c r="X66" s="178"/>
      <c r="Y66" s="178"/>
      <c r="Z66" s="178"/>
      <c r="AA66" s="160"/>
    </row>
    <row r="67" spans="1:28" ht="15" customHeight="1">
      <c r="A67" s="222" t="s">
        <v>28</v>
      </c>
      <c r="B67" s="160" t="s">
        <v>11</v>
      </c>
      <c r="C67" s="217">
        <v>0.51388888888888895</v>
      </c>
      <c r="D67" s="217"/>
      <c r="E67" s="23"/>
      <c r="F67" s="203" t="str">
        <f>S25</f>
        <v>Ｓ４　スペランツァ</v>
      </c>
      <c r="G67" s="203"/>
      <c r="H67" s="203"/>
      <c r="I67" s="203"/>
      <c r="J67" s="203"/>
      <c r="K67" s="160">
        <f>M67+M68+M69</f>
        <v>1</v>
      </c>
      <c r="L67" s="214" t="s">
        <v>12</v>
      </c>
      <c r="M67" s="133">
        <v>1</v>
      </c>
      <c r="N67" s="133" t="s">
        <v>14</v>
      </c>
      <c r="O67" s="133">
        <v>3</v>
      </c>
      <c r="P67" s="214" t="s">
        <v>13</v>
      </c>
      <c r="Q67" s="160">
        <f>O67+O68+O69</f>
        <v>12</v>
      </c>
      <c r="R67" s="205" t="str">
        <f>V25</f>
        <v>栃木サッカークラブ　Ｕ－１２</v>
      </c>
      <c r="S67" s="205"/>
      <c r="T67" s="205"/>
      <c r="U67" s="205"/>
      <c r="V67" s="205"/>
      <c r="W67" s="1"/>
      <c r="X67" s="178">
        <v>5</v>
      </c>
      <c r="Y67" s="178">
        <v>6</v>
      </c>
      <c r="Z67" s="178">
        <v>4</v>
      </c>
      <c r="AA67" s="160">
        <v>5</v>
      </c>
      <c r="AB67" s="8"/>
    </row>
    <row r="68" spans="1:28" ht="15" customHeight="1">
      <c r="A68" s="222"/>
      <c r="B68" s="160"/>
      <c r="C68" s="217"/>
      <c r="D68" s="217"/>
      <c r="E68" s="23"/>
      <c r="F68" s="203"/>
      <c r="G68" s="203"/>
      <c r="H68" s="203"/>
      <c r="I68" s="203"/>
      <c r="J68" s="203"/>
      <c r="K68" s="160"/>
      <c r="L68" s="214"/>
      <c r="M68" s="133">
        <v>0</v>
      </c>
      <c r="N68" s="133" t="s">
        <v>14</v>
      </c>
      <c r="O68" s="133">
        <v>7</v>
      </c>
      <c r="P68" s="214"/>
      <c r="Q68" s="160"/>
      <c r="R68" s="205"/>
      <c r="S68" s="205"/>
      <c r="T68" s="205"/>
      <c r="U68" s="205"/>
      <c r="V68" s="205"/>
      <c r="W68" s="1"/>
      <c r="X68" s="178"/>
      <c r="Y68" s="178"/>
      <c r="Z68" s="178"/>
      <c r="AA68" s="160"/>
      <c r="AB68" s="1"/>
    </row>
    <row r="69" spans="1:28" ht="15" customHeight="1">
      <c r="A69" s="222"/>
      <c r="B69" s="160"/>
      <c r="C69" s="217"/>
      <c r="D69" s="217"/>
      <c r="E69" s="23"/>
      <c r="F69" s="203"/>
      <c r="G69" s="203"/>
      <c r="H69" s="203"/>
      <c r="I69" s="203"/>
      <c r="J69" s="203"/>
      <c r="K69" s="160"/>
      <c r="L69" s="214"/>
      <c r="M69" s="133">
        <v>0</v>
      </c>
      <c r="N69" s="133" t="s">
        <v>14</v>
      </c>
      <c r="O69" s="133">
        <v>2</v>
      </c>
      <c r="P69" s="214"/>
      <c r="Q69" s="160"/>
      <c r="R69" s="205"/>
      <c r="S69" s="205"/>
      <c r="T69" s="205"/>
      <c r="U69" s="205"/>
      <c r="V69" s="205"/>
      <c r="W69" s="1"/>
      <c r="X69" s="178"/>
      <c r="Y69" s="178"/>
      <c r="Z69" s="178"/>
      <c r="AA69" s="160"/>
      <c r="AB69" s="1"/>
    </row>
    <row r="70" spans="1:28" ht="15" customHeight="1">
      <c r="A70" s="222" t="s">
        <v>26</v>
      </c>
      <c r="B70" s="160" t="s">
        <v>1</v>
      </c>
      <c r="C70" s="217">
        <v>0.54861111111111105</v>
      </c>
      <c r="D70" s="217"/>
      <c r="E70" s="23"/>
      <c r="F70" s="204" t="str">
        <f>E7</f>
        <v>ＩＳＯＳＯＣＣＥＲＣＬＵＢ</v>
      </c>
      <c r="G70" s="204"/>
      <c r="H70" s="204"/>
      <c r="I70" s="204"/>
      <c r="J70" s="204"/>
      <c r="K70" s="160">
        <f>M70+M71+M72</f>
        <v>2</v>
      </c>
      <c r="L70" s="214" t="s">
        <v>12</v>
      </c>
      <c r="M70" s="133">
        <v>0</v>
      </c>
      <c r="N70" s="133" t="s">
        <v>14</v>
      </c>
      <c r="O70" s="133">
        <v>0</v>
      </c>
      <c r="P70" s="214" t="s">
        <v>13</v>
      </c>
      <c r="Q70" s="160">
        <f>O70+O71+O72</f>
        <v>1</v>
      </c>
      <c r="R70" s="203" t="str">
        <f>H7</f>
        <v>ＴＥＡＭ　リフレＳＣ</v>
      </c>
      <c r="S70" s="203"/>
      <c r="T70" s="203"/>
      <c r="U70" s="203"/>
      <c r="V70" s="203"/>
      <c r="W70" s="1"/>
      <c r="X70" s="178">
        <v>12</v>
      </c>
      <c r="Y70" s="178">
        <v>13</v>
      </c>
      <c r="Z70" s="178">
        <v>10</v>
      </c>
      <c r="AA70" s="160">
        <v>11</v>
      </c>
      <c r="AB70" s="1"/>
    </row>
    <row r="71" spans="1:28" ht="15" customHeight="1">
      <c r="A71" s="222"/>
      <c r="B71" s="160"/>
      <c r="C71" s="217"/>
      <c r="D71" s="217"/>
      <c r="E71" s="23"/>
      <c r="F71" s="204"/>
      <c r="G71" s="204"/>
      <c r="H71" s="204"/>
      <c r="I71" s="204"/>
      <c r="J71" s="204"/>
      <c r="K71" s="160"/>
      <c r="L71" s="214"/>
      <c r="M71" s="133">
        <v>1</v>
      </c>
      <c r="N71" s="133" t="s">
        <v>14</v>
      </c>
      <c r="O71" s="133">
        <v>0</v>
      </c>
      <c r="P71" s="214"/>
      <c r="Q71" s="160"/>
      <c r="R71" s="203"/>
      <c r="S71" s="203"/>
      <c r="T71" s="203"/>
      <c r="U71" s="203"/>
      <c r="V71" s="203"/>
      <c r="W71" s="1"/>
      <c r="X71" s="178"/>
      <c r="Y71" s="178"/>
      <c r="Z71" s="178"/>
      <c r="AA71" s="160"/>
      <c r="AB71" s="1"/>
    </row>
    <row r="72" spans="1:28" ht="15" customHeight="1">
      <c r="A72" s="222"/>
      <c r="B72" s="160"/>
      <c r="C72" s="217"/>
      <c r="D72" s="217"/>
      <c r="E72" s="23"/>
      <c r="F72" s="204"/>
      <c r="G72" s="204"/>
      <c r="H72" s="204"/>
      <c r="I72" s="204"/>
      <c r="J72" s="204"/>
      <c r="K72" s="160"/>
      <c r="L72" s="214"/>
      <c r="M72" s="133">
        <v>1</v>
      </c>
      <c r="N72" s="133" t="s">
        <v>14</v>
      </c>
      <c r="O72" s="133">
        <v>1</v>
      </c>
      <c r="P72" s="214"/>
      <c r="Q72" s="160"/>
      <c r="R72" s="203"/>
      <c r="S72" s="203"/>
      <c r="T72" s="203"/>
      <c r="U72" s="203"/>
      <c r="V72" s="203"/>
      <c r="W72" s="1"/>
      <c r="X72" s="178"/>
      <c r="Y72" s="178"/>
      <c r="Z72" s="178"/>
      <c r="AA72" s="160"/>
      <c r="AB72" s="1"/>
    </row>
    <row r="73" spans="1:28" ht="15" customHeight="1">
      <c r="A73" s="222" t="s">
        <v>28</v>
      </c>
      <c r="B73" s="160" t="s">
        <v>1</v>
      </c>
      <c r="C73" s="217">
        <v>0.54861111111111105</v>
      </c>
      <c r="D73" s="217"/>
      <c r="E73" s="23"/>
      <c r="F73" s="203" t="str">
        <f>P7</f>
        <v>ＦＣみらい</v>
      </c>
      <c r="G73" s="203"/>
      <c r="H73" s="203"/>
      <c r="I73" s="203"/>
      <c r="J73" s="203"/>
      <c r="K73" s="160">
        <f>M73+M74+M75</f>
        <v>0</v>
      </c>
      <c r="L73" s="214" t="s">
        <v>12</v>
      </c>
      <c r="M73" s="133">
        <v>0</v>
      </c>
      <c r="N73" s="133" t="s">
        <v>14</v>
      </c>
      <c r="O73" s="133">
        <v>2</v>
      </c>
      <c r="P73" s="214" t="s">
        <v>13</v>
      </c>
      <c r="Q73" s="160">
        <f>O73+O74+O75</f>
        <v>7</v>
      </c>
      <c r="R73" s="204" t="str">
        <f>S7</f>
        <v>ＦＣ　ＶＡＬＯＮ</v>
      </c>
      <c r="S73" s="204"/>
      <c r="T73" s="204"/>
      <c r="U73" s="204"/>
      <c r="V73" s="204"/>
      <c r="W73" s="1"/>
      <c r="X73" s="178">
        <v>13</v>
      </c>
      <c r="Y73" s="178">
        <v>10</v>
      </c>
      <c r="Z73" s="178">
        <v>11</v>
      </c>
      <c r="AA73" s="160">
        <v>12</v>
      </c>
      <c r="AB73" s="1"/>
    </row>
    <row r="74" spans="1:28" ht="15" customHeight="1">
      <c r="A74" s="222"/>
      <c r="B74" s="160"/>
      <c r="C74" s="217"/>
      <c r="D74" s="217"/>
      <c r="E74" s="23"/>
      <c r="F74" s="203"/>
      <c r="G74" s="203"/>
      <c r="H74" s="203"/>
      <c r="I74" s="203"/>
      <c r="J74" s="203"/>
      <c r="K74" s="160"/>
      <c r="L74" s="214"/>
      <c r="M74" s="133">
        <v>0</v>
      </c>
      <c r="N74" s="133" t="s">
        <v>14</v>
      </c>
      <c r="O74" s="133">
        <v>2</v>
      </c>
      <c r="P74" s="214"/>
      <c r="Q74" s="160"/>
      <c r="R74" s="204"/>
      <c r="S74" s="204"/>
      <c r="T74" s="204"/>
      <c r="U74" s="204"/>
      <c r="V74" s="204"/>
      <c r="W74" s="1"/>
      <c r="X74" s="178"/>
      <c r="Y74" s="178"/>
      <c r="Z74" s="178"/>
      <c r="AA74" s="160"/>
      <c r="AB74" s="1"/>
    </row>
    <row r="75" spans="1:28" ht="15" customHeight="1">
      <c r="A75" s="222"/>
      <c r="B75" s="160"/>
      <c r="C75" s="217"/>
      <c r="D75" s="217"/>
      <c r="E75" s="23"/>
      <c r="F75" s="203"/>
      <c r="G75" s="203"/>
      <c r="H75" s="203"/>
      <c r="I75" s="203"/>
      <c r="J75" s="203"/>
      <c r="K75" s="160"/>
      <c r="L75" s="214"/>
      <c r="M75" s="133">
        <v>0</v>
      </c>
      <c r="N75" s="133" t="s">
        <v>14</v>
      </c>
      <c r="O75" s="133">
        <v>3</v>
      </c>
      <c r="P75" s="214"/>
      <c r="Q75" s="160"/>
      <c r="R75" s="204"/>
      <c r="S75" s="204"/>
      <c r="T75" s="204"/>
      <c r="U75" s="204"/>
      <c r="V75" s="204"/>
      <c r="W75" s="1"/>
      <c r="X75" s="178"/>
      <c r="Y75" s="178"/>
      <c r="Z75" s="178"/>
      <c r="AA75" s="160"/>
      <c r="AB75" s="1"/>
    </row>
    <row r="76" spans="1:28" ht="15" customHeight="1">
      <c r="A76" s="222" t="s">
        <v>26</v>
      </c>
      <c r="B76" s="160" t="s">
        <v>2</v>
      </c>
      <c r="C76" s="217">
        <v>0.58333333333333337</v>
      </c>
      <c r="D76" s="217"/>
      <c r="E76" s="23"/>
      <c r="F76" s="203" t="str">
        <f>E25</f>
        <v>ＭＯＲＡＮＧＯ栃木フットボールクラブＵ１２</v>
      </c>
      <c r="G76" s="203"/>
      <c r="H76" s="203"/>
      <c r="I76" s="203"/>
      <c r="J76" s="203"/>
      <c r="K76" s="160">
        <f>M76+M77+M78</f>
        <v>0</v>
      </c>
      <c r="L76" s="214" t="s">
        <v>12</v>
      </c>
      <c r="M76" s="133">
        <v>0</v>
      </c>
      <c r="N76" s="133" t="s">
        <v>14</v>
      </c>
      <c r="O76" s="133">
        <v>0</v>
      </c>
      <c r="P76" s="214" t="s">
        <v>13</v>
      </c>
      <c r="Q76" s="160">
        <f>O76+O77+O78</f>
        <v>3</v>
      </c>
      <c r="R76" s="205" t="str">
        <f>H25</f>
        <v>那須野ヶ原ＦＣボンジボーラ</v>
      </c>
      <c r="S76" s="205"/>
      <c r="T76" s="205"/>
      <c r="U76" s="205"/>
      <c r="V76" s="205"/>
      <c r="W76" s="1"/>
      <c r="X76" s="178">
        <v>3</v>
      </c>
      <c r="Y76" s="178">
        <v>1</v>
      </c>
      <c r="Z76" s="178">
        <v>2</v>
      </c>
      <c r="AA76" s="160">
        <v>3</v>
      </c>
      <c r="AB76" s="1"/>
    </row>
    <row r="77" spans="1:28" ht="15" customHeight="1">
      <c r="A77" s="222"/>
      <c r="B77" s="160"/>
      <c r="C77" s="217"/>
      <c r="D77" s="217"/>
      <c r="E77" s="23"/>
      <c r="F77" s="203"/>
      <c r="G77" s="203"/>
      <c r="H77" s="203"/>
      <c r="I77" s="203"/>
      <c r="J77" s="203"/>
      <c r="K77" s="160"/>
      <c r="L77" s="214"/>
      <c r="M77" s="133">
        <v>0</v>
      </c>
      <c r="N77" s="133" t="s">
        <v>14</v>
      </c>
      <c r="O77" s="133">
        <v>2</v>
      </c>
      <c r="P77" s="214"/>
      <c r="Q77" s="160"/>
      <c r="R77" s="205"/>
      <c r="S77" s="205"/>
      <c r="T77" s="205"/>
      <c r="U77" s="205"/>
      <c r="V77" s="205"/>
      <c r="W77" s="1"/>
      <c r="X77" s="178"/>
      <c r="Y77" s="178"/>
      <c r="Z77" s="178"/>
      <c r="AA77" s="160"/>
      <c r="AB77" s="1"/>
    </row>
    <row r="78" spans="1:28" ht="15" customHeight="1">
      <c r="A78" s="222"/>
      <c r="B78" s="160"/>
      <c r="C78" s="217"/>
      <c r="D78" s="217"/>
      <c r="E78" s="23"/>
      <c r="F78" s="203"/>
      <c r="G78" s="203"/>
      <c r="H78" s="203"/>
      <c r="I78" s="203"/>
      <c r="J78" s="203"/>
      <c r="K78" s="160"/>
      <c r="L78" s="214"/>
      <c r="M78" s="133">
        <v>0</v>
      </c>
      <c r="N78" s="133" t="s">
        <v>14</v>
      </c>
      <c r="O78" s="133">
        <v>1</v>
      </c>
      <c r="P78" s="214"/>
      <c r="Q78" s="160"/>
      <c r="R78" s="205"/>
      <c r="S78" s="205"/>
      <c r="T78" s="205"/>
      <c r="U78" s="205"/>
      <c r="V78" s="205"/>
      <c r="W78" s="1"/>
      <c r="X78" s="178"/>
      <c r="Y78" s="178"/>
      <c r="Z78" s="178"/>
      <c r="AA78" s="160"/>
      <c r="AB78" s="1"/>
    </row>
    <row r="79" spans="1:28" ht="15" customHeight="1">
      <c r="A79" s="222" t="s">
        <v>28</v>
      </c>
      <c r="B79" s="160" t="s">
        <v>2</v>
      </c>
      <c r="C79" s="217">
        <v>0.58333333333333337</v>
      </c>
      <c r="D79" s="217"/>
      <c r="E79" s="23"/>
      <c r="F79" s="203" t="str">
        <f>P25</f>
        <v>Ｋ－ＷＥＳＴ．ＦＣ２００１</v>
      </c>
      <c r="G79" s="203"/>
      <c r="H79" s="203"/>
      <c r="I79" s="203"/>
      <c r="J79" s="203"/>
      <c r="K79" s="160">
        <f>M79+M80+M81</f>
        <v>0</v>
      </c>
      <c r="L79" s="214" t="s">
        <v>12</v>
      </c>
      <c r="M79" s="133">
        <v>0</v>
      </c>
      <c r="N79" s="133" t="s">
        <v>14</v>
      </c>
      <c r="O79" s="133">
        <v>3</v>
      </c>
      <c r="P79" s="214" t="s">
        <v>13</v>
      </c>
      <c r="Q79" s="160">
        <f>O79+O80+O81</f>
        <v>6</v>
      </c>
      <c r="R79" s="205" t="str">
        <f>V25</f>
        <v>栃木サッカークラブ　Ｕ－１２</v>
      </c>
      <c r="S79" s="205"/>
      <c r="T79" s="205"/>
      <c r="U79" s="205"/>
      <c r="V79" s="205"/>
      <c r="W79" s="1"/>
      <c r="X79" s="178">
        <v>6</v>
      </c>
      <c r="Y79" s="178">
        <v>4</v>
      </c>
      <c r="Z79" s="178">
        <v>5</v>
      </c>
      <c r="AA79" s="160">
        <v>6</v>
      </c>
      <c r="AB79" s="1"/>
    </row>
    <row r="80" spans="1:28" ht="15" customHeight="1">
      <c r="A80" s="222"/>
      <c r="B80" s="160"/>
      <c r="C80" s="217"/>
      <c r="D80" s="217"/>
      <c r="E80" s="23"/>
      <c r="F80" s="203"/>
      <c r="G80" s="203"/>
      <c r="H80" s="203"/>
      <c r="I80" s="203"/>
      <c r="J80" s="203"/>
      <c r="K80" s="160"/>
      <c r="L80" s="214"/>
      <c r="M80" s="133">
        <v>0</v>
      </c>
      <c r="N80" s="133" t="s">
        <v>14</v>
      </c>
      <c r="O80" s="133">
        <v>2</v>
      </c>
      <c r="P80" s="214"/>
      <c r="Q80" s="160"/>
      <c r="R80" s="205"/>
      <c r="S80" s="205"/>
      <c r="T80" s="205"/>
      <c r="U80" s="205"/>
      <c r="V80" s="205"/>
      <c r="W80" s="1"/>
      <c r="X80" s="178"/>
      <c r="Y80" s="178"/>
      <c r="Z80" s="178"/>
      <c r="AA80" s="160"/>
      <c r="AB80" s="1"/>
    </row>
    <row r="81" spans="1:28" ht="15" customHeight="1">
      <c r="A81" s="222"/>
      <c r="B81" s="160"/>
      <c r="C81" s="217"/>
      <c r="D81" s="217"/>
      <c r="E81" s="23"/>
      <c r="F81" s="203"/>
      <c r="G81" s="203"/>
      <c r="H81" s="203"/>
      <c r="I81" s="203"/>
      <c r="J81" s="203"/>
      <c r="K81" s="160"/>
      <c r="L81" s="214"/>
      <c r="M81" s="133">
        <v>0</v>
      </c>
      <c r="N81" s="133" t="s">
        <v>14</v>
      </c>
      <c r="O81" s="133">
        <v>1</v>
      </c>
      <c r="P81" s="214"/>
      <c r="Q81" s="160"/>
      <c r="R81" s="205"/>
      <c r="S81" s="205"/>
      <c r="T81" s="205"/>
      <c r="U81" s="205"/>
      <c r="V81" s="205"/>
      <c r="W81" s="1"/>
      <c r="X81" s="178"/>
      <c r="Y81" s="178"/>
      <c r="Z81" s="178"/>
      <c r="AA81" s="160"/>
      <c r="AB81" s="1"/>
    </row>
    <row r="82" spans="1:28" ht="15" customHeight="1">
      <c r="A82" s="222" t="s">
        <v>26</v>
      </c>
      <c r="B82" s="160" t="s">
        <v>3</v>
      </c>
      <c r="C82" s="217">
        <v>0.61805555555555558</v>
      </c>
      <c r="D82" s="217"/>
      <c r="E82" s="23"/>
      <c r="F82" s="204" t="str">
        <f>S25</f>
        <v>Ｓ４　スペランツァ</v>
      </c>
      <c r="G82" s="204"/>
      <c r="H82" s="204"/>
      <c r="I82" s="204"/>
      <c r="J82" s="204"/>
      <c r="K82" s="160">
        <f>M82+M83+M84</f>
        <v>9</v>
      </c>
      <c r="L82" s="214" t="s">
        <v>12</v>
      </c>
      <c r="M82" s="133">
        <v>2</v>
      </c>
      <c r="N82" s="133" t="s">
        <v>14</v>
      </c>
      <c r="O82" s="133">
        <v>0</v>
      </c>
      <c r="P82" s="214" t="s">
        <v>13</v>
      </c>
      <c r="Q82" s="160">
        <f>O82+O83+O84</f>
        <v>0</v>
      </c>
      <c r="R82" s="203" t="str">
        <f>Y25</f>
        <v>ＨＦＣ．ＺＥＲＯ</v>
      </c>
      <c r="S82" s="203"/>
      <c r="T82" s="203"/>
      <c r="U82" s="203"/>
      <c r="V82" s="203"/>
      <c r="W82" s="1"/>
      <c r="X82" s="178">
        <v>9</v>
      </c>
      <c r="Y82" s="178">
        <v>7</v>
      </c>
      <c r="Z82" s="178">
        <v>8</v>
      </c>
      <c r="AA82" s="160">
        <v>9</v>
      </c>
      <c r="AB82" s="1"/>
    </row>
    <row r="83" spans="1:28" ht="15" customHeight="1">
      <c r="A83" s="222"/>
      <c r="B83" s="160"/>
      <c r="C83" s="217"/>
      <c r="D83" s="217"/>
      <c r="E83" s="23"/>
      <c r="F83" s="204"/>
      <c r="G83" s="204"/>
      <c r="H83" s="204"/>
      <c r="I83" s="204"/>
      <c r="J83" s="204"/>
      <c r="K83" s="160"/>
      <c r="L83" s="214"/>
      <c r="M83" s="133">
        <v>3</v>
      </c>
      <c r="N83" s="133" t="s">
        <v>14</v>
      </c>
      <c r="O83" s="133">
        <v>0</v>
      </c>
      <c r="P83" s="214"/>
      <c r="Q83" s="160"/>
      <c r="R83" s="203"/>
      <c r="S83" s="203"/>
      <c r="T83" s="203"/>
      <c r="U83" s="203"/>
      <c r="V83" s="203"/>
      <c r="W83" s="1"/>
      <c r="X83" s="178"/>
      <c r="Y83" s="178"/>
      <c r="Z83" s="178"/>
      <c r="AA83" s="160"/>
      <c r="AB83" s="1"/>
    </row>
    <row r="84" spans="1:28" ht="15" customHeight="1">
      <c r="A84" s="222"/>
      <c r="B84" s="160"/>
      <c r="C84" s="217"/>
      <c r="D84" s="217"/>
      <c r="F84" s="204"/>
      <c r="G84" s="204"/>
      <c r="H84" s="204"/>
      <c r="I84" s="204"/>
      <c r="J84" s="204"/>
      <c r="K84" s="160"/>
      <c r="L84" s="214"/>
      <c r="M84" s="133">
        <v>4</v>
      </c>
      <c r="N84" s="133" t="s">
        <v>14</v>
      </c>
      <c r="O84" s="133">
        <v>0</v>
      </c>
      <c r="P84" s="214"/>
      <c r="Q84" s="160"/>
      <c r="R84" s="203"/>
      <c r="S84" s="203"/>
      <c r="T84" s="203"/>
      <c r="U84" s="203"/>
      <c r="V84" s="203"/>
      <c r="X84" s="178"/>
      <c r="Y84" s="178"/>
      <c r="Z84" s="178"/>
      <c r="AA84" s="160"/>
      <c r="AB84" s="1"/>
    </row>
    <row r="85" spans="1:28" ht="20.100000000000001" customHeight="1">
      <c r="AB85" s="1"/>
    </row>
    <row r="86" spans="1:28" ht="20.100000000000001" customHeight="1">
      <c r="C86" s="206" t="str">
        <f>H3&amp; CHAR(10) &amp;"リーグ"</f>
        <v>A
リーグ</v>
      </c>
      <c r="D86" s="207"/>
      <c r="E86" s="208" t="str">
        <f>E7</f>
        <v>ＩＳＯＳＯＣＣＥＲＣＬＵＢ</v>
      </c>
      <c r="F86" s="209"/>
      <c r="G86" s="208" t="str">
        <f>H7</f>
        <v>ＴＥＡＭ　リフレＳＣ</v>
      </c>
      <c r="H86" s="209"/>
      <c r="I86" s="208" t="str">
        <f>K7</f>
        <v>ヴェルフェ矢板Ｕ－１２</v>
      </c>
      <c r="J86" s="209"/>
      <c r="K86" s="201" t="s">
        <v>4</v>
      </c>
      <c r="L86" s="201" t="s">
        <v>5</v>
      </c>
      <c r="M86" s="201" t="s">
        <v>6</v>
      </c>
      <c r="O86" s="193" t="str">
        <f>S3&amp; CHAR(10) &amp;"リーグ"</f>
        <v>B
リーグ</v>
      </c>
      <c r="P86" s="194"/>
      <c r="Q86" s="197" t="str">
        <f>P7</f>
        <v>ＦＣみらい</v>
      </c>
      <c r="R86" s="198"/>
      <c r="S86" s="197" t="str">
        <f>S7</f>
        <v>ＦＣ　ＶＡＬＯＮ</v>
      </c>
      <c r="T86" s="198"/>
      <c r="U86" s="197" t="str">
        <f>V7</f>
        <v>ＦＣアリーバ</v>
      </c>
      <c r="V86" s="198"/>
      <c r="W86" s="201" t="s">
        <v>4</v>
      </c>
      <c r="X86" s="201" t="s">
        <v>5</v>
      </c>
      <c r="Y86" s="201" t="s">
        <v>6</v>
      </c>
      <c r="AB86" s="1"/>
    </row>
    <row r="87" spans="1:28" ht="20.100000000000001" customHeight="1">
      <c r="C87" s="195"/>
      <c r="D87" s="196"/>
      <c r="E87" s="210"/>
      <c r="F87" s="211"/>
      <c r="G87" s="210"/>
      <c r="H87" s="211"/>
      <c r="I87" s="210"/>
      <c r="J87" s="211"/>
      <c r="K87" s="202"/>
      <c r="L87" s="202"/>
      <c r="M87" s="202"/>
      <c r="O87" s="195"/>
      <c r="P87" s="196"/>
      <c r="Q87" s="199"/>
      <c r="R87" s="200"/>
      <c r="S87" s="199"/>
      <c r="T87" s="200"/>
      <c r="U87" s="199"/>
      <c r="V87" s="200"/>
      <c r="W87" s="202"/>
      <c r="X87" s="202"/>
      <c r="Y87" s="202"/>
      <c r="AB87" s="1"/>
    </row>
    <row r="88" spans="1:28" ht="20.100000000000001" customHeight="1">
      <c r="C88" s="229" t="str">
        <f>E7</f>
        <v>ＩＳＯＳＯＣＣＥＲＣＬＵＢ</v>
      </c>
      <c r="D88" s="230"/>
      <c r="E88" s="139"/>
      <c r="F88" s="135"/>
      <c r="G88" s="134">
        <f>K70</f>
        <v>2</v>
      </c>
      <c r="H88" s="140">
        <f>Q70</f>
        <v>1</v>
      </c>
      <c r="I88" s="134">
        <f>K58</f>
        <v>0</v>
      </c>
      <c r="J88" s="140">
        <f>Q58</f>
        <v>5</v>
      </c>
      <c r="K88" s="189">
        <f>COUNTIF(E89:J89,"○")*3+COUNTIF(E89:J89,"△")</f>
        <v>3</v>
      </c>
      <c r="L88" s="183">
        <f>E88-F88+G88-H88+I88-J88</f>
        <v>-4</v>
      </c>
      <c r="M88" s="189">
        <v>2</v>
      </c>
      <c r="O88" s="218" t="str">
        <f>P7</f>
        <v>ＦＣみらい</v>
      </c>
      <c r="P88" s="219"/>
      <c r="Q88" s="139"/>
      <c r="R88" s="135"/>
      <c r="S88" s="134">
        <f>K73</f>
        <v>0</v>
      </c>
      <c r="T88" s="140">
        <f>Q73</f>
        <v>7</v>
      </c>
      <c r="U88" s="134">
        <f>K61</f>
        <v>1</v>
      </c>
      <c r="V88" s="140">
        <f>Q61</f>
        <v>2</v>
      </c>
      <c r="W88" s="189">
        <f>COUNTIF(Q89:V89,"○")*3+COUNTIF(Q89:V89,"△")</f>
        <v>0</v>
      </c>
      <c r="X88" s="183">
        <f>Q88-R88+S88-T88+U88-V88</f>
        <v>-8</v>
      </c>
      <c r="Y88" s="189">
        <v>3</v>
      </c>
      <c r="AB88" s="1"/>
    </row>
    <row r="89" spans="1:28" ht="20.100000000000001" customHeight="1">
      <c r="C89" s="231"/>
      <c r="D89" s="232"/>
      <c r="E89" s="134"/>
      <c r="F89" s="141"/>
      <c r="G89" s="191" t="str">
        <f>IF(G88&gt;H88,"○",IF(G88&lt;H88,"×",IF(G88=H88,"△")))</f>
        <v>○</v>
      </c>
      <c r="H89" s="192"/>
      <c r="I89" s="191" t="str">
        <f t="shared" ref="I89" si="0">IF(I88&gt;J88,"○",IF(I88&lt;J88,"×",IF(I88=J88,"△")))</f>
        <v>×</v>
      </c>
      <c r="J89" s="192"/>
      <c r="K89" s="190"/>
      <c r="L89" s="184"/>
      <c r="M89" s="190"/>
      <c r="O89" s="220"/>
      <c r="P89" s="221"/>
      <c r="Q89" s="134"/>
      <c r="R89" s="141"/>
      <c r="S89" s="191" t="str">
        <f>IF(S88&gt;T88,"○",IF(S88&lt;T88,"×",IF(S88=T88,"△")))</f>
        <v>×</v>
      </c>
      <c r="T89" s="192"/>
      <c r="U89" s="191" t="str">
        <f t="shared" ref="U89" si="1">IF(U88&gt;V88,"○",IF(U88&lt;V88,"×",IF(U88=V88,"△")))</f>
        <v>×</v>
      </c>
      <c r="V89" s="192"/>
      <c r="W89" s="190"/>
      <c r="X89" s="184"/>
      <c r="Y89" s="190"/>
      <c r="AB89" s="1"/>
    </row>
    <row r="90" spans="1:28" ht="20.100000000000001" customHeight="1">
      <c r="C90" s="223" t="str">
        <f>H7</f>
        <v>ＴＥＡＭ　リフレＳＣ</v>
      </c>
      <c r="D90" s="224"/>
      <c r="E90" s="134">
        <f>Q70</f>
        <v>1</v>
      </c>
      <c r="F90" s="140">
        <f>K70</f>
        <v>2</v>
      </c>
      <c r="G90" s="139"/>
      <c r="H90" s="135"/>
      <c r="I90" s="134">
        <f>K46</f>
        <v>0</v>
      </c>
      <c r="J90" s="140">
        <f>Q46</f>
        <v>7</v>
      </c>
      <c r="K90" s="189">
        <f>COUNTIF(E91:J91,"○")*3+COUNTIF(E91:J91,"△")</f>
        <v>0</v>
      </c>
      <c r="L90" s="183">
        <f>E90-F90+G90-H90+I90-J90</f>
        <v>-8</v>
      </c>
      <c r="M90" s="189">
        <v>3</v>
      </c>
      <c r="O90" s="225" t="str">
        <f>S7</f>
        <v>ＦＣ　ＶＡＬＯＮ</v>
      </c>
      <c r="P90" s="226"/>
      <c r="Q90" s="134">
        <f>Q73</f>
        <v>7</v>
      </c>
      <c r="R90" s="140">
        <f>K73</f>
        <v>0</v>
      </c>
      <c r="S90" s="139"/>
      <c r="T90" s="135"/>
      <c r="U90" s="134">
        <f>K49</f>
        <v>5</v>
      </c>
      <c r="V90" s="140">
        <f>Q49</f>
        <v>0</v>
      </c>
      <c r="W90" s="189">
        <f>COUNTIF(Q91:V91,"○")*3+COUNTIF(Q91:V91,"△")</f>
        <v>6</v>
      </c>
      <c r="X90" s="183">
        <f>Q90-R90+S90-T90+U90-V90</f>
        <v>12</v>
      </c>
      <c r="Y90" s="189">
        <v>1</v>
      </c>
      <c r="AB90" s="1"/>
    </row>
    <row r="91" spans="1:28" ht="20.100000000000001" customHeight="1">
      <c r="C91" s="210"/>
      <c r="D91" s="211"/>
      <c r="E91" s="191" t="str">
        <f>IF(E90&gt;F90,"○",IF(E90&lt;F90,"×",IF(E90=F90,"△")))</f>
        <v>×</v>
      </c>
      <c r="F91" s="192"/>
      <c r="G91" s="134"/>
      <c r="H91" s="141"/>
      <c r="I91" s="191" t="str">
        <f>IF(I90&gt;J90,"○",IF(I90&lt;J90,"×",IF(I90=J90,"△")))</f>
        <v>×</v>
      </c>
      <c r="J91" s="192"/>
      <c r="K91" s="190"/>
      <c r="L91" s="184"/>
      <c r="M91" s="190"/>
      <c r="O91" s="227"/>
      <c r="P91" s="228"/>
      <c r="Q91" s="191" t="str">
        <f>IF(Q90&gt;R90,"○",IF(Q90&lt;R90,"×",IF(Q90=R90,"△")))</f>
        <v>○</v>
      </c>
      <c r="R91" s="192"/>
      <c r="S91" s="134"/>
      <c r="T91" s="141"/>
      <c r="U91" s="191" t="str">
        <f>IF(U90&gt;V90,"○",IF(U90&lt;V90,"×",IF(U90=V90,"△")))</f>
        <v>○</v>
      </c>
      <c r="V91" s="192"/>
      <c r="W91" s="190"/>
      <c r="X91" s="184"/>
      <c r="Y91" s="190"/>
      <c r="AB91" s="1"/>
    </row>
    <row r="92" spans="1:28" ht="20.100000000000001" customHeight="1">
      <c r="C92" s="179" t="str">
        <f>K7</f>
        <v>ヴェルフェ矢板Ｕ－１２</v>
      </c>
      <c r="D92" s="180"/>
      <c r="E92" s="142">
        <f>Q58</f>
        <v>5</v>
      </c>
      <c r="F92" s="140">
        <f>K58</f>
        <v>0</v>
      </c>
      <c r="G92" s="142">
        <f>Q46</f>
        <v>7</v>
      </c>
      <c r="H92" s="140">
        <f>K46</f>
        <v>0</v>
      </c>
      <c r="I92" s="139"/>
      <c r="J92" s="135"/>
      <c r="K92" s="183">
        <f>COUNTIF(E93:J93,"○")*3+COUNTIF(E93:J93,"△")</f>
        <v>6</v>
      </c>
      <c r="L92" s="183">
        <f>E92-F92+G92-H92+I92-J92</f>
        <v>12</v>
      </c>
      <c r="M92" s="183">
        <v>1</v>
      </c>
      <c r="O92" s="185" t="str">
        <f>V7</f>
        <v>ＦＣアリーバ</v>
      </c>
      <c r="P92" s="186"/>
      <c r="Q92" s="142">
        <f>Q61</f>
        <v>2</v>
      </c>
      <c r="R92" s="140">
        <f>K61</f>
        <v>1</v>
      </c>
      <c r="S92" s="142">
        <f>Q49</f>
        <v>0</v>
      </c>
      <c r="T92" s="140">
        <f>K49</f>
        <v>5</v>
      </c>
      <c r="U92" s="139"/>
      <c r="V92" s="135"/>
      <c r="W92" s="183">
        <f>COUNTIF(Q93:V93,"○")*3+COUNTIF(Q93:V93,"△")</f>
        <v>3</v>
      </c>
      <c r="X92" s="183">
        <f>Q92-R92+S92-T92+U92-V92</f>
        <v>-4</v>
      </c>
      <c r="Y92" s="183">
        <v>2</v>
      </c>
      <c r="AB92" s="1"/>
    </row>
    <row r="93" spans="1:28" ht="20.100000000000001" customHeight="1">
      <c r="C93" s="181"/>
      <c r="D93" s="182"/>
      <c r="E93" s="191" t="str">
        <f>IF(E92&gt;F92,"○",IF(E92&lt;F92,"×",IF(E92=F92,"△")))</f>
        <v>○</v>
      </c>
      <c r="F93" s="192"/>
      <c r="G93" s="191" t="str">
        <f>IF(G92&gt;H92,"○",IF(G92&lt;H92,"×",IF(G92=H92,"△")))</f>
        <v>○</v>
      </c>
      <c r="H93" s="192"/>
      <c r="I93" s="134"/>
      <c r="J93" s="141"/>
      <c r="K93" s="184"/>
      <c r="L93" s="184"/>
      <c r="M93" s="184"/>
      <c r="O93" s="187"/>
      <c r="P93" s="188"/>
      <c r="Q93" s="191" t="str">
        <f t="shared" ref="Q93" si="2">IF(Q92&gt;R92,"○",IF(Q92&lt;R92,"×",IF(Q92=R92,"△")))</f>
        <v>○</v>
      </c>
      <c r="R93" s="192"/>
      <c r="S93" s="191" t="str">
        <f t="shared" ref="S93" si="3">IF(S92&gt;T92,"○",IF(S92&lt;T92,"×",IF(S92=T92,"△")))</f>
        <v>×</v>
      </c>
      <c r="T93" s="192"/>
      <c r="U93" s="134"/>
      <c r="V93" s="141"/>
      <c r="W93" s="184"/>
      <c r="X93" s="184"/>
      <c r="Y93" s="184"/>
      <c r="AB93" s="1"/>
    </row>
    <row r="94" spans="1:28" ht="20.100000000000001" customHeight="1">
      <c r="A94" s="1"/>
      <c r="AB94" s="1"/>
    </row>
    <row r="95" spans="1:28" ht="20.100000000000001" customHeight="1">
      <c r="AB95" s="18"/>
    </row>
    <row r="96" spans="1:28" ht="20.100000000000001" customHeight="1">
      <c r="A96" s="16"/>
      <c r="C96" s="193" t="str">
        <f>H21&amp; CHAR(10) &amp;"リーグ"</f>
        <v>C
リーグ</v>
      </c>
      <c r="D96" s="194"/>
      <c r="E96" s="242" t="str">
        <f>E25</f>
        <v>ＭＯＲＡＮＧＯ栃木フットボールクラブＵ１２</v>
      </c>
      <c r="F96" s="243"/>
      <c r="G96" s="223" t="str">
        <f>H25</f>
        <v>那須野ヶ原ＦＣボンジボーラ</v>
      </c>
      <c r="H96" s="224"/>
      <c r="I96" s="246" t="str">
        <f>K25</f>
        <v>ともぞうサッカークラブ</v>
      </c>
      <c r="J96" s="247"/>
      <c r="K96" s="201" t="s">
        <v>4</v>
      </c>
      <c r="L96" s="201" t="s">
        <v>5</v>
      </c>
      <c r="M96" s="201" t="s">
        <v>6</v>
      </c>
      <c r="N96" s="102"/>
      <c r="O96" s="206" t="str">
        <f>T21&amp; CHAR(10) &amp;"リーグ"</f>
        <v>D
リーグ</v>
      </c>
      <c r="P96" s="207"/>
      <c r="Q96" s="254" t="str">
        <f>P25</f>
        <v>Ｋ－ＷＥＳＴ．ＦＣ２００１</v>
      </c>
      <c r="R96" s="255"/>
      <c r="S96" s="256" t="str">
        <f>S25</f>
        <v>Ｓ４　スペランツァ</v>
      </c>
      <c r="T96" s="257"/>
      <c r="U96" s="258" t="str">
        <f>V25</f>
        <v>栃木サッカークラブ　Ｕ－１２</v>
      </c>
      <c r="V96" s="259"/>
      <c r="W96" s="256" t="str">
        <f>Y25</f>
        <v>ＨＦＣ．ＺＥＲＯ</v>
      </c>
      <c r="X96" s="257"/>
      <c r="Y96" s="201" t="s">
        <v>4</v>
      </c>
      <c r="Z96" s="201" t="s">
        <v>5</v>
      </c>
      <c r="AA96" s="201" t="s">
        <v>6</v>
      </c>
    </row>
    <row r="97" spans="1:28" ht="20.100000000000001" customHeight="1">
      <c r="A97" s="16"/>
      <c r="C97" s="195"/>
      <c r="D97" s="196"/>
      <c r="E97" s="244"/>
      <c r="F97" s="245"/>
      <c r="G97" s="210"/>
      <c r="H97" s="211"/>
      <c r="I97" s="248"/>
      <c r="J97" s="249"/>
      <c r="K97" s="202"/>
      <c r="L97" s="202"/>
      <c r="M97" s="202"/>
      <c r="N97" s="102"/>
      <c r="O97" s="195"/>
      <c r="P97" s="196"/>
      <c r="Q97" s="252"/>
      <c r="R97" s="253"/>
      <c r="S97" s="199"/>
      <c r="T97" s="200"/>
      <c r="U97" s="260"/>
      <c r="V97" s="261"/>
      <c r="W97" s="199"/>
      <c r="X97" s="200"/>
      <c r="Y97" s="202"/>
      <c r="Z97" s="202"/>
      <c r="AA97" s="202"/>
    </row>
    <row r="98" spans="1:28" ht="20.100000000000001" customHeight="1">
      <c r="A98" s="16"/>
      <c r="C98" s="242" t="str">
        <f>E25</f>
        <v>ＭＯＲＡＮＧＯ栃木フットボールクラブＵ１２</v>
      </c>
      <c r="D98" s="243"/>
      <c r="E98" s="139"/>
      <c r="F98" s="135"/>
      <c r="G98" s="134">
        <f>K76</f>
        <v>0</v>
      </c>
      <c r="H98" s="140">
        <f>Q76</f>
        <v>3</v>
      </c>
      <c r="I98" s="134">
        <f>K64</f>
        <v>0</v>
      </c>
      <c r="J98" s="140">
        <f>Q64</f>
        <v>3</v>
      </c>
      <c r="K98" s="189">
        <f>COUNTIF(E99:J99,"○")*3+COUNTIF(E99:J99,"△")</f>
        <v>0</v>
      </c>
      <c r="L98" s="183">
        <f>E98-F98+G98-H98+I98-J98</f>
        <v>-6</v>
      </c>
      <c r="M98" s="189">
        <v>3</v>
      </c>
      <c r="N98" s="102"/>
      <c r="O98" s="250" t="str">
        <f>P25</f>
        <v>Ｋ－ＷＥＳＴ．ＦＣ２００１</v>
      </c>
      <c r="P98" s="251"/>
      <c r="Q98" s="139"/>
      <c r="R98" s="135"/>
      <c r="S98" s="134">
        <f>K40</f>
        <v>1</v>
      </c>
      <c r="T98" s="140">
        <f>Q40</f>
        <v>4</v>
      </c>
      <c r="U98" s="134">
        <f>K79</f>
        <v>0</v>
      </c>
      <c r="V98" s="140">
        <f>Q79</f>
        <v>6</v>
      </c>
      <c r="W98" s="134">
        <f>K55</f>
        <v>0</v>
      </c>
      <c r="X98" s="140">
        <f>Q55</f>
        <v>1</v>
      </c>
      <c r="Y98" s="189">
        <f>COUNTIF(Q99:X99,"○")*3+COUNTIF(Q99:X99,"△")</f>
        <v>0</v>
      </c>
      <c r="Z98" s="183">
        <f>Q98-R98+S98-T98+U98-V98+W98-X98</f>
        <v>-10</v>
      </c>
      <c r="AA98" s="189">
        <v>4</v>
      </c>
      <c r="AB98" s="18"/>
    </row>
    <row r="99" spans="1:28" ht="20.100000000000001" customHeight="1">
      <c r="A99" s="16"/>
      <c r="C99" s="244"/>
      <c r="D99" s="245"/>
      <c r="E99" s="134"/>
      <c r="F99" s="141"/>
      <c r="G99" s="191" t="str">
        <f>IF(G98&gt;H98,"○",IF(G98&lt;H98,"×",IF(G98=H98,"△")))</f>
        <v>×</v>
      </c>
      <c r="H99" s="192"/>
      <c r="I99" s="191" t="str">
        <f>IF(I98&gt;J98,"○",IF(I98&lt;J98,"×",IF(I98=J98,"△")))</f>
        <v>×</v>
      </c>
      <c r="J99" s="192"/>
      <c r="K99" s="190"/>
      <c r="L99" s="184"/>
      <c r="M99" s="190"/>
      <c r="N99" s="102"/>
      <c r="O99" s="252"/>
      <c r="P99" s="253"/>
      <c r="Q99" s="134"/>
      <c r="R99" s="141"/>
      <c r="S99" s="191" t="str">
        <f>IF(S98&gt;T98,"○",IF(S98&lt;T98,"×",IF(S98=T98,"△")))</f>
        <v>×</v>
      </c>
      <c r="T99" s="192"/>
      <c r="U99" s="191" t="str">
        <f t="shared" ref="U99" si="4">IF(U98&gt;V98,"○",IF(U98&lt;V98,"×",IF(U98=V98,"△")))</f>
        <v>×</v>
      </c>
      <c r="V99" s="192"/>
      <c r="W99" s="191" t="str">
        <f t="shared" ref="W99" si="5">IF(W98&gt;X98,"○",IF(W98&lt;X98,"×",IF(W98=X98,"△")))</f>
        <v>×</v>
      </c>
      <c r="X99" s="192"/>
      <c r="Y99" s="190"/>
      <c r="Z99" s="184"/>
      <c r="AA99" s="190"/>
    </row>
    <row r="100" spans="1:28" ht="20.100000000000001" customHeight="1">
      <c r="A100" s="16"/>
      <c r="C100" s="179" t="str">
        <f>H25</f>
        <v>那須野ヶ原ＦＣボンジボーラ</v>
      </c>
      <c r="D100" s="180"/>
      <c r="E100" s="134">
        <f>Q76</f>
        <v>3</v>
      </c>
      <c r="F100" s="140">
        <f>K76</f>
        <v>0</v>
      </c>
      <c r="G100" s="139"/>
      <c r="H100" s="135"/>
      <c r="I100" s="134">
        <f>K52</f>
        <v>2</v>
      </c>
      <c r="J100" s="140">
        <f>Q52</f>
        <v>2</v>
      </c>
      <c r="K100" s="189">
        <f>COUNTIF(E101:J101,"○")*3+COUNTIF(E101:J101,"△")</f>
        <v>4</v>
      </c>
      <c r="L100" s="183">
        <f>E100-F100+G100-H100+I100-J100</f>
        <v>3</v>
      </c>
      <c r="M100" s="189">
        <v>1</v>
      </c>
      <c r="N100" s="102"/>
      <c r="O100" s="185" t="str">
        <f>S25</f>
        <v>Ｓ４　スペランツァ</v>
      </c>
      <c r="P100" s="186"/>
      <c r="Q100" s="134">
        <f>Q40</f>
        <v>4</v>
      </c>
      <c r="R100" s="140">
        <f>K40</f>
        <v>1</v>
      </c>
      <c r="S100" s="139"/>
      <c r="T100" s="135"/>
      <c r="U100" s="134">
        <f>K67</f>
        <v>1</v>
      </c>
      <c r="V100" s="140">
        <f>Q67</f>
        <v>12</v>
      </c>
      <c r="W100" s="134">
        <f>K82</f>
        <v>9</v>
      </c>
      <c r="X100" s="140">
        <f>Q82</f>
        <v>0</v>
      </c>
      <c r="Y100" s="189">
        <f t="shared" ref="Y100" si="6">COUNTIF(Q101:X101,"○")*3+COUNTIF(Q101:X101,"△")</f>
        <v>6</v>
      </c>
      <c r="Z100" s="183">
        <f t="shared" ref="Z100" si="7">Q100-R100+S100-T100+U100-V100+W100-X100</f>
        <v>1</v>
      </c>
      <c r="AA100" s="189">
        <v>2</v>
      </c>
    </row>
    <row r="101" spans="1:28" ht="20.100000000000001" customHeight="1">
      <c r="A101" s="16"/>
      <c r="C101" s="181"/>
      <c r="D101" s="182"/>
      <c r="E101" s="191" t="str">
        <f>IF(E100&gt;F100,"○",IF(E100&lt;F100,"×",IF(E100=F100,"△")))</f>
        <v>○</v>
      </c>
      <c r="F101" s="192"/>
      <c r="G101" s="134"/>
      <c r="H101" s="141"/>
      <c r="I101" s="191" t="str">
        <f>IF(I100&gt;J100,"○",IF(I100&lt;J100,"×",IF(I100=J100,"△")))</f>
        <v>△</v>
      </c>
      <c r="J101" s="192"/>
      <c r="K101" s="190"/>
      <c r="L101" s="184"/>
      <c r="M101" s="190"/>
      <c r="N101" s="102"/>
      <c r="O101" s="187"/>
      <c r="P101" s="188"/>
      <c r="Q101" s="191" t="str">
        <f>IF(Q100&gt;R100,"○",IF(Q100&lt;R100,"×",IF(Q100=R100,"△")))</f>
        <v>○</v>
      </c>
      <c r="R101" s="192"/>
      <c r="S101" s="134"/>
      <c r="T101" s="141"/>
      <c r="U101" s="191" t="str">
        <f>IF(U100&gt;V100,"○",IF(U100&lt;V100,"×",IF(U100=V100,"△")))</f>
        <v>×</v>
      </c>
      <c r="V101" s="192"/>
      <c r="W101" s="191" t="str">
        <f>IF(W100&gt;X100,"○",IF(W100&lt;X100,"×",IF(W100=X100,"△")))</f>
        <v>○</v>
      </c>
      <c r="X101" s="192"/>
      <c r="Y101" s="190"/>
      <c r="Z101" s="184"/>
      <c r="AA101" s="190"/>
      <c r="AB101" s="18"/>
    </row>
    <row r="102" spans="1:28" ht="20.100000000000001" customHeight="1">
      <c r="A102" s="16"/>
      <c r="C102" s="238" t="str">
        <f>K25</f>
        <v>ともぞうサッカークラブ</v>
      </c>
      <c r="D102" s="239"/>
      <c r="E102" s="142">
        <f>Q64</f>
        <v>3</v>
      </c>
      <c r="F102" s="140">
        <f>K64</f>
        <v>0</v>
      </c>
      <c r="G102" s="142">
        <f>Q52</f>
        <v>2</v>
      </c>
      <c r="H102" s="140">
        <f>K52</f>
        <v>2</v>
      </c>
      <c r="I102" s="139"/>
      <c r="J102" s="135"/>
      <c r="K102" s="183">
        <f>COUNTIF(E103:J103,"○")*3+COUNTIF(E103:J103,"△")</f>
        <v>4</v>
      </c>
      <c r="L102" s="183">
        <f>E102-F102+G102-H102+I102-J102</f>
        <v>3</v>
      </c>
      <c r="M102" s="183">
        <v>2</v>
      </c>
      <c r="N102" s="102"/>
      <c r="O102" s="234" t="str">
        <f>V25</f>
        <v>栃木サッカークラブ　Ｕ－１２</v>
      </c>
      <c r="P102" s="235"/>
      <c r="Q102" s="142">
        <f>Q79</f>
        <v>6</v>
      </c>
      <c r="R102" s="140">
        <f>K79</f>
        <v>0</v>
      </c>
      <c r="S102" s="142">
        <f>Q67</f>
        <v>12</v>
      </c>
      <c r="T102" s="140">
        <f>K67</f>
        <v>1</v>
      </c>
      <c r="U102" s="139"/>
      <c r="V102" s="135"/>
      <c r="W102" s="142">
        <f>K43</f>
        <v>5</v>
      </c>
      <c r="X102" s="140">
        <f>Q43</f>
        <v>0</v>
      </c>
      <c r="Y102" s="183">
        <f>COUNTIF(Q103:X103,"○")*3+COUNTIF(Q103:X103,"△")</f>
        <v>9</v>
      </c>
      <c r="Z102" s="183">
        <f t="shared" ref="Z102" si="8">Q102-R102+S102-T102+U102-V102+W102-X102</f>
        <v>22</v>
      </c>
      <c r="AA102" s="183">
        <v>1</v>
      </c>
    </row>
    <row r="103" spans="1:28" ht="20.100000000000001" customHeight="1">
      <c r="A103" s="16"/>
      <c r="C103" s="240"/>
      <c r="D103" s="241"/>
      <c r="E103" s="197" t="str">
        <f>IF(E102&gt;F102,"○",IF(E102&lt;F102,"×",IF(E102=F102,"△")))</f>
        <v>○</v>
      </c>
      <c r="F103" s="198"/>
      <c r="G103" s="197" t="str">
        <f>IF(G102&gt;H102,"○",IF(G102&lt;H102,"×",IF(G102=H102,"△")))</f>
        <v>△</v>
      </c>
      <c r="H103" s="198"/>
      <c r="I103" s="143"/>
      <c r="J103" s="144"/>
      <c r="K103" s="233"/>
      <c r="L103" s="233"/>
      <c r="M103" s="233"/>
      <c r="N103" s="102"/>
      <c r="O103" s="236"/>
      <c r="P103" s="237"/>
      <c r="Q103" s="191" t="str">
        <f>IF(Q102&gt;R102,"○",IF(Q102&lt;R102,"×",IF(Q102=R102,"△")))</f>
        <v>○</v>
      </c>
      <c r="R103" s="192"/>
      <c r="S103" s="191" t="str">
        <f>IF(S102&gt;T102,"○",IF(S102&lt;T102,"×",IF(S102=T102,"△")))</f>
        <v>○</v>
      </c>
      <c r="T103" s="192"/>
      <c r="U103" s="134"/>
      <c r="V103" s="141"/>
      <c r="W103" s="191" t="str">
        <f>IF(W102&gt;X102,"○",IF(W102&lt;X102,"×",IF(W102=X102,"△")))</f>
        <v>○</v>
      </c>
      <c r="X103" s="192"/>
      <c r="Y103" s="184"/>
      <c r="Z103" s="184"/>
      <c r="AA103" s="184"/>
    </row>
    <row r="104" spans="1:28" ht="20.100000000000001" customHeight="1">
      <c r="A104" s="16"/>
      <c r="C104" s="177" t="s">
        <v>110</v>
      </c>
      <c r="D104" s="177"/>
      <c r="E104" s="177"/>
      <c r="F104" s="176" t="s">
        <v>93</v>
      </c>
      <c r="G104" s="176"/>
      <c r="H104" s="148" t="s">
        <v>109</v>
      </c>
      <c r="I104" s="148">
        <v>3</v>
      </c>
      <c r="J104" s="148" t="s">
        <v>108</v>
      </c>
      <c r="K104" s="148">
        <v>1</v>
      </c>
      <c r="L104" s="176" t="s">
        <v>74</v>
      </c>
      <c r="M104" s="176"/>
      <c r="N104" s="19"/>
      <c r="O104" s="218" t="str">
        <f>Y25</f>
        <v>ＨＦＣ．ＺＥＲＯ</v>
      </c>
      <c r="P104" s="219"/>
      <c r="Q104" s="142">
        <f>Q55</f>
        <v>1</v>
      </c>
      <c r="R104" s="140">
        <f>K55</f>
        <v>0</v>
      </c>
      <c r="S104" s="142">
        <f>Q82</f>
        <v>0</v>
      </c>
      <c r="T104" s="140">
        <f>K82</f>
        <v>9</v>
      </c>
      <c r="U104" s="88">
        <f>Q43</f>
        <v>0</v>
      </c>
      <c r="V104" s="140">
        <f>K43</f>
        <v>5</v>
      </c>
      <c r="W104" s="139"/>
      <c r="X104" s="135"/>
      <c r="Y104" s="183">
        <f t="shared" ref="Y104" si="9">COUNTIF(Q105:X105,"○")*3+COUNTIF(Q105:X105,"△")</f>
        <v>3</v>
      </c>
      <c r="Z104" s="183">
        <f t="shared" ref="Z104" si="10">Q104-R104+S104-T104+U104-V104+W104-X104</f>
        <v>-13</v>
      </c>
      <c r="AA104" s="183">
        <v>3</v>
      </c>
      <c r="AB104" s="18"/>
    </row>
    <row r="105" spans="1:28" ht="20.100000000000001" customHeight="1">
      <c r="O105" s="220"/>
      <c r="P105" s="221"/>
      <c r="Q105" s="191" t="str">
        <f>IF(Q104&gt;R104,"○",IF(Q104&lt;R104,"×",IF(Q104=R104,"△")))</f>
        <v>○</v>
      </c>
      <c r="R105" s="192"/>
      <c r="S105" s="191" t="str">
        <f>IF(S104&gt;T104,"○",IF(S104&lt;T104,"×",IF(S104=T104,"△")))</f>
        <v>×</v>
      </c>
      <c r="T105" s="192"/>
      <c r="U105" s="191" t="str">
        <f>IF(U104&gt;V104,"○",IF(U104&lt;V104,"×",IF(U104=V104,"△")))</f>
        <v>×</v>
      </c>
      <c r="V105" s="192"/>
      <c r="W105" s="134"/>
      <c r="X105" s="141"/>
      <c r="Y105" s="184"/>
      <c r="Z105" s="184"/>
      <c r="AA105" s="184"/>
    </row>
    <row r="106" spans="1:28" ht="20.100000000000001" customHeight="1"/>
    <row r="107" spans="1:28" ht="20.100000000000001" customHeight="1">
      <c r="A107" s="1"/>
      <c r="AB107" s="1"/>
    </row>
    <row r="108" spans="1:28" ht="20.100000000000001" customHeight="1">
      <c r="O108" s="44"/>
      <c r="P108" s="43"/>
      <c r="Q108" s="44"/>
      <c r="R108" s="41"/>
      <c r="S108" s="41"/>
      <c r="T108" s="41"/>
      <c r="U108" s="41"/>
      <c r="V108" s="41"/>
      <c r="W108" s="1"/>
      <c r="X108" s="17"/>
      <c r="Y108" s="17"/>
      <c r="Z108" s="17"/>
      <c r="AA108" s="17"/>
      <c r="AB108" s="1"/>
    </row>
    <row r="109" spans="1:28" ht="20.100000000000001" customHeight="1">
      <c r="AB109" s="1"/>
    </row>
    <row r="110" spans="1:28" ht="20.100000000000001" customHeight="1">
      <c r="AB110" s="1"/>
    </row>
    <row r="111" spans="1:28" ht="20.100000000000001" customHeight="1">
      <c r="AB111" s="1"/>
    </row>
    <row r="112" spans="1:28" ht="20.100000000000001" customHeight="1">
      <c r="AB112" s="1"/>
    </row>
    <row r="113" spans="1:28" ht="20.100000000000001" customHeight="1">
      <c r="AB113" s="1"/>
    </row>
    <row r="114" spans="1:28" ht="20.100000000000001" customHeight="1">
      <c r="AB114" s="1"/>
    </row>
    <row r="115" spans="1:28" ht="20.100000000000001" customHeight="1">
      <c r="AB115" s="1"/>
    </row>
    <row r="116" spans="1:28" ht="20.100000000000001" customHeight="1">
      <c r="AB116" s="1"/>
    </row>
    <row r="117" spans="1:28" ht="20.100000000000001" customHeight="1">
      <c r="AB117" s="1"/>
    </row>
    <row r="118" spans="1:28" ht="20.100000000000001" customHeight="1">
      <c r="AB118" s="1"/>
    </row>
    <row r="119" spans="1:28" ht="20.100000000000001" customHeight="1">
      <c r="AB119" s="1"/>
    </row>
    <row r="120" spans="1:28" ht="20.100000000000001" customHeight="1">
      <c r="A120" s="1"/>
      <c r="B120" s="18"/>
      <c r="C120" s="36"/>
      <c r="D120" s="36"/>
      <c r="E120" s="23"/>
      <c r="F120" s="41"/>
      <c r="G120" s="41"/>
      <c r="H120" s="41"/>
      <c r="I120" s="41"/>
      <c r="J120" s="41"/>
      <c r="K120" s="42"/>
      <c r="L120" s="43"/>
      <c r="M120" s="24"/>
      <c r="AB120" s="1"/>
    </row>
    <row r="121" spans="1:28" ht="20.100000000000001" customHeight="1"/>
    <row r="122" spans="1:28" ht="20.100000000000001" customHeight="1"/>
    <row r="123" spans="1:28" ht="20.100000000000001" customHeight="1"/>
    <row r="124" spans="1:28" ht="20.100000000000001" customHeight="1"/>
    <row r="125" spans="1:28" ht="20.100000000000001" customHeight="1"/>
    <row r="126" spans="1:28" ht="20.100000000000001" customHeight="1"/>
    <row r="127" spans="1:28" ht="20.100000000000001" customHeight="1"/>
    <row r="128" spans="1:28" ht="20.100000000000001" customHeight="1"/>
    <row r="129" spans="15:27" ht="20.100000000000001" customHeight="1"/>
    <row r="130" spans="15:27" ht="20.100000000000001" customHeight="1"/>
    <row r="131" spans="15:27" ht="20.100000000000001" customHeight="1"/>
    <row r="134" spans="15:27" ht="21">
      <c r="O134" s="37"/>
      <c r="P134" s="37"/>
      <c r="Q134" s="38"/>
      <c r="R134" s="38"/>
      <c r="S134" s="38"/>
      <c r="T134" s="38"/>
      <c r="U134" s="38"/>
      <c r="V134" s="38"/>
      <c r="W134" s="39"/>
      <c r="X134" s="39"/>
      <c r="Y134" s="40"/>
      <c r="Z134" s="40"/>
      <c r="AA134" s="9"/>
    </row>
  </sheetData>
  <mergeCells count="343">
    <mergeCell ref="R67:V69"/>
    <mergeCell ref="R64:V66"/>
    <mergeCell ref="R61:V63"/>
    <mergeCell ref="R58:V60"/>
    <mergeCell ref="R55:V57"/>
    <mergeCell ref="R52:V54"/>
    <mergeCell ref="Q46:Q48"/>
    <mergeCell ref="Q43:Q45"/>
    <mergeCell ref="P76:P78"/>
    <mergeCell ref="P73:P75"/>
    <mergeCell ref="P70:P72"/>
    <mergeCell ref="P67:P69"/>
    <mergeCell ref="P64:P66"/>
    <mergeCell ref="P61:P63"/>
    <mergeCell ref="P58:P60"/>
    <mergeCell ref="P55:P57"/>
    <mergeCell ref="P52:P54"/>
    <mergeCell ref="A70:A72"/>
    <mergeCell ref="C67:D69"/>
    <mergeCell ref="B67:B69"/>
    <mergeCell ref="A67:A69"/>
    <mergeCell ref="C64:D66"/>
    <mergeCell ref="B64:B66"/>
    <mergeCell ref="A64:A66"/>
    <mergeCell ref="P46:P48"/>
    <mergeCell ref="B52:B54"/>
    <mergeCell ref="B49:B51"/>
    <mergeCell ref="B46:B48"/>
    <mergeCell ref="L61:L63"/>
    <mergeCell ref="K61:K63"/>
    <mergeCell ref="F61:J63"/>
    <mergeCell ref="L58:L60"/>
    <mergeCell ref="K58:K60"/>
    <mergeCell ref="F58:J60"/>
    <mergeCell ref="L55:L57"/>
    <mergeCell ref="K55:K57"/>
    <mergeCell ref="F55:J57"/>
    <mergeCell ref="L52:L54"/>
    <mergeCell ref="K52:K54"/>
    <mergeCell ref="F52:J54"/>
    <mergeCell ref="A40:A42"/>
    <mergeCell ref="C79:D81"/>
    <mergeCell ref="B79:B81"/>
    <mergeCell ref="A79:A81"/>
    <mergeCell ref="C76:D78"/>
    <mergeCell ref="B76:B78"/>
    <mergeCell ref="A76:A78"/>
    <mergeCell ref="C73:D75"/>
    <mergeCell ref="A61:A63"/>
    <mergeCell ref="A58:A60"/>
    <mergeCell ref="A55:A57"/>
    <mergeCell ref="A52:A54"/>
    <mergeCell ref="A49:A51"/>
    <mergeCell ref="A46:A48"/>
    <mergeCell ref="A43:A45"/>
    <mergeCell ref="B43:B45"/>
    <mergeCell ref="C55:D57"/>
    <mergeCell ref="B55:B57"/>
    <mergeCell ref="C52:D54"/>
    <mergeCell ref="C49:D51"/>
    <mergeCell ref="C46:D48"/>
    <mergeCell ref="C40:D42"/>
    <mergeCell ref="B40:B42"/>
    <mergeCell ref="A73:A75"/>
    <mergeCell ref="O1:Q1"/>
    <mergeCell ref="R1:AA1"/>
    <mergeCell ref="T21:U21"/>
    <mergeCell ref="H21:I21"/>
    <mergeCell ref="P24:Q24"/>
    <mergeCell ref="S24:T24"/>
    <mergeCell ref="V24:W24"/>
    <mergeCell ref="Y24:Z24"/>
    <mergeCell ref="E24:F24"/>
    <mergeCell ref="H24:I24"/>
    <mergeCell ref="K24:L24"/>
    <mergeCell ref="F1:I1"/>
    <mergeCell ref="H3:I3"/>
    <mergeCell ref="S3:T3"/>
    <mergeCell ref="E6:F6"/>
    <mergeCell ref="H6:I6"/>
    <mergeCell ref="K6:L6"/>
    <mergeCell ref="P6:Q6"/>
    <mergeCell ref="S6:T6"/>
    <mergeCell ref="V6:W6"/>
    <mergeCell ref="E7:F19"/>
    <mergeCell ref="H7:I19"/>
    <mergeCell ref="K7:L19"/>
    <mergeCell ref="P7:Q19"/>
    <mergeCell ref="Y25:Z37"/>
    <mergeCell ref="E25:F37"/>
    <mergeCell ref="H25:I37"/>
    <mergeCell ref="K25:L37"/>
    <mergeCell ref="X39:AA39"/>
    <mergeCell ref="C43:D45"/>
    <mergeCell ref="L43:L45"/>
    <mergeCell ref="K43:K45"/>
    <mergeCell ref="F43:J45"/>
    <mergeCell ref="R43:V45"/>
    <mergeCell ref="R40:V42"/>
    <mergeCell ref="Q40:Q42"/>
    <mergeCell ref="P40:P42"/>
    <mergeCell ref="L40:L42"/>
    <mergeCell ref="K40:K42"/>
    <mergeCell ref="F40:J42"/>
    <mergeCell ref="AA40:AA42"/>
    <mergeCell ref="Z40:Z42"/>
    <mergeCell ref="Y40:Y42"/>
    <mergeCell ref="X40:X42"/>
    <mergeCell ref="X43:X45"/>
    <mergeCell ref="P43:P45"/>
    <mergeCell ref="Y43:Y45"/>
    <mergeCell ref="Z43:Z45"/>
    <mergeCell ref="F73:J75"/>
    <mergeCell ref="L70:L72"/>
    <mergeCell ref="K70:K72"/>
    <mergeCell ref="F70:J72"/>
    <mergeCell ref="L67:L69"/>
    <mergeCell ref="K67:K69"/>
    <mergeCell ref="F67:J69"/>
    <mergeCell ref="B73:B75"/>
    <mergeCell ref="L79:L81"/>
    <mergeCell ref="K79:K81"/>
    <mergeCell ref="F79:J81"/>
    <mergeCell ref="C70:D72"/>
    <mergeCell ref="B70:B72"/>
    <mergeCell ref="Z96:Z97"/>
    <mergeCell ref="AA96:AA97"/>
    <mergeCell ref="C96:D97"/>
    <mergeCell ref="E96:F97"/>
    <mergeCell ref="G96:H97"/>
    <mergeCell ref="I96:J97"/>
    <mergeCell ref="L98:L99"/>
    <mergeCell ref="M98:M99"/>
    <mergeCell ref="S99:T99"/>
    <mergeCell ref="U99:V99"/>
    <mergeCell ref="W99:X99"/>
    <mergeCell ref="G99:H99"/>
    <mergeCell ref="I99:J99"/>
    <mergeCell ref="O98:P99"/>
    <mergeCell ref="Y98:Y99"/>
    <mergeCell ref="Z98:Z99"/>
    <mergeCell ref="AA98:AA99"/>
    <mergeCell ref="C98:D99"/>
    <mergeCell ref="K98:K99"/>
    <mergeCell ref="K96:K97"/>
    <mergeCell ref="L96:L97"/>
    <mergeCell ref="M96:M97"/>
    <mergeCell ref="O96:P97"/>
    <mergeCell ref="Q96:R97"/>
    <mergeCell ref="Z102:Z103"/>
    <mergeCell ref="AA102:AA103"/>
    <mergeCell ref="C102:D103"/>
    <mergeCell ref="K102:K103"/>
    <mergeCell ref="L100:L101"/>
    <mergeCell ref="M100:M101"/>
    <mergeCell ref="Q101:R101"/>
    <mergeCell ref="U101:V101"/>
    <mergeCell ref="W101:X101"/>
    <mergeCell ref="E101:F101"/>
    <mergeCell ref="I101:J101"/>
    <mergeCell ref="O100:P101"/>
    <mergeCell ref="Y100:Y101"/>
    <mergeCell ref="Z104:Z105"/>
    <mergeCell ref="AA104:AA105"/>
    <mergeCell ref="A82:A84"/>
    <mergeCell ref="R79:V81"/>
    <mergeCell ref="P79:P81"/>
    <mergeCell ref="C90:D91"/>
    <mergeCell ref="K90:K91"/>
    <mergeCell ref="L90:L91"/>
    <mergeCell ref="M90:M91"/>
    <mergeCell ref="O90:P91"/>
    <mergeCell ref="C88:D89"/>
    <mergeCell ref="K88:K89"/>
    <mergeCell ref="L88:L89"/>
    <mergeCell ref="M88:M89"/>
    <mergeCell ref="O88:P89"/>
    <mergeCell ref="W88:W89"/>
    <mergeCell ref="X88:X89"/>
    <mergeCell ref="Y88:Y89"/>
    <mergeCell ref="Z100:Z101"/>
    <mergeCell ref="AA100:AA101"/>
    <mergeCell ref="C100:D101"/>
    <mergeCell ref="K100:K101"/>
    <mergeCell ref="L102:L103"/>
    <mergeCell ref="M102:M103"/>
    <mergeCell ref="C61:D63"/>
    <mergeCell ref="B61:B63"/>
    <mergeCell ref="C58:D60"/>
    <mergeCell ref="B58:B60"/>
    <mergeCell ref="Q105:R105"/>
    <mergeCell ref="S105:T105"/>
    <mergeCell ref="U105:V105"/>
    <mergeCell ref="O104:P105"/>
    <mergeCell ref="Y104:Y105"/>
    <mergeCell ref="Q103:R103"/>
    <mergeCell ref="S103:T103"/>
    <mergeCell ref="W103:X103"/>
    <mergeCell ref="E103:F103"/>
    <mergeCell ref="G103:H103"/>
    <mergeCell ref="O102:P103"/>
    <mergeCell ref="Y102:Y103"/>
    <mergeCell ref="S96:T97"/>
    <mergeCell ref="U96:V97"/>
    <mergeCell ref="W96:X97"/>
    <mergeCell ref="Y96:Y97"/>
    <mergeCell ref="C82:D84"/>
    <mergeCell ref="B82:B84"/>
    <mergeCell ref="L64:L66"/>
    <mergeCell ref="K64:K66"/>
    <mergeCell ref="C86:D87"/>
    <mergeCell ref="E86:F87"/>
    <mergeCell ref="G86:H87"/>
    <mergeCell ref="I86:J87"/>
    <mergeCell ref="K86:K87"/>
    <mergeCell ref="L86:L87"/>
    <mergeCell ref="M86:M87"/>
    <mergeCell ref="Y86:Y87"/>
    <mergeCell ref="S7:T19"/>
    <mergeCell ref="V7:W19"/>
    <mergeCell ref="R49:V51"/>
    <mergeCell ref="P49:P51"/>
    <mergeCell ref="L76:L78"/>
    <mergeCell ref="K76:K78"/>
    <mergeCell ref="F76:J78"/>
    <mergeCell ref="R82:V84"/>
    <mergeCell ref="Q82:Q84"/>
    <mergeCell ref="P82:P84"/>
    <mergeCell ref="L82:L84"/>
    <mergeCell ref="K82:K84"/>
    <mergeCell ref="F82:J84"/>
    <mergeCell ref="P25:Q37"/>
    <mergeCell ref="S25:T37"/>
    <mergeCell ref="V25:W37"/>
    <mergeCell ref="F46:J48"/>
    <mergeCell ref="R46:V48"/>
    <mergeCell ref="R76:V78"/>
    <mergeCell ref="R73:V75"/>
    <mergeCell ref="R70:V72"/>
    <mergeCell ref="Q79:Q81"/>
    <mergeCell ref="Q76:Q78"/>
    <mergeCell ref="Q73:Q75"/>
    <mergeCell ref="Q70:Q72"/>
    <mergeCell ref="Q67:Q69"/>
    <mergeCell ref="Q64:Q66"/>
    <mergeCell ref="Q61:Q63"/>
    <mergeCell ref="Q58:Q60"/>
    <mergeCell ref="Q55:Q57"/>
    <mergeCell ref="Q52:Q54"/>
    <mergeCell ref="Q49:Q51"/>
    <mergeCell ref="L49:L51"/>
    <mergeCell ref="K49:K51"/>
    <mergeCell ref="F49:J51"/>
    <mergeCell ref="L46:L48"/>
    <mergeCell ref="K46:K48"/>
    <mergeCell ref="F64:J66"/>
    <mergeCell ref="L73:L75"/>
    <mergeCell ref="K73:K75"/>
    <mergeCell ref="U89:V89"/>
    <mergeCell ref="X92:X93"/>
    <mergeCell ref="Y92:Y93"/>
    <mergeCell ref="E93:F93"/>
    <mergeCell ref="G93:H93"/>
    <mergeCell ref="Q93:R93"/>
    <mergeCell ref="S93:T93"/>
    <mergeCell ref="G89:H89"/>
    <mergeCell ref="O86:P87"/>
    <mergeCell ref="Q86:R87"/>
    <mergeCell ref="S86:T87"/>
    <mergeCell ref="U86:V87"/>
    <mergeCell ref="W86:W87"/>
    <mergeCell ref="X86:X87"/>
    <mergeCell ref="W90:W91"/>
    <mergeCell ref="X90:X91"/>
    <mergeCell ref="AA43:AA45"/>
    <mergeCell ref="X46:X48"/>
    <mergeCell ref="Y46:Y48"/>
    <mergeCell ref="Z46:Z48"/>
    <mergeCell ref="AA46:AA48"/>
    <mergeCell ref="X49:X51"/>
    <mergeCell ref="Y49:Y51"/>
    <mergeCell ref="Z49:Z51"/>
    <mergeCell ref="AA49:AA51"/>
    <mergeCell ref="X52:X54"/>
    <mergeCell ref="Y52:Y54"/>
    <mergeCell ref="Z52:Z54"/>
    <mergeCell ref="AA52:AA54"/>
    <mergeCell ref="X55:X57"/>
    <mergeCell ref="Y55:Y57"/>
    <mergeCell ref="Z55:Z57"/>
    <mergeCell ref="AA55:AA57"/>
    <mergeCell ref="X58:X60"/>
    <mergeCell ref="Y58:Y60"/>
    <mergeCell ref="Z58:Z60"/>
    <mergeCell ref="AA58:AA60"/>
    <mergeCell ref="X61:X63"/>
    <mergeCell ref="Y61:Y63"/>
    <mergeCell ref="Z61:Z63"/>
    <mergeCell ref="AA61:AA63"/>
    <mergeCell ref="X64:X66"/>
    <mergeCell ref="Y64:Y66"/>
    <mergeCell ref="Z64:Z66"/>
    <mergeCell ref="AA64:AA66"/>
    <mergeCell ref="X67:X69"/>
    <mergeCell ref="Y67:Y69"/>
    <mergeCell ref="Z67:Z69"/>
    <mergeCell ref="AA67:AA69"/>
    <mergeCell ref="X70:X72"/>
    <mergeCell ref="Y70:Y72"/>
    <mergeCell ref="Z70:Z72"/>
    <mergeCell ref="AA70:AA72"/>
    <mergeCell ref="X73:X75"/>
    <mergeCell ref="Y73:Y75"/>
    <mergeCell ref="Z73:Z75"/>
    <mergeCell ref="AA73:AA75"/>
    <mergeCell ref="X76:X78"/>
    <mergeCell ref="Y76:Y78"/>
    <mergeCell ref="Z76:Z78"/>
    <mergeCell ref="AA76:AA78"/>
    <mergeCell ref="L104:M104"/>
    <mergeCell ref="F104:G104"/>
    <mergeCell ref="C104:E104"/>
    <mergeCell ref="X79:X81"/>
    <mergeCell ref="Y79:Y81"/>
    <mergeCell ref="Z79:Z81"/>
    <mergeCell ref="AA79:AA81"/>
    <mergeCell ref="X82:X84"/>
    <mergeCell ref="Y82:Y84"/>
    <mergeCell ref="Z82:Z84"/>
    <mergeCell ref="AA82:AA84"/>
    <mergeCell ref="C92:D93"/>
    <mergeCell ref="K92:K93"/>
    <mergeCell ref="L92:L93"/>
    <mergeCell ref="M92:M93"/>
    <mergeCell ref="O92:P93"/>
    <mergeCell ref="W92:W93"/>
    <mergeCell ref="Y90:Y91"/>
    <mergeCell ref="E91:F91"/>
    <mergeCell ref="I91:J91"/>
    <mergeCell ref="Q91:R91"/>
    <mergeCell ref="U91:V91"/>
    <mergeCell ref="I89:J89"/>
    <mergeCell ref="S89:T89"/>
  </mergeCells>
  <phoneticPr fontId="2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6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79"/>
  <sheetViews>
    <sheetView tabSelected="1" view="pageBreakPreview" topLeftCell="B1" zoomScaleNormal="100" zoomScaleSheetLayoutView="100" workbookViewId="0">
      <selection activeCell="B1" sqref="B1"/>
    </sheetView>
  </sheetViews>
  <sheetFormatPr defaultColWidth="9" defaultRowHeight="13.2"/>
  <cols>
    <col min="1" max="33" width="4.109375" customWidth="1"/>
    <col min="34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.75" customHeight="1">
      <c r="A1" s="94" t="str">
        <f>JA組合せ!B5</f>
        <v>■第2日　1月14日</v>
      </c>
      <c r="B1" s="32"/>
      <c r="C1" s="32"/>
      <c r="D1" s="32"/>
      <c r="E1" s="32"/>
      <c r="F1" s="32"/>
      <c r="G1" s="32"/>
      <c r="H1" s="32"/>
      <c r="I1" s="331" t="str">
        <f>JA組合せ!G5</f>
        <v>2次リーグ</v>
      </c>
      <c r="J1" s="331"/>
      <c r="K1" s="331"/>
      <c r="L1" s="331"/>
      <c r="M1" s="331"/>
      <c r="N1" s="48"/>
      <c r="O1" s="48"/>
      <c r="P1" s="48"/>
      <c r="Q1" s="48"/>
      <c r="R1" s="48"/>
      <c r="T1" s="266" t="s">
        <v>64</v>
      </c>
      <c r="U1" s="266"/>
      <c r="V1" s="266"/>
      <c r="W1" s="266"/>
      <c r="X1" s="332" t="str">
        <f>JA組合せ!K5</f>
        <v>真岡市総合運動公園運動広場</v>
      </c>
      <c r="Y1" s="332"/>
      <c r="Z1" s="332"/>
      <c r="AA1" s="332"/>
      <c r="AB1" s="332"/>
      <c r="AC1" s="332"/>
      <c r="AD1" s="332"/>
      <c r="AE1" s="332"/>
      <c r="AF1" s="332"/>
      <c r="AG1" s="332"/>
    </row>
    <row r="2" spans="1:33" ht="18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"/>
      <c r="O2" s="1"/>
      <c r="P2" s="1"/>
      <c r="Q2" s="1"/>
      <c r="R2" s="96"/>
      <c r="S2" s="96"/>
      <c r="T2" s="96"/>
      <c r="U2" s="96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3" ht="19.5" customHeight="1">
      <c r="A3" s="94"/>
      <c r="B3" s="94"/>
      <c r="C3" s="94"/>
      <c r="D3" s="94"/>
      <c r="E3" s="94"/>
      <c r="F3" s="94"/>
      <c r="G3" s="94"/>
      <c r="H3" s="1"/>
      <c r="I3" s="266" t="s">
        <v>24</v>
      </c>
      <c r="J3" s="266"/>
      <c r="K3" s="1"/>
      <c r="L3" s="1"/>
      <c r="M3" s="96"/>
      <c r="N3" s="1"/>
      <c r="O3" s="1"/>
      <c r="P3" s="1"/>
      <c r="Q3" s="1"/>
      <c r="R3" s="96"/>
      <c r="S3" s="96"/>
      <c r="T3" s="96"/>
      <c r="U3" s="96"/>
      <c r="V3" s="97"/>
      <c r="W3" s="1"/>
      <c r="X3" s="266" t="s">
        <v>25</v>
      </c>
      <c r="Y3" s="266"/>
      <c r="Z3" s="94"/>
      <c r="AA3" s="1"/>
      <c r="AB3" s="1"/>
      <c r="AC3" s="1"/>
      <c r="AD3" s="1"/>
      <c r="AE3" s="1"/>
    </row>
    <row r="4" spans="1:33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138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54"/>
      <c r="Y4" s="2"/>
      <c r="Z4" s="1"/>
      <c r="AA4" s="1"/>
      <c r="AB4" s="1"/>
      <c r="AC4" s="1"/>
      <c r="AD4" s="1"/>
      <c r="AE4" s="1"/>
    </row>
    <row r="5" spans="1:33" ht="20.100000000000001" customHeight="1" thickTop="1">
      <c r="A5" s="1"/>
      <c r="B5" s="1"/>
      <c r="C5" s="1"/>
      <c r="D5" s="390"/>
      <c r="E5" s="150"/>
      <c r="F5" s="150"/>
      <c r="G5" s="391"/>
      <c r="H5" s="392"/>
      <c r="I5" s="393"/>
      <c r="J5" s="150"/>
      <c r="K5" s="151"/>
      <c r="L5" s="14"/>
      <c r="M5" s="14"/>
      <c r="N5" s="14"/>
      <c r="O5" s="15"/>
      <c r="P5" s="1"/>
      <c r="Q5" s="1"/>
      <c r="R5" s="1"/>
      <c r="S5" s="29"/>
      <c r="T5" s="14"/>
      <c r="U5" s="14"/>
      <c r="V5" s="49"/>
      <c r="W5" s="390"/>
      <c r="X5" s="150"/>
      <c r="Y5" s="150"/>
      <c r="Z5" s="391"/>
      <c r="AA5" s="392"/>
      <c r="AB5" s="393"/>
      <c r="AC5" s="150"/>
      <c r="AD5" s="151"/>
    </row>
    <row r="6" spans="1:33" ht="20.100000000000001" customHeight="1">
      <c r="A6" s="1"/>
      <c r="B6" s="1"/>
      <c r="C6" s="333">
        <v>1</v>
      </c>
      <c r="D6" s="333"/>
      <c r="E6" s="18"/>
      <c r="F6" s="1"/>
      <c r="G6" s="333">
        <v>2</v>
      </c>
      <c r="H6" s="333"/>
      <c r="I6" s="18"/>
      <c r="J6" s="1"/>
      <c r="K6" s="333">
        <v>3</v>
      </c>
      <c r="L6" s="333"/>
      <c r="M6" s="18"/>
      <c r="N6" s="1"/>
      <c r="O6" s="333">
        <v>4</v>
      </c>
      <c r="P6" s="333"/>
      <c r="Q6" s="1"/>
      <c r="R6" s="333">
        <v>5</v>
      </c>
      <c r="S6" s="333"/>
      <c r="T6" s="18"/>
      <c r="U6" s="1"/>
      <c r="V6" s="333">
        <v>6</v>
      </c>
      <c r="W6" s="333"/>
      <c r="X6" s="18"/>
      <c r="Y6" s="1"/>
      <c r="Z6" s="333">
        <v>7</v>
      </c>
      <c r="AA6" s="333"/>
      <c r="AB6" s="18"/>
      <c r="AC6" s="1"/>
      <c r="AD6" s="333">
        <v>8</v>
      </c>
      <c r="AE6" s="333"/>
    </row>
    <row r="7" spans="1:33" ht="20.100000000000001" customHeight="1">
      <c r="A7" s="1"/>
      <c r="B7" s="1"/>
      <c r="C7" s="389" t="str">
        <f>JA組合せ!H19</f>
        <v>ヴェルフェ矢板Ｕ－１２</v>
      </c>
      <c r="D7" s="389"/>
      <c r="E7" s="34"/>
      <c r="F7" s="47"/>
      <c r="G7" s="328" t="str">
        <f>JA組合せ!H21</f>
        <v>ＦＣアリーバ</v>
      </c>
      <c r="H7" s="328"/>
      <c r="I7" s="34"/>
      <c r="J7" s="50"/>
      <c r="K7" s="386" t="str">
        <f>JA組合せ!H23</f>
        <v>那須野ヶ原ＦＣボンジボーラ</v>
      </c>
      <c r="L7" s="386"/>
      <c r="M7" s="34"/>
      <c r="N7" s="50"/>
      <c r="O7" s="329" t="str">
        <f>JA組合せ!H25</f>
        <v>Ｓ４　スペランツァ</v>
      </c>
      <c r="P7" s="329"/>
      <c r="Q7" s="50"/>
      <c r="R7" s="329" t="str">
        <f>JA組合せ!H31</f>
        <v>ＩＳＯＳＯＣＣＥＲＣＬＵＢ</v>
      </c>
      <c r="S7" s="329"/>
      <c r="T7" s="34"/>
      <c r="U7" s="50"/>
      <c r="V7" s="387" t="str">
        <f>JA組合せ!H33</f>
        <v>ＦＣ　ＶＡＬＯＮ</v>
      </c>
      <c r="W7" s="387"/>
      <c r="X7" s="34"/>
      <c r="Y7" s="50"/>
      <c r="Z7" s="330" t="str">
        <f>JA組合せ!H35</f>
        <v>ともぞうサッカークラブ</v>
      </c>
      <c r="AA7" s="330"/>
      <c r="AB7" s="34"/>
      <c r="AC7" s="50"/>
      <c r="AD7" s="388" t="str">
        <f>JA組合せ!H37</f>
        <v>栃木サッカークラブ　Ｕ－１２</v>
      </c>
      <c r="AE7" s="388"/>
    </row>
    <row r="8" spans="1:33" ht="20.100000000000001" customHeight="1">
      <c r="A8" s="1"/>
      <c r="B8" s="1"/>
      <c r="C8" s="389"/>
      <c r="D8" s="389"/>
      <c r="E8" s="34"/>
      <c r="F8" s="47"/>
      <c r="G8" s="328"/>
      <c r="H8" s="328"/>
      <c r="I8" s="34"/>
      <c r="J8" s="50"/>
      <c r="K8" s="386"/>
      <c r="L8" s="386"/>
      <c r="M8" s="34"/>
      <c r="N8" s="50"/>
      <c r="O8" s="329"/>
      <c r="P8" s="329"/>
      <c r="Q8" s="50"/>
      <c r="R8" s="329"/>
      <c r="S8" s="329"/>
      <c r="T8" s="34"/>
      <c r="U8" s="50"/>
      <c r="V8" s="387"/>
      <c r="W8" s="387"/>
      <c r="X8" s="34"/>
      <c r="Y8" s="50"/>
      <c r="Z8" s="330"/>
      <c r="AA8" s="330"/>
      <c r="AB8" s="34"/>
      <c r="AC8" s="50"/>
      <c r="AD8" s="388"/>
      <c r="AE8" s="388"/>
    </row>
    <row r="9" spans="1:33" ht="20.100000000000001" customHeight="1">
      <c r="A9" s="1"/>
      <c r="B9" s="1"/>
      <c r="C9" s="389"/>
      <c r="D9" s="389"/>
      <c r="E9" s="34"/>
      <c r="F9" s="47"/>
      <c r="G9" s="328"/>
      <c r="H9" s="328"/>
      <c r="I9" s="34"/>
      <c r="J9" s="50"/>
      <c r="K9" s="386"/>
      <c r="L9" s="386"/>
      <c r="M9" s="34"/>
      <c r="N9" s="50"/>
      <c r="O9" s="329"/>
      <c r="P9" s="329"/>
      <c r="Q9" s="50"/>
      <c r="R9" s="329"/>
      <c r="S9" s="329"/>
      <c r="T9" s="34"/>
      <c r="U9" s="50"/>
      <c r="V9" s="387"/>
      <c r="W9" s="387"/>
      <c r="X9" s="34"/>
      <c r="Y9" s="50"/>
      <c r="Z9" s="330"/>
      <c r="AA9" s="330"/>
      <c r="AB9" s="34"/>
      <c r="AC9" s="50"/>
      <c r="AD9" s="388"/>
      <c r="AE9" s="388"/>
    </row>
    <row r="10" spans="1:33" ht="19.5" customHeight="1">
      <c r="A10" s="1"/>
      <c r="B10" s="1"/>
      <c r="C10" s="389"/>
      <c r="D10" s="389"/>
      <c r="E10" s="34"/>
      <c r="F10" s="47"/>
      <c r="G10" s="328"/>
      <c r="H10" s="328"/>
      <c r="I10" s="34"/>
      <c r="J10" s="50"/>
      <c r="K10" s="386"/>
      <c r="L10" s="386"/>
      <c r="M10" s="34"/>
      <c r="N10" s="50"/>
      <c r="O10" s="329"/>
      <c r="P10" s="329"/>
      <c r="Q10" s="50"/>
      <c r="R10" s="329"/>
      <c r="S10" s="329"/>
      <c r="T10" s="34"/>
      <c r="U10" s="50"/>
      <c r="V10" s="387"/>
      <c r="W10" s="387"/>
      <c r="X10" s="34"/>
      <c r="Y10" s="50"/>
      <c r="Z10" s="330"/>
      <c r="AA10" s="330"/>
      <c r="AB10" s="34"/>
      <c r="AC10" s="50"/>
      <c r="AD10" s="388"/>
      <c r="AE10" s="388"/>
    </row>
    <row r="11" spans="1:33" ht="20.100000000000001" customHeight="1">
      <c r="A11" s="1"/>
      <c r="B11" s="1"/>
      <c r="C11" s="389"/>
      <c r="D11" s="389"/>
      <c r="E11" s="34"/>
      <c r="F11" s="47"/>
      <c r="G11" s="328"/>
      <c r="H11" s="328"/>
      <c r="I11" s="34"/>
      <c r="J11" s="50"/>
      <c r="K11" s="386"/>
      <c r="L11" s="386"/>
      <c r="M11" s="34"/>
      <c r="N11" s="50"/>
      <c r="O11" s="329"/>
      <c r="P11" s="329"/>
      <c r="Q11" s="50"/>
      <c r="R11" s="329"/>
      <c r="S11" s="329"/>
      <c r="T11" s="34"/>
      <c r="U11" s="50"/>
      <c r="V11" s="387"/>
      <c r="W11" s="387"/>
      <c r="X11" s="34"/>
      <c r="Y11" s="50"/>
      <c r="Z11" s="330"/>
      <c r="AA11" s="330"/>
      <c r="AB11" s="34"/>
      <c r="AC11" s="50"/>
      <c r="AD11" s="388"/>
      <c r="AE11" s="388"/>
    </row>
    <row r="12" spans="1:33" ht="20.100000000000001" customHeight="1">
      <c r="A12" s="1"/>
      <c r="B12" s="1"/>
      <c r="C12" s="389"/>
      <c r="D12" s="389"/>
      <c r="E12" s="34"/>
      <c r="F12" s="47"/>
      <c r="G12" s="328"/>
      <c r="H12" s="328"/>
      <c r="I12" s="34"/>
      <c r="J12" s="50"/>
      <c r="K12" s="386"/>
      <c r="L12" s="386"/>
      <c r="M12" s="34"/>
      <c r="N12" s="50"/>
      <c r="O12" s="329"/>
      <c r="P12" s="329"/>
      <c r="Q12" s="50"/>
      <c r="R12" s="329"/>
      <c r="S12" s="329"/>
      <c r="T12" s="34"/>
      <c r="U12" s="50"/>
      <c r="V12" s="387"/>
      <c r="W12" s="387"/>
      <c r="X12" s="34"/>
      <c r="Y12" s="50"/>
      <c r="Z12" s="330"/>
      <c r="AA12" s="330"/>
      <c r="AB12" s="34"/>
      <c r="AC12" s="50"/>
      <c r="AD12" s="388"/>
      <c r="AE12" s="388"/>
    </row>
    <row r="13" spans="1:33" ht="20.100000000000001" customHeight="1">
      <c r="A13" s="1"/>
      <c r="B13" s="1"/>
      <c r="C13" s="389"/>
      <c r="D13" s="389"/>
      <c r="E13" s="34"/>
      <c r="F13" s="47"/>
      <c r="G13" s="328"/>
      <c r="H13" s="328"/>
      <c r="I13" s="34"/>
      <c r="J13" s="50"/>
      <c r="K13" s="386"/>
      <c r="L13" s="386"/>
      <c r="M13" s="34"/>
      <c r="N13" s="50"/>
      <c r="O13" s="329"/>
      <c r="P13" s="329"/>
      <c r="Q13" s="50"/>
      <c r="R13" s="329"/>
      <c r="S13" s="329"/>
      <c r="T13" s="34"/>
      <c r="U13" s="50"/>
      <c r="V13" s="387"/>
      <c r="W13" s="387"/>
      <c r="X13" s="34"/>
      <c r="Y13" s="50"/>
      <c r="Z13" s="330"/>
      <c r="AA13" s="330"/>
      <c r="AB13" s="34"/>
      <c r="AC13" s="50"/>
      <c r="AD13" s="388"/>
      <c r="AE13" s="388"/>
    </row>
    <row r="14" spans="1:33" ht="19.5" customHeight="1">
      <c r="A14" s="1"/>
      <c r="B14" s="1"/>
      <c r="C14" s="389"/>
      <c r="D14" s="389"/>
      <c r="E14" s="34"/>
      <c r="F14" s="47"/>
      <c r="G14" s="328"/>
      <c r="H14" s="328"/>
      <c r="I14" s="34"/>
      <c r="J14" s="50"/>
      <c r="K14" s="386"/>
      <c r="L14" s="386"/>
      <c r="M14" s="34"/>
      <c r="N14" s="50"/>
      <c r="O14" s="329"/>
      <c r="P14" s="329"/>
      <c r="Q14" s="50"/>
      <c r="R14" s="329"/>
      <c r="S14" s="329"/>
      <c r="T14" s="34"/>
      <c r="U14" s="50"/>
      <c r="V14" s="387"/>
      <c r="W14" s="387"/>
      <c r="X14" s="34"/>
      <c r="Y14" s="50"/>
      <c r="Z14" s="330"/>
      <c r="AA14" s="330"/>
      <c r="AB14" s="34"/>
      <c r="AC14" s="50"/>
      <c r="AD14" s="388"/>
      <c r="AE14" s="388"/>
    </row>
    <row r="15" spans="1:33" ht="19.5" customHeight="1">
      <c r="A15" s="1"/>
      <c r="B15" s="1"/>
      <c r="C15" s="34"/>
      <c r="D15" s="34"/>
      <c r="E15" s="34"/>
      <c r="F15" s="47"/>
      <c r="G15" s="34"/>
      <c r="H15" s="34"/>
      <c r="I15" s="34"/>
      <c r="J15" s="50"/>
      <c r="K15" s="34"/>
      <c r="L15" s="34"/>
      <c r="M15" s="34"/>
      <c r="N15" s="50"/>
      <c r="O15" s="34"/>
      <c r="P15" s="34"/>
      <c r="Q15" s="50"/>
      <c r="R15" s="34"/>
      <c r="S15" s="34"/>
      <c r="T15" s="34"/>
      <c r="U15" s="50"/>
      <c r="V15" s="34"/>
      <c r="W15" s="34"/>
      <c r="X15" s="34"/>
      <c r="Y15" s="50"/>
      <c r="Z15" s="34"/>
      <c r="AA15" s="34"/>
      <c r="AB15" s="34"/>
      <c r="AC15" s="50"/>
      <c r="AD15" s="34"/>
      <c r="AE15" s="34"/>
    </row>
    <row r="16" spans="1:33" ht="19.2">
      <c r="B16" s="33" t="s">
        <v>32</v>
      </c>
      <c r="D16" s="33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B16" s="51" t="s">
        <v>33</v>
      </c>
      <c r="AC16" s="35" t="s">
        <v>34</v>
      </c>
      <c r="AD16" s="35" t="s">
        <v>35</v>
      </c>
      <c r="AE16" s="35" t="s">
        <v>35</v>
      </c>
      <c r="AF16" s="35" t="s">
        <v>36</v>
      </c>
      <c r="AG16" s="53" t="s">
        <v>37</v>
      </c>
    </row>
    <row r="17" spans="2:33" ht="14.1" customHeight="1">
      <c r="B17" s="160" t="s">
        <v>38</v>
      </c>
      <c r="C17" s="160" t="s">
        <v>7</v>
      </c>
      <c r="D17" s="217">
        <v>0.39583333333333331</v>
      </c>
      <c r="E17" s="217"/>
      <c r="F17" s="217"/>
      <c r="G17" s="358" t="str">
        <f>C7</f>
        <v>ヴェルフェ矢板Ｕ－１２</v>
      </c>
      <c r="H17" s="358"/>
      <c r="I17" s="358"/>
      <c r="J17" s="358"/>
      <c r="K17" s="358"/>
      <c r="L17" s="358"/>
      <c r="M17" s="358"/>
      <c r="N17" s="351">
        <f>P17+P18+P19</f>
        <v>8</v>
      </c>
      <c r="O17" s="274" t="s">
        <v>12</v>
      </c>
      <c r="P17" s="88">
        <v>2</v>
      </c>
      <c r="Q17" s="9" t="s">
        <v>27</v>
      </c>
      <c r="R17" s="88">
        <v>0</v>
      </c>
      <c r="S17" s="273" t="s">
        <v>13</v>
      </c>
      <c r="T17" s="351">
        <f>R17+R18+R19</f>
        <v>0</v>
      </c>
      <c r="U17" s="203" t="str">
        <f>G7</f>
        <v>ＦＣアリーバ</v>
      </c>
      <c r="V17" s="203"/>
      <c r="W17" s="203"/>
      <c r="X17" s="203"/>
      <c r="Y17" s="203"/>
      <c r="Z17" s="203"/>
      <c r="AA17" s="203"/>
      <c r="AB17" s="160"/>
      <c r="AC17" s="272" t="s">
        <v>39</v>
      </c>
      <c r="AD17" s="272" t="s">
        <v>40</v>
      </c>
      <c r="AE17" s="272" t="s">
        <v>41</v>
      </c>
      <c r="AF17" s="272">
        <v>8</v>
      </c>
      <c r="AG17" s="160"/>
    </row>
    <row r="18" spans="2:33" ht="14.1" customHeight="1">
      <c r="B18" s="160"/>
      <c r="C18" s="160"/>
      <c r="D18" s="217"/>
      <c r="E18" s="217"/>
      <c r="F18" s="217"/>
      <c r="G18" s="358"/>
      <c r="H18" s="358"/>
      <c r="I18" s="358"/>
      <c r="J18" s="358"/>
      <c r="K18" s="358"/>
      <c r="L18" s="358"/>
      <c r="M18" s="358"/>
      <c r="N18" s="351"/>
      <c r="O18" s="274"/>
      <c r="P18" s="88">
        <v>5</v>
      </c>
      <c r="Q18" s="9" t="s">
        <v>27</v>
      </c>
      <c r="R18" s="88">
        <v>0</v>
      </c>
      <c r="S18" s="273"/>
      <c r="T18" s="351"/>
      <c r="U18" s="203"/>
      <c r="V18" s="203"/>
      <c r="W18" s="203"/>
      <c r="X18" s="203"/>
      <c r="Y18" s="203"/>
      <c r="Z18" s="203"/>
      <c r="AA18" s="203"/>
      <c r="AB18" s="160"/>
      <c r="AC18" s="272"/>
      <c r="AD18" s="272"/>
      <c r="AE18" s="272"/>
      <c r="AF18" s="272"/>
      <c r="AG18" s="160"/>
    </row>
    <row r="19" spans="2:33" ht="14.1" customHeight="1">
      <c r="B19" s="160"/>
      <c r="C19" s="160"/>
      <c r="D19" s="217"/>
      <c r="E19" s="217"/>
      <c r="F19" s="217"/>
      <c r="G19" s="358"/>
      <c r="H19" s="358"/>
      <c r="I19" s="358"/>
      <c r="J19" s="358"/>
      <c r="K19" s="358"/>
      <c r="L19" s="358"/>
      <c r="M19" s="358"/>
      <c r="N19" s="351"/>
      <c r="O19" s="274"/>
      <c r="P19" s="88">
        <v>1</v>
      </c>
      <c r="Q19" s="9" t="s">
        <v>27</v>
      </c>
      <c r="R19" s="88">
        <v>0</v>
      </c>
      <c r="S19" s="273"/>
      <c r="T19" s="351"/>
      <c r="U19" s="203"/>
      <c r="V19" s="203"/>
      <c r="W19" s="203"/>
      <c r="X19" s="203"/>
      <c r="Y19" s="203"/>
      <c r="Z19" s="203"/>
      <c r="AA19" s="203"/>
      <c r="AB19" s="160"/>
      <c r="AC19" s="272"/>
      <c r="AD19" s="272"/>
      <c r="AE19" s="272"/>
      <c r="AF19" s="272"/>
      <c r="AG19" s="160"/>
    </row>
    <row r="20" spans="2:33" ht="14.1" customHeight="1">
      <c r="B20" s="18"/>
      <c r="C20" s="18"/>
      <c r="D20" s="36"/>
      <c r="E20" s="36"/>
      <c r="F20" s="36"/>
      <c r="G20" s="47"/>
      <c r="H20" s="47"/>
      <c r="I20" s="47"/>
      <c r="J20" s="47"/>
      <c r="K20" s="47"/>
      <c r="L20" s="47"/>
      <c r="M20" s="47"/>
      <c r="N20" s="9"/>
      <c r="O20" s="147"/>
      <c r="P20" s="88"/>
      <c r="Q20" s="9"/>
      <c r="R20" s="88"/>
      <c r="S20" s="146"/>
      <c r="T20" s="9"/>
      <c r="U20" s="47"/>
      <c r="V20" s="47"/>
      <c r="W20" s="47"/>
      <c r="X20" s="47"/>
      <c r="Y20" s="47"/>
      <c r="Z20" s="47"/>
      <c r="AA20" s="47"/>
      <c r="AB20" s="22"/>
      <c r="AC20" s="35"/>
      <c r="AD20" s="35"/>
      <c r="AE20" s="35"/>
      <c r="AF20" s="35"/>
      <c r="AG20" s="21"/>
    </row>
    <row r="21" spans="2:33" ht="14.1" customHeight="1">
      <c r="B21" s="160" t="s">
        <v>30</v>
      </c>
      <c r="C21" s="160" t="s">
        <v>7</v>
      </c>
      <c r="D21" s="217">
        <v>0.39583333333333331</v>
      </c>
      <c r="E21" s="217"/>
      <c r="F21" s="217"/>
      <c r="G21" s="361" t="str">
        <f>K7</f>
        <v>那須野ヶ原ＦＣボンジボーラ</v>
      </c>
      <c r="H21" s="361"/>
      <c r="I21" s="361"/>
      <c r="J21" s="361"/>
      <c r="K21" s="361"/>
      <c r="L21" s="361"/>
      <c r="M21" s="361"/>
      <c r="N21" s="351">
        <f>P21+P22+P23</f>
        <v>3</v>
      </c>
      <c r="O21" s="274" t="s">
        <v>12</v>
      </c>
      <c r="P21" s="88">
        <v>1</v>
      </c>
      <c r="Q21" s="9" t="s">
        <v>27</v>
      </c>
      <c r="R21" s="88">
        <v>1</v>
      </c>
      <c r="S21" s="273" t="s">
        <v>13</v>
      </c>
      <c r="T21" s="351">
        <f>R21+R22+R23</f>
        <v>2</v>
      </c>
      <c r="U21" s="203" t="str">
        <f>O7</f>
        <v>Ｓ４　スペランツァ</v>
      </c>
      <c r="V21" s="203"/>
      <c r="W21" s="203"/>
      <c r="X21" s="203"/>
      <c r="Y21" s="203"/>
      <c r="Z21" s="203"/>
      <c r="AA21" s="203"/>
      <c r="AB21" s="160"/>
      <c r="AC21" s="272" t="s">
        <v>42</v>
      </c>
      <c r="AD21" s="272" t="s">
        <v>41</v>
      </c>
      <c r="AE21" s="272" t="s">
        <v>40</v>
      </c>
      <c r="AF21" s="272">
        <v>5</v>
      </c>
      <c r="AG21" s="160"/>
    </row>
    <row r="22" spans="2:33" ht="14.1" customHeight="1">
      <c r="B22" s="160"/>
      <c r="C22" s="160"/>
      <c r="D22" s="217"/>
      <c r="E22" s="217"/>
      <c r="F22" s="217"/>
      <c r="G22" s="361"/>
      <c r="H22" s="361"/>
      <c r="I22" s="361"/>
      <c r="J22" s="361"/>
      <c r="K22" s="361"/>
      <c r="L22" s="361"/>
      <c r="M22" s="361"/>
      <c r="N22" s="351"/>
      <c r="O22" s="274"/>
      <c r="P22" s="88">
        <v>2</v>
      </c>
      <c r="Q22" s="9" t="s">
        <v>27</v>
      </c>
      <c r="R22" s="88">
        <v>1</v>
      </c>
      <c r="S22" s="273"/>
      <c r="T22" s="351"/>
      <c r="U22" s="203"/>
      <c r="V22" s="203"/>
      <c r="W22" s="203"/>
      <c r="X22" s="203"/>
      <c r="Y22" s="203"/>
      <c r="Z22" s="203"/>
      <c r="AA22" s="203"/>
      <c r="AB22" s="160"/>
      <c r="AC22" s="272"/>
      <c r="AD22" s="272"/>
      <c r="AE22" s="272"/>
      <c r="AF22" s="272"/>
      <c r="AG22" s="160"/>
    </row>
    <row r="23" spans="2:33" ht="14.1" customHeight="1">
      <c r="B23" s="160"/>
      <c r="C23" s="160"/>
      <c r="D23" s="217"/>
      <c r="E23" s="217"/>
      <c r="F23" s="217"/>
      <c r="G23" s="361"/>
      <c r="H23" s="361"/>
      <c r="I23" s="361"/>
      <c r="J23" s="361"/>
      <c r="K23" s="361"/>
      <c r="L23" s="361"/>
      <c r="M23" s="361"/>
      <c r="N23" s="351"/>
      <c r="O23" s="274"/>
      <c r="P23" s="88">
        <v>0</v>
      </c>
      <c r="Q23" s="9" t="s">
        <v>27</v>
      </c>
      <c r="R23" s="88">
        <v>0</v>
      </c>
      <c r="S23" s="273"/>
      <c r="T23" s="351"/>
      <c r="U23" s="203"/>
      <c r="V23" s="203"/>
      <c r="W23" s="203"/>
      <c r="X23" s="203"/>
      <c r="Y23" s="203"/>
      <c r="Z23" s="203"/>
      <c r="AA23" s="203"/>
      <c r="AB23" s="160"/>
      <c r="AC23" s="272"/>
      <c r="AD23" s="272"/>
      <c r="AE23" s="272"/>
      <c r="AF23" s="272"/>
      <c r="AG23" s="160"/>
    </row>
    <row r="24" spans="2:33" ht="14.1" customHeight="1">
      <c r="B24" s="18"/>
      <c r="C24" s="18"/>
      <c r="D24" s="36"/>
      <c r="E24" s="36"/>
      <c r="F24" s="36"/>
      <c r="G24" s="47"/>
      <c r="H24" s="47"/>
      <c r="I24" s="47"/>
      <c r="J24" s="47"/>
      <c r="K24" s="47"/>
      <c r="L24" s="47"/>
      <c r="M24" s="47"/>
      <c r="N24" s="9"/>
      <c r="O24" s="147"/>
      <c r="P24" s="88"/>
      <c r="Q24" s="9"/>
      <c r="R24" s="88"/>
      <c r="S24" s="101"/>
      <c r="T24" s="9"/>
      <c r="U24" s="47"/>
      <c r="V24" s="47"/>
      <c r="W24" s="47"/>
      <c r="X24" s="47"/>
      <c r="Y24" s="47"/>
      <c r="Z24" s="47"/>
      <c r="AA24" s="47"/>
      <c r="AB24" s="22"/>
      <c r="AC24" s="35"/>
      <c r="AD24" s="35"/>
      <c r="AE24" s="35"/>
      <c r="AF24" s="35"/>
      <c r="AG24" s="21"/>
    </row>
    <row r="25" spans="2:33" ht="14.1" customHeight="1">
      <c r="B25" s="160" t="s">
        <v>38</v>
      </c>
      <c r="C25" s="160" t="s">
        <v>8</v>
      </c>
      <c r="D25" s="217">
        <v>0.4375</v>
      </c>
      <c r="E25" s="217"/>
      <c r="F25" s="217"/>
      <c r="G25" s="270" t="str">
        <f>R7</f>
        <v>ＩＳＯＳＯＣＣＥＲＣＬＵＢ</v>
      </c>
      <c r="H25" s="270"/>
      <c r="I25" s="270"/>
      <c r="J25" s="270"/>
      <c r="K25" s="270"/>
      <c r="L25" s="270"/>
      <c r="M25" s="270"/>
      <c r="N25" s="351">
        <f>P25+P26+P27</f>
        <v>0</v>
      </c>
      <c r="O25" s="274" t="s">
        <v>12</v>
      </c>
      <c r="P25" s="88">
        <v>0</v>
      </c>
      <c r="Q25" s="9" t="s">
        <v>27</v>
      </c>
      <c r="R25" s="88">
        <v>0</v>
      </c>
      <c r="S25" s="273" t="s">
        <v>13</v>
      </c>
      <c r="T25" s="351">
        <f>R25+R26+R27</f>
        <v>7</v>
      </c>
      <c r="U25" s="204" t="str">
        <f>V7</f>
        <v>ＦＣ　ＶＡＬＯＮ</v>
      </c>
      <c r="V25" s="204"/>
      <c r="W25" s="204"/>
      <c r="X25" s="204"/>
      <c r="Y25" s="204"/>
      <c r="Z25" s="204"/>
      <c r="AA25" s="204"/>
      <c r="AB25" s="160"/>
      <c r="AC25" s="272" t="s">
        <v>43</v>
      </c>
      <c r="AD25" s="272" t="s">
        <v>44</v>
      </c>
      <c r="AE25" s="272" t="s">
        <v>45</v>
      </c>
      <c r="AF25" s="272">
        <v>4</v>
      </c>
      <c r="AG25" s="160"/>
    </row>
    <row r="26" spans="2:33" ht="14.1" customHeight="1">
      <c r="B26" s="160"/>
      <c r="C26" s="160"/>
      <c r="D26" s="217"/>
      <c r="E26" s="217"/>
      <c r="F26" s="217"/>
      <c r="G26" s="270"/>
      <c r="H26" s="270"/>
      <c r="I26" s="270"/>
      <c r="J26" s="270"/>
      <c r="K26" s="270"/>
      <c r="L26" s="270"/>
      <c r="M26" s="270"/>
      <c r="N26" s="351"/>
      <c r="O26" s="274"/>
      <c r="P26" s="88">
        <v>0</v>
      </c>
      <c r="Q26" s="9" t="s">
        <v>27</v>
      </c>
      <c r="R26" s="88">
        <v>1</v>
      </c>
      <c r="S26" s="273"/>
      <c r="T26" s="351"/>
      <c r="U26" s="204"/>
      <c r="V26" s="204"/>
      <c r="W26" s="204"/>
      <c r="X26" s="204"/>
      <c r="Y26" s="204"/>
      <c r="Z26" s="204"/>
      <c r="AA26" s="204"/>
      <c r="AB26" s="160"/>
      <c r="AC26" s="272"/>
      <c r="AD26" s="272"/>
      <c r="AE26" s="272"/>
      <c r="AF26" s="272"/>
      <c r="AG26" s="160"/>
    </row>
    <row r="27" spans="2:33" ht="14.1" customHeight="1">
      <c r="B27" s="160"/>
      <c r="C27" s="160"/>
      <c r="D27" s="217"/>
      <c r="E27" s="217"/>
      <c r="F27" s="217"/>
      <c r="G27" s="270"/>
      <c r="H27" s="270"/>
      <c r="I27" s="270"/>
      <c r="J27" s="270"/>
      <c r="K27" s="270"/>
      <c r="L27" s="270"/>
      <c r="M27" s="270"/>
      <c r="N27" s="351"/>
      <c r="O27" s="274"/>
      <c r="P27" s="88">
        <v>0</v>
      </c>
      <c r="Q27" s="9" t="s">
        <v>27</v>
      </c>
      <c r="R27" s="88">
        <v>6</v>
      </c>
      <c r="S27" s="273"/>
      <c r="T27" s="351"/>
      <c r="U27" s="204"/>
      <c r="V27" s="204"/>
      <c r="W27" s="204"/>
      <c r="X27" s="204"/>
      <c r="Y27" s="204"/>
      <c r="Z27" s="204"/>
      <c r="AA27" s="204"/>
      <c r="AB27" s="160"/>
      <c r="AC27" s="272"/>
      <c r="AD27" s="272"/>
      <c r="AE27" s="272"/>
      <c r="AF27" s="272"/>
      <c r="AG27" s="160"/>
    </row>
    <row r="28" spans="2:33" ht="14.1" customHeight="1">
      <c r="B28" s="18"/>
      <c r="C28" s="18"/>
      <c r="D28" s="36"/>
      <c r="E28" s="36"/>
      <c r="F28" s="36"/>
      <c r="G28" s="47"/>
      <c r="H28" s="47"/>
      <c r="I28" s="47"/>
      <c r="J28" s="47"/>
      <c r="K28" s="47"/>
      <c r="L28" s="47"/>
      <c r="M28" s="47"/>
      <c r="N28" s="9"/>
      <c r="O28" s="147"/>
      <c r="P28" s="88"/>
      <c r="Q28" s="9"/>
      <c r="R28" s="88"/>
      <c r="S28" s="146"/>
      <c r="T28" s="9"/>
      <c r="U28" s="47"/>
      <c r="V28" s="47"/>
      <c r="W28" s="47"/>
      <c r="X28" s="47"/>
      <c r="Y28" s="47"/>
      <c r="Z28" s="47"/>
      <c r="AA28" s="47"/>
      <c r="AB28" s="22"/>
      <c r="AC28" s="35"/>
      <c r="AD28" s="35"/>
      <c r="AE28" s="35"/>
      <c r="AF28" s="35"/>
      <c r="AG28" s="21"/>
    </row>
    <row r="29" spans="2:33" ht="14.1" customHeight="1">
      <c r="B29" s="160" t="s">
        <v>30</v>
      </c>
      <c r="C29" s="160" t="s">
        <v>8</v>
      </c>
      <c r="D29" s="217">
        <v>0.4375</v>
      </c>
      <c r="E29" s="217"/>
      <c r="F29" s="217"/>
      <c r="G29" s="271" t="str">
        <f>Z7</f>
        <v>ともぞうサッカークラブ</v>
      </c>
      <c r="H29" s="271"/>
      <c r="I29" s="271"/>
      <c r="J29" s="271"/>
      <c r="K29" s="271"/>
      <c r="L29" s="271"/>
      <c r="M29" s="271"/>
      <c r="N29" s="351">
        <f>P29+P30+P31</f>
        <v>1</v>
      </c>
      <c r="O29" s="274" t="s">
        <v>12</v>
      </c>
      <c r="P29" s="88">
        <v>0</v>
      </c>
      <c r="Q29" s="9" t="s">
        <v>27</v>
      </c>
      <c r="R29" s="88">
        <v>1</v>
      </c>
      <c r="S29" s="273" t="s">
        <v>13</v>
      </c>
      <c r="T29" s="351">
        <f>R29+R30+R31</f>
        <v>2</v>
      </c>
      <c r="U29" s="204" t="str">
        <f>AD7</f>
        <v>栃木サッカークラブ　Ｕ－１２</v>
      </c>
      <c r="V29" s="204"/>
      <c r="W29" s="204"/>
      <c r="X29" s="204"/>
      <c r="Y29" s="204"/>
      <c r="Z29" s="204"/>
      <c r="AA29" s="204"/>
      <c r="AB29" s="160"/>
      <c r="AC29" s="272" t="s">
        <v>46</v>
      </c>
      <c r="AD29" s="272" t="s">
        <v>45</v>
      </c>
      <c r="AE29" s="272" t="s">
        <v>44</v>
      </c>
      <c r="AF29" s="272">
        <v>1</v>
      </c>
      <c r="AG29" s="160"/>
    </row>
    <row r="30" spans="2:33" ht="14.1" customHeight="1">
      <c r="B30" s="160"/>
      <c r="C30" s="160"/>
      <c r="D30" s="217"/>
      <c r="E30" s="217"/>
      <c r="F30" s="217"/>
      <c r="G30" s="271"/>
      <c r="H30" s="271"/>
      <c r="I30" s="271"/>
      <c r="J30" s="271"/>
      <c r="K30" s="271"/>
      <c r="L30" s="271"/>
      <c r="M30" s="271"/>
      <c r="N30" s="351"/>
      <c r="O30" s="274"/>
      <c r="P30" s="88">
        <v>0</v>
      </c>
      <c r="Q30" s="9" t="s">
        <v>27</v>
      </c>
      <c r="R30" s="88">
        <v>0</v>
      </c>
      <c r="S30" s="273"/>
      <c r="T30" s="351"/>
      <c r="U30" s="204"/>
      <c r="V30" s="204"/>
      <c r="W30" s="204"/>
      <c r="X30" s="204"/>
      <c r="Y30" s="204"/>
      <c r="Z30" s="204"/>
      <c r="AA30" s="204"/>
      <c r="AB30" s="160"/>
      <c r="AC30" s="272"/>
      <c r="AD30" s="272"/>
      <c r="AE30" s="272"/>
      <c r="AF30" s="272"/>
      <c r="AG30" s="160"/>
    </row>
    <row r="31" spans="2:33" ht="14.1" customHeight="1">
      <c r="B31" s="160"/>
      <c r="C31" s="160"/>
      <c r="D31" s="217"/>
      <c r="E31" s="217"/>
      <c r="F31" s="217"/>
      <c r="G31" s="271"/>
      <c r="H31" s="271"/>
      <c r="I31" s="271"/>
      <c r="J31" s="271"/>
      <c r="K31" s="271"/>
      <c r="L31" s="271"/>
      <c r="M31" s="271"/>
      <c r="N31" s="351"/>
      <c r="O31" s="274"/>
      <c r="P31" s="88">
        <v>1</v>
      </c>
      <c r="Q31" s="9" t="s">
        <v>27</v>
      </c>
      <c r="R31" s="88">
        <v>1</v>
      </c>
      <c r="S31" s="273"/>
      <c r="T31" s="351"/>
      <c r="U31" s="204"/>
      <c r="V31" s="204"/>
      <c r="W31" s="204"/>
      <c r="X31" s="204"/>
      <c r="Y31" s="204"/>
      <c r="Z31" s="204"/>
      <c r="AA31" s="204"/>
      <c r="AB31" s="160"/>
      <c r="AC31" s="272"/>
      <c r="AD31" s="272"/>
      <c r="AE31" s="272"/>
      <c r="AF31" s="272"/>
      <c r="AG31" s="160"/>
    </row>
    <row r="32" spans="2:33" ht="14.1" customHeight="1">
      <c r="B32" s="18"/>
      <c r="C32" s="18"/>
      <c r="D32" s="36"/>
      <c r="E32" s="36"/>
      <c r="F32" s="36"/>
      <c r="G32" s="47"/>
      <c r="H32" s="47"/>
      <c r="I32" s="47"/>
      <c r="J32" s="47"/>
      <c r="K32" s="47"/>
      <c r="L32" s="47"/>
      <c r="M32" s="47"/>
      <c r="N32" s="9"/>
      <c r="O32" s="147"/>
      <c r="P32" s="88"/>
      <c r="Q32" s="9"/>
      <c r="R32" s="88"/>
      <c r="S32" s="101"/>
      <c r="T32" s="9"/>
      <c r="U32" s="47"/>
      <c r="V32" s="47"/>
      <c r="W32" s="47"/>
      <c r="X32" s="47"/>
      <c r="Y32" s="47"/>
      <c r="Z32" s="47"/>
      <c r="AA32" s="47"/>
      <c r="AB32" s="22"/>
      <c r="AC32" s="35"/>
      <c r="AD32" s="35"/>
      <c r="AE32" s="35"/>
      <c r="AF32" s="35"/>
      <c r="AG32" s="21"/>
    </row>
    <row r="33" spans="2:33" ht="14.1" customHeight="1">
      <c r="B33" s="160" t="s">
        <v>38</v>
      </c>
      <c r="C33" s="160" t="s">
        <v>9</v>
      </c>
      <c r="D33" s="217">
        <v>0.47916666666666669</v>
      </c>
      <c r="E33" s="217"/>
      <c r="F33" s="217"/>
      <c r="G33" s="359" t="str">
        <f>C7</f>
        <v>ヴェルフェ矢板Ｕ－１２</v>
      </c>
      <c r="H33" s="359"/>
      <c r="I33" s="359"/>
      <c r="J33" s="359"/>
      <c r="K33" s="359"/>
      <c r="L33" s="359"/>
      <c r="M33" s="359"/>
      <c r="N33" s="351">
        <f>P33+P34+P35</f>
        <v>0</v>
      </c>
      <c r="O33" s="274" t="s">
        <v>12</v>
      </c>
      <c r="P33" s="88">
        <v>0</v>
      </c>
      <c r="Q33" s="9" t="s">
        <v>27</v>
      </c>
      <c r="R33" s="88">
        <v>0</v>
      </c>
      <c r="S33" s="273" t="s">
        <v>13</v>
      </c>
      <c r="T33" s="351">
        <f>R33+R34+R35</f>
        <v>0</v>
      </c>
      <c r="U33" s="360" t="str">
        <f>K7</f>
        <v>那須野ヶ原ＦＣボンジボーラ</v>
      </c>
      <c r="V33" s="360"/>
      <c r="W33" s="360"/>
      <c r="X33" s="360"/>
      <c r="Y33" s="360"/>
      <c r="Z33" s="360"/>
      <c r="AA33" s="360"/>
      <c r="AB33" s="160"/>
      <c r="AC33" s="272" t="s">
        <v>40</v>
      </c>
      <c r="AD33" s="272" t="s">
        <v>39</v>
      </c>
      <c r="AE33" s="272" t="s">
        <v>42</v>
      </c>
      <c r="AF33" s="272">
        <v>7</v>
      </c>
      <c r="AG33" s="160"/>
    </row>
    <row r="34" spans="2:33" ht="14.1" customHeight="1">
      <c r="B34" s="160"/>
      <c r="C34" s="160"/>
      <c r="D34" s="217"/>
      <c r="E34" s="217"/>
      <c r="F34" s="217"/>
      <c r="G34" s="359"/>
      <c r="H34" s="359"/>
      <c r="I34" s="359"/>
      <c r="J34" s="359"/>
      <c r="K34" s="359"/>
      <c r="L34" s="359"/>
      <c r="M34" s="359"/>
      <c r="N34" s="351"/>
      <c r="O34" s="274"/>
      <c r="P34" s="88">
        <v>0</v>
      </c>
      <c r="Q34" s="9" t="s">
        <v>27</v>
      </c>
      <c r="R34" s="88">
        <v>0</v>
      </c>
      <c r="S34" s="273"/>
      <c r="T34" s="351"/>
      <c r="U34" s="360"/>
      <c r="V34" s="360"/>
      <c r="W34" s="360"/>
      <c r="X34" s="360"/>
      <c r="Y34" s="360"/>
      <c r="Z34" s="360"/>
      <c r="AA34" s="360"/>
      <c r="AB34" s="160"/>
      <c r="AC34" s="272"/>
      <c r="AD34" s="272"/>
      <c r="AE34" s="272"/>
      <c r="AF34" s="272"/>
      <c r="AG34" s="160"/>
    </row>
    <row r="35" spans="2:33" ht="14.1" customHeight="1">
      <c r="B35" s="160"/>
      <c r="C35" s="160"/>
      <c r="D35" s="217"/>
      <c r="E35" s="217"/>
      <c r="F35" s="217"/>
      <c r="G35" s="359"/>
      <c r="H35" s="359"/>
      <c r="I35" s="359"/>
      <c r="J35" s="359"/>
      <c r="K35" s="359"/>
      <c r="L35" s="359"/>
      <c r="M35" s="359"/>
      <c r="N35" s="351"/>
      <c r="O35" s="274"/>
      <c r="P35" s="88">
        <v>0</v>
      </c>
      <c r="Q35" s="9" t="s">
        <v>27</v>
      </c>
      <c r="R35" s="88">
        <v>0</v>
      </c>
      <c r="S35" s="273"/>
      <c r="T35" s="351"/>
      <c r="U35" s="360"/>
      <c r="V35" s="360"/>
      <c r="W35" s="360"/>
      <c r="X35" s="360"/>
      <c r="Y35" s="360"/>
      <c r="Z35" s="360"/>
      <c r="AA35" s="360"/>
      <c r="AB35" s="160"/>
      <c r="AC35" s="272"/>
      <c r="AD35" s="272"/>
      <c r="AE35" s="272"/>
      <c r="AF35" s="272"/>
      <c r="AG35" s="160"/>
    </row>
    <row r="36" spans="2:33" ht="14.1" customHeight="1">
      <c r="B36" s="18"/>
      <c r="C36" s="18"/>
      <c r="D36" s="36"/>
      <c r="E36" s="36"/>
      <c r="F36" s="36"/>
      <c r="G36" s="47"/>
      <c r="H36" s="47"/>
      <c r="I36" s="47"/>
      <c r="J36" s="47"/>
      <c r="K36" s="47"/>
      <c r="L36" s="47"/>
      <c r="M36" s="47"/>
      <c r="N36" s="9"/>
      <c r="O36" s="147"/>
      <c r="P36" s="88"/>
      <c r="Q36" s="9"/>
      <c r="R36" s="88"/>
      <c r="S36" s="146"/>
      <c r="T36" s="9"/>
      <c r="U36" s="47"/>
      <c r="V36" s="47"/>
      <c r="W36" s="47"/>
      <c r="X36" s="47"/>
      <c r="Y36" s="47"/>
      <c r="Z36" s="47"/>
      <c r="AA36" s="47"/>
      <c r="AB36" s="22"/>
      <c r="AC36" s="35"/>
      <c r="AD36" s="35"/>
      <c r="AE36" s="35"/>
      <c r="AF36" s="35"/>
      <c r="AG36" s="21"/>
    </row>
    <row r="37" spans="2:33" ht="14.1" customHeight="1">
      <c r="B37" s="160" t="s">
        <v>30</v>
      </c>
      <c r="C37" s="160" t="s">
        <v>9</v>
      </c>
      <c r="D37" s="217">
        <v>0.47916666666666669</v>
      </c>
      <c r="E37" s="217"/>
      <c r="F37" s="217"/>
      <c r="G37" s="203" t="str">
        <f>G7</f>
        <v>ＦＣアリーバ</v>
      </c>
      <c r="H37" s="203"/>
      <c r="I37" s="203"/>
      <c r="J37" s="203"/>
      <c r="K37" s="203"/>
      <c r="L37" s="203"/>
      <c r="M37" s="203"/>
      <c r="N37" s="351">
        <f>P37+P38+P39</f>
        <v>0</v>
      </c>
      <c r="O37" s="274" t="s">
        <v>12</v>
      </c>
      <c r="P37" s="88">
        <v>0</v>
      </c>
      <c r="Q37" s="9" t="s">
        <v>27</v>
      </c>
      <c r="R37" s="88">
        <v>0</v>
      </c>
      <c r="S37" s="273" t="s">
        <v>13</v>
      </c>
      <c r="T37" s="351">
        <f>R37+R38+R39</f>
        <v>3</v>
      </c>
      <c r="U37" s="204" t="str">
        <f>O7</f>
        <v>Ｓ４　スペランツァ</v>
      </c>
      <c r="V37" s="204"/>
      <c r="W37" s="204"/>
      <c r="X37" s="204"/>
      <c r="Y37" s="204"/>
      <c r="Z37" s="204"/>
      <c r="AA37" s="204"/>
      <c r="AB37" s="160"/>
      <c r="AC37" s="272" t="s">
        <v>41</v>
      </c>
      <c r="AD37" s="272" t="s">
        <v>42</v>
      </c>
      <c r="AE37" s="272" t="s">
        <v>39</v>
      </c>
      <c r="AF37" s="272">
        <v>6</v>
      </c>
      <c r="AG37" s="160"/>
    </row>
    <row r="38" spans="2:33" ht="14.1" customHeight="1">
      <c r="B38" s="160"/>
      <c r="C38" s="160"/>
      <c r="D38" s="217"/>
      <c r="E38" s="217"/>
      <c r="F38" s="217"/>
      <c r="G38" s="203"/>
      <c r="H38" s="203"/>
      <c r="I38" s="203"/>
      <c r="J38" s="203"/>
      <c r="K38" s="203"/>
      <c r="L38" s="203"/>
      <c r="M38" s="203"/>
      <c r="N38" s="351"/>
      <c r="O38" s="274"/>
      <c r="P38" s="88">
        <v>0</v>
      </c>
      <c r="Q38" s="9" t="s">
        <v>27</v>
      </c>
      <c r="R38" s="88">
        <v>1</v>
      </c>
      <c r="S38" s="273"/>
      <c r="T38" s="351"/>
      <c r="U38" s="204"/>
      <c r="V38" s="204"/>
      <c r="W38" s="204"/>
      <c r="X38" s="204"/>
      <c r="Y38" s="204"/>
      <c r="Z38" s="204"/>
      <c r="AA38" s="204"/>
      <c r="AB38" s="160"/>
      <c r="AC38" s="272"/>
      <c r="AD38" s="272"/>
      <c r="AE38" s="272"/>
      <c r="AF38" s="272"/>
      <c r="AG38" s="160"/>
    </row>
    <row r="39" spans="2:33" ht="14.1" customHeight="1">
      <c r="B39" s="160"/>
      <c r="C39" s="160"/>
      <c r="D39" s="217"/>
      <c r="E39" s="217"/>
      <c r="F39" s="217"/>
      <c r="G39" s="203"/>
      <c r="H39" s="203"/>
      <c r="I39" s="203"/>
      <c r="J39" s="203"/>
      <c r="K39" s="203"/>
      <c r="L39" s="203"/>
      <c r="M39" s="203"/>
      <c r="N39" s="351"/>
      <c r="O39" s="274"/>
      <c r="P39" s="88">
        <v>0</v>
      </c>
      <c r="Q39" s="9" t="s">
        <v>27</v>
      </c>
      <c r="R39" s="88">
        <v>2</v>
      </c>
      <c r="S39" s="273"/>
      <c r="T39" s="351"/>
      <c r="U39" s="204"/>
      <c r="V39" s="204"/>
      <c r="W39" s="204"/>
      <c r="X39" s="204"/>
      <c r="Y39" s="204"/>
      <c r="Z39" s="204"/>
      <c r="AA39" s="204"/>
      <c r="AB39" s="160"/>
      <c r="AC39" s="272"/>
      <c r="AD39" s="272"/>
      <c r="AE39" s="272"/>
      <c r="AF39" s="272"/>
      <c r="AG39" s="160"/>
    </row>
    <row r="40" spans="2:33" ht="14.1" customHeight="1">
      <c r="B40" s="18"/>
      <c r="C40" s="18"/>
      <c r="D40" s="36"/>
      <c r="E40" s="36"/>
      <c r="F40" s="36"/>
      <c r="G40" s="47"/>
      <c r="H40" s="47"/>
      <c r="I40" s="47"/>
      <c r="J40" s="47"/>
      <c r="K40" s="47"/>
      <c r="L40" s="47"/>
      <c r="M40" s="47"/>
      <c r="N40" s="9"/>
      <c r="O40" s="147"/>
      <c r="P40" s="88"/>
      <c r="Q40" s="9"/>
      <c r="R40" s="88"/>
      <c r="S40" s="101"/>
      <c r="T40" s="9"/>
      <c r="U40" s="47"/>
      <c r="V40" s="47"/>
      <c r="W40" s="47"/>
      <c r="X40" s="47"/>
      <c r="Y40" s="47"/>
      <c r="Z40" s="47"/>
      <c r="AA40" s="47"/>
      <c r="AB40" s="22"/>
      <c r="AC40" s="35"/>
      <c r="AD40" s="35"/>
      <c r="AE40" s="35"/>
      <c r="AF40" s="35"/>
      <c r="AG40" s="21"/>
    </row>
    <row r="41" spans="2:33" ht="14.1" customHeight="1">
      <c r="B41" s="160" t="s">
        <v>38</v>
      </c>
      <c r="C41" s="160" t="s">
        <v>10</v>
      </c>
      <c r="D41" s="217">
        <v>0.52083333333333337</v>
      </c>
      <c r="E41" s="217"/>
      <c r="F41" s="217"/>
      <c r="G41" s="270" t="str">
        <f>R7</f>
        <v>ＩＳＯＳＯＣＣＥＲＣＬＵＢ</v>
      </c>
      <c r="H41" s="270"/>
      <c r="I41" s="270"/>
      <c r="J41" s="270"/>
      <c r="K41" s="270"/>
      <c r="L41" s="270"/>
      <c r="M41" s="270"/>
      <c r="N41" s="351">
        <f>P41+P42+P43</f>
        <v>0</v>
      </c>
      <c r="O41" s="274" t="s">
        <v>12</v>
      </c>
      <c r="P41" s="88">
        <v>0</v>
      </c>
      <c r="Q41" s="9" t="s">
        <v>27</v>
      </c>
      <c r="R41" s="88">
        <v>1</v>
      </c>
      <c r="S41" s="273" t="s">
        <v>13</v>
      </c>
      <c r="T41" s="351">
        <f>R41+R42+R43</f>
        <v>3</v>
      </c>
      <c r="U41" s="358" t="str">
        <f>Z7</f>
        <v>ともぞうサッカークラブ</v>
      </c>
      <c r="V41" s="358"/>
      <c r="W41" s="358"/>
      <c r="X41" s="358"/>
      <c r="Y41" s="358"/>
      <c r="Z41" s="358"/>
      <c r="AA41" s="358"/>
      <c r="AB41" s="160"/>
      <c r="AC41" s="272" t="s">
        <v>44</v>
      </c>
      <c r="AD41" s="272" t="s">
        <v>43</v>
      </c>
      <c r="AE41" s="272" t="s">
        <v>46</v>
      </c>
      <c r="AF41" s="272">
        <v>3</v>
      </c>
      <c r="AG41" s="299"/>
    </row>
    <row r="42" spans="2:33" ht="14.1" customHeight="1">
      <c r="B42" s="160"/>
      <c r="C42" s="160"/>
      <c r="D42" s="217"/>
      <c r="E42" s="217"/>
      <c r="F42" s="217"/>
      <c r="G42" s="270"/>
      <c r="H42" s="270"/>
      <c r="I42" s="270"/>
      <c r="J42" s="270"/>
      <c r="K42" s="270"/>
      <c r="L42" s="270"/>
      <c r="M42" s="270"/>
      <c r="N42" s="351"/>
      <c r="O42" s="274"/>
      <c r="P42" s="88">
        <v>0</v>
      </c>
      <c r="Q42" s="9" t="s">
        <v>27</v>
      </c>
      <c r="R42" s="88">
        <v>0</v>
      </c>
      <c r="S42" s="273"/>
      <c r="T42" s="351"/>
      <c r="U42" s="358"/>
      <c r="V42" s="358"/>
      <c r="W42" s="358"/>
      <c r="X42" s="358"/>
      <c r="Y42" s="358"/>
      <c r="Z42" s="358"/>
      <c r="AA42" s="358"/>
      <c r="AB42" s="160"/>
      <c r="AC42" s="272"/>
      <c r="AD42" s="272"/>
      <c r="AE42" s="272"/>
      <c r="AF42" s="272"/>
      <c r="AG42" s="299"/>
    </row>
    <row r="43" spans="2:33" ht="14.1" customHeight="1">
      <c r="B43" s="160"/>
      <c r="C43" s="160"/>
      <c r="D43" s="217"/>
      <c r="E43" s="217"/>
      <c r="F43" s="217"/>
      <c r="G43" s="270"/>
      <c r="H43" s="270"/>
      <c r="I43" s="270"/>
      <c r="J43" s="270"/>
      <c r="K43" s="270"/>
      <c r="L43" s="270"/>
      <c r="M43" s="270"/>
      <c r="N43" s="351"/>
      <c r="O43" s="274"/>
      <c r="P43" s="88">
        <v>0</v>
      </c>
      <c r="Q43" s="9" t="s">
        <v>27</v>
      </c>
      <c r="R43" s="88">
        <v>2</v>
      </c>
      <c r="S43" s="273"/>
      <c r="T43" s="351"/>
      <c r="U43" s="358"/>
      <c r="V43" s="358"/>
      <c r="W43" s="358"/>
      <c r="X43" s="358"/>
      <c r="Y43" s="358"/>
      <c r="Z43" s="358"/>
      <c r="AA43" s="358"/>
      <c r="AB43" s="160"/>
      <c r="AC43" s="272"/>
      <c r="AD43" s="272"/>
      <c r="AE43" s="272"/>
      <c r="AF43" s="272"/>
      <c r="AG43" s="21"/>
    </row>
    <row r="44" spans="2:33" ht="14.1" customHeight="1">
      <c r="B44" s="18"/>
      <c r="C44" s="18"/>
      <c r="D44" s="36"/>
      <c r="E44" s="36"/>
      <c r="F44" s="36"/>
      <c r="G44" s="47"/>
      <c r="H44" s="47"/>
      <c r="I44" s="47"/>
      <c r="J44" s="47"/>
      <c r="K44" s="47"/>
      <c r="L44" s="47"/>
      <c r="M44" s="47"/>
      <c r="N44" s="9"/>
      <c r="O44" s="147"/>
      <c r="P44" s="88"/>
      <c r="Q44" s="9"/>
      <c r="R44" s="88"/>
      <c r="S44" s="146"/>
      <c r="T44" s="9"/>
      <c r="U44" s="47"/>
      <c r="V44" s="47"/>
      <c r="W44" s="47"/>
      <c r="X44" s="47"/>
      <c r="Y44" s="47"/>
      <c r="Z44" s="47"/>
      <c r="AA44" s="47"/>
      <c r="AB44" s="22"/>
      <c r="AC44" s="35"/>
      <c r="AD44" s="35"/>
      <c r="AE44" s="35"/>
      <c r="AF44" s="35"/>
      <c r="AG44" s="21"/>
    </row>
    <row r="45" spans="2:33" ht="14.1" customHeight="1">
      <c r="B45" s="160" t="s">
        <v>30</v>
      </c>
      <c r="C45" s="160" t="s">
        <v>10</v>
      </c>
      <c r="D45" s="217">
        <v>0.52083333333333337</v>
      </c>
      <c r="E45" s="217"/>
      <c r="F45" s="217"/>
      <c r="G45" s="269" t="str">
        <f>V7</f>
        <v>ＦＣ　ＶＡＬＯＮ</v>
      </c>
      <c r="H45" s="269"/>
      <c r="I45" s="269"/>
      <c r="J45" s="269"/>
      <c r="K45" s="269"/>
      <c r="L45" s="269"/>
      <c r="M45" s="269"/>
      <c r="N45" s="351">
        <f>P45+P46+P47</f>
        <v>1</v>
      </c>
      <c r="O45" s="274" t="s">
        <v>12</v>
      </c>
      <c r="P45" s="88">
        <v>0</v>
      </c>
      <c r="Q45" s="9" t="s">
        <v>27</v>
      </c>
      <c r="R45" s="88">
        <v>1</v>
      </c>
      <c r="S45" s="273" t="s">
        <v>13</v>
      </c>
      <c r="T45" s="351">
        <f>R45+R46+R47</f>
        <v>1</v>
      </c>
      <c r="U45" s="269" t="str">
        <f>AD7</f>
        <v>栃木サッカークラブ　Ｕ－１２</v>
      </c>
      <c r="V45" s="269"/>
      <c r="W45" s="269"/>
      <c r="X45" s="269"/>
      <c r="Y45" s="269"/>
      <c r="Z45" s="269"/>
      <c r="AA45" s="269"/>
      <c r="AB45" s="160"/>
      <c r="AC45" s="272" t="s">
        <v>45</v>
      </c>
      <c r="AD45" s="272" t="s">
        <v>46</v>
      </c>
      <c r="AE45" s="272" t="s">
        <v>43</v>
      </c>
      <c r="AF45" s="272">
        <v>2</v>
      </c>
      <c r="AG45" s="299"/>
    </row>
    <row r="46" spans="2:33" ht="14.1" customHeight="1">
      <c r="B46" s="160"/>
      <c r="C46" s="160"/>
      <c r="D46" s="217"/>
      <c r="E46" s="217"/>
      <c r="F46" s="217"/>
      <c r="G46" s="269"/>
      <c r="H46" s="269"/>
      <c r="I46" s="269"/>
      <c r="J46" s="269"/>
      <c r="K46" s="269"/>
      <c r="L46" s="269"/>
      <c r="M46" s="269"/>
      <c r="N46" s="351"/>
      <c r="O46" s="274"/>
      <c r="P46" s="88">
        <v>0</v>
      </c>
      <c r="Q46" s="9" t="s">
        <v>27</v>
      </c>
      <c r="R46" s="88">
        <v>0</v>
      </c>
      <c r="S46" s="273"/>
      <c r="T46" s="351"/>
      <c r="U46" s="269"/>
      <c r="V46" s="269"/>
      <c r="W46" s="269"/>
      <c r="X46" s="269"/>
      <c r="Y46" s="269"/>
      <c r="Z46" s="269"/>
      <c r="AA46" s="269"/>
      <c r="AB46" s="160"/>
      <c r="AC46" s="272"/>
      <c r="AD46" s="272"/>
      <c r="AE46" s="272"/>
      <c r="AF46" s="272"/>
      <c r="AG46" s="299"/>
    </row>
    <row r="47" spans="2:33" ht="14.1" customHeight="1">
      <c r="B47" s="160"/>
      <c r="C47" s="160"/>
      <c r="D47" s="217"/>
      <c r="E47" s="217"/>
      <c r="F47" s="217"/>
      <c r="G47" s="269"/>
      <c r="H47" s="269"/>
      <c r="I47" s="269"/>
      <c r="J47" s="269"/>
      <c r="K47" s="269"/>
      <c r="L47" s="269"/>
      <c r="M47" s="269"/>
      <c r="N47" s="351"/>
      <c r="O47" s="274"/>
      <c r="P47" s="88">
        <v>1</v>
      </c>
      <c r="Q47" s="9" t="s">
        <v>27</v>
      </c>
      <c r="R47" s="88">
        <v>0</v>
      </c>
      <c r="S47" s="273"/>
      <c r="T47" s="351"/>
      <c r="U47" s="269"/>
      <c r="V47" s="269"/>
      <c r="W47" s="269"/>
      <c r="X47" s="269"/>
      <c r="Y47" s="269"/>
      <c r="Z47" s="269"/>
      <c r="AA47" s="269"/>
      <c r="AB47" s="160"/>
      <c r="AC47" s="272"/>
      <c r="AD47" s="272"/>
      <c r="AE47" s="272"/>
      <c r="AF47" s="272"/>
      <c r="AG47" s="21"/>
    </row>
    <row r="48" spans="2:33" ht="14.1" customHeight="1">
      <c r="B48" s="18"/>
      <c r="C48" s="18"/>
      <c r="D48" s="36"/>
      <c r="E48" s="36"/>
      <c r="F48" s="36"/>
      <c r="G48" s="47"/>
      <c r="H48" s="47"/>
      <c r="I48" s="47"/>
      <c r="J48" s="47"/>
      <c r="K48" s="47"/>
      <c r="L48" s="47"/>
      <c r="M48" s="47"/>
      <c r="N48" s="9"/>
      <c r="O48" s="147"/>
      <c r="P48" s="88"/>
      <c r="Q48" s="9"/>
      <c r="R48" s="88"/>
      <c r="S48" s="101"/>
      <c r="T48" s="9"/>
      <c r="U48" s="47"/>
      <c r="V48" s="47"/>
      <c r="W48" s="47"/>
      <c r="X48" s="47"/>
      <c r="Y48" s="47"/>
      <c r="Z48" s="47"/>
      <c r="AA48" s="47"/>
      <c r="AB48" s="22"/>
      <c r="AC48" s="35"/>
      <c r="AD48" s="35"/>
      <c r="AE48" s="35"/>
      <c r="AF48" s="35"/>
      <c r="AG48" s="21"/>
    </row>
    <row r="49" spans="2:33" ht="14.1" customHeight="1">
      <c r="B49" s="160" t="s">
        <v>38</v>
      </c>
      <c r="C49" s="160" t="s">
        <v>11</v>
      </c>
      <c r="D49" s="217">
        <v>0.5625</v>
      </c>
      <c r="E49" s="217"/>
      <c r="F49" s="217"/>
      <c r="G49" s="358" t="str">
        <f>C7</f>
        <v>ヴェルフェ矢板Ｕ－１２</v>
      </c>
      <c r="H49" s="358"/>
      <c r="I49" s="358"/>
      <c r="J49" s="358"/>
      <c r="K49" s="358"/>
      <c r="L49" s="358"/>
      <c r="M49" s="358"/>
      <c r="N49" s="351">
        <f>P49+P50+P51</f>
        <v>3</v>
      </c>
      <c r="O49" s="274" t="s">
        <v>12</v>
      </c>
      <c r="P49" s="88">
        <v>0</v>
      </c>
      <c r="Q49" s="9" t="s">
        <v>27</v>
      </c>
      <c r="R49" s="88">
        <v>0</v>
      </c>
      <c r="S49" s="273" t="s">
        <v>13</v>
      </c>
      <c r="T49" s="351">
        <f>R49+R50+R51</f>
        <v>0</v>
      </c>
      <c r="U49" s="203" t="str">
        <f>O7</f>
        <v>Ｓ４　スペランツァ</v>
      </c>
      <c r="V49" s="203"/>
      <c r="W49" s="203"/>
      <c r="X49" s="203"/>
      <c r="Y49" s="203"/>
      <c r="Z49" s="203"/>
      <c r="AA49" s="203"/>
      <c r="AB49" s="160"/>
      <c r="AC49" s="272" t="s">
        <v>39</v>
      </c>
      <c r="AD49" s="272" t="s">
        <v>40</v>
      </c>
      <c r="AE49" s="272" t="s">
        <v>41</v>
      </c>
      <c r="AF49" s="272">
        <v>8</v>
      </c>
      <c r="AG49" s="299"/>
    </row>
    <row r="50" spans="2:33" ht="14.1" customHeight="1">
      <c r="B50" s="160"/>
      <c r="C50" s="160"/>
      <c r="D50" s="217"/>
      <c r="E50" s="217"/>
      <c r="F50" s="217"/>
      <c r="G50" s="358"/>
      <c r="H50" s="358"/>
      <c r="I50" s="358"/>
      <c r="J50" s="358"/>
      <c r="K50" s="358"/>
      <c r="L50" s="358"/>
      <c r="M50" s="358"/>
      <c r="N50" s="351"/>
      <c r="O50" s="274"/>
      <c r="P50" s="88">
        <v>2</v>
      </c>
      <c r="Q50" s="9" t="s">
        <v>27</v>
      </c>
      <c r="R50" s="88">
        <v>0</v>
      </c>
      <c r="S50" s="273"/>
      <c r="T50" s="351"/>
      <c r="U50" s="203"/>
      <c r="V50" s="203"/>
      <c r="W50" s="203"/>
      <c r="X50" s="203"/>
      <c r="Y50" s="203"/>
      <c r="Z50" s="203"/>
      <c r="AA50" s="203"/>
      <c r="AB50" s="160"/>
      <c r="AC50" s="272"/>
      <c r="AD50" s="272"/>
      <c r="AE50" s="272"/>
      <c r="AF50" s="272"/>
      <c r="AG50" s="299"/>
    </row>
    <row r="51" spans="2:33" ht="14.1" customHeight="1">
      <c r="B51" s="160"/>
      <c r="C51" s="160"/>
      <c r="D51" s="217"/>
      <c r="E51" s="217"/>
      <c r="F51" s="217"/>
      <c r="G51" s="358"/>
      <c r="H51" s="358"/>
      <c r="I51" s="358"/>
      <c r="J51" s="358"/>
      <c r="K51" s="358"/>
      <c r="L51" s="358"/>
      <c r="M51" s="358"/>
      <c r="N51" s="351"/>
      <c r="O51" s="274"/>
      <c r="P51" s="88">
        <v>1</v>
      </c>
      <c r="Q51" s="9" t="s">
        <v>27</v>
      </c>
      <c r="R51" s="88">
        <v>0</v>
      </c>
      <c r="S51" s="273"/>
      <c r="T51" s="351"/>
      <c r="U51" s="203"/>
      <c r="V51" s="203"/>
      <c r="W51" s="203"/>
      <c r="X51" s="203"/>
      <c r="Y51" s="203"/>
      <c r="Z51" s="203"/>
      <c r="AA51" s="203"/>
      <c r="AB51" s="160"/>
      <c r="AC51" s="272"/>
      <c r="AD51" s="272"/>
      <c r="AE51" s="272"/>
      <c r="AF51" s="272"/>
      <c r="AG51" s="21"/>
    </row>
    <row r="52" spans="2:33" ht="14.1" customHeight="1">
      <c r="B52" s="18"/>
      <c r="C52" s="18"/>
      <c r="D52" s="36"/>
      <c r="E52" s="36"/>
      <c r="F52" s="36"/>
      <c r="G52" s="47"/>
      <c r="H52" s="47"/>
      <c r="I52" s="47"/>
      <c r="J52" s="47"/>
      <c r="K52" s="47"/>
      <c r="L52" s="47"/>
      <c r="M52" s="47"/>
      <c r="N52" s="9"/>
      <c r="O52" s="147"/>
      <c r="P52" s="88"/>
      <c r="Q52" s="9"/>
      <c r="R52" s="88"/>
      <c r="S52" s="146"/>
      <c r="T52" s="9"/>
      <c r="U52" s="47"/>
      <c r="V52" s="47"/>
      <c r="W52" s="47"/>
      <c r="X52" s="47"/>
      <c r="Y52" s="47"/>
      <c r="Z52" s="47"/>
      <c r="AA52" s="47"/>
      <c r="AB52" s="22"/>
      <c r="AC52" s="35"/>
      <c r="AD52" s="35"/>
      <c r="AE52" s="35"/>
      <c r="AF52" s="35"/>
      <c r="AG52" s="21"/>
    </row>
    <row r="53" spans="2:33" ht="14.1" customHeight="1">
      <c r="B53" s="160" t="s">
        <v>30</v>
      </c>
      <c r="C53" s="160" t="s">
        <v>11</v>
      </c>
      <c r="D53" s="217">
        <v>0.5625</v>
      </c>
      <c r="E53" s="217"/>
      <c r="F53" s="217"/>
      <c r="G53" s="203" t="str">
        <f>G7</f>
        <v>ＦＣアリーバ</v>
      </c>
      <c r="H53" s="203"/>
      <c r="I53" s="203"/>
      <c r="J53" s="203"/>
      <c r="K53" s="203"/>
      <c r="L53" s="203"/>
      <c r="M53" s="203"/>
      <c r="N53" s="351">
        <f>P53+P54+P55</f>
        <v>1</v>
      </c>
      <c r="O53" s="274" t="s">
        <v>12</v>
      </c>
      <c r="P53" s="88">
        <v>1</v>
      </c>
      <c r="Q53" s="9" t="s">
        <v>27</v>
      </c>
      <c r="R53" s="88">
        <v>1</v>
      </c>
      <c r="S53" s="273" t="s">
        <v>13</v>
      </c>
      <c r="T53" s="351">
        <f>R53+R54+R55</f>
        <v>4</v>
      </c>
      <c r="U53" s="361" t="str">
        <f>K7</f>
        <v>那須野ヶ原ＦＣボンジボーラ</v>
      </c>
      <c r="V53" s="361"/>
      <c r="W53" s="361"/>
      <c r="X53" s="361"/>
      <c r="Y53" s="361"/>
      <c r="Z53" s="361"/>
      <c r="AA53" s="361"/>
      <c r="AB53" s="160"/>
      <c r="AC53" s="272" t="s">
        <v>42</v>
      </c>
      <c r="AD53" s="272" t="s">
        <v>41</v>
      </c>
      <c r="AE53" s="272" t="s">
        <v>40</v>
      </c>
      <c r="AF53" s="272">
        <v>5</v>
      </c>
      <c r="AG53" s="299"/>
    </row>
    <row r="54" spans="2:33" ht="14.1" customHeight="1">
      <c r="B54" s="160"/>
      <c r="C54" s="160"/>
      <c r="D54" s="217"/>
      <c r="E54" s="217"/>
      <c r="F54" s="217"/>
      <c r="G54" s="203"/>
      <c r="H54" s="203"/>
      <c r="I54" s="203"/>
      <c r="J54" s="203"/>
      <c r="K54" s="203"/>
      <c r="L54" s="203"/>
      <c r="M54" s="203"/>
      <c r="N54" s="351"/>
      <c r="O54" s="274"/>
      <c r="P54" s="88">
        <v>0</v>
      </c>
      <c r="Q54" s="9" t="s">
        <v>27</v>
      </c>
      <c r="R54" s="88">
        <v>0</v>
      </c>
      <c r="S54" s="273"/>
      <c r="T54" s="351"/>
      <c r="U54" s="361"/>
      <c r="V54" s="361"/>
      <c r="W54" s="361"/>
      <c r="X54" s="361"/>
      <c r="Y54" s="361"/>
      <c r="Z54" s="361"/>
      <c r="AA54" s="361"/>
      <c r="AB54" s="160"/>
      <c r="AC54" s="272"/>
      <c r="AD54" s="272"/>
      <c r="AE54" s="272"/>
      <c r="AF54" s="272"/>
      <c r="AG54" s="299"/>
    </row>
    <row r="55" spans="2:33" ht="14.1" customHeight="1">
      <c r="B55" s="160"/>
      <c r="C55" s="160"/>
      <c r="D55" s="217"/>
      <c r="E55" s="217"/>
      <c r="F55" s="217"/>
      <c r="G55" s="203"/>
      <c r="H55" s="203"/>
      <c r="I55" s="203"/>
      <c r="J55" s="203"/>
      <c r="K55" s="203"/>
      <c r="L55" s="203"/>
      <c r="M55" s="203"/>
      <c r="N55" s="351"/>
      <c r="O55" s="274"/>
      <c r="P55" s="88">
        <v>0</v>
      </c>
      <c r="Q55" s="9" t="s">
        <v>27</v>
      </c>
      <c r="R55" s="88">
        <v>3</v>
      </c>
      <c r="S55" s="273"/>
      <c r="T55" s="351"/>
      <c r="U55" s="361"/>
      <c r="V55" s="361"/>
      <c r="W55" s="361"/>
      <c r="X55" s="361"/>
      <c r="Y55" s="361"/>
      <c r="Z55" s="361"/>
      <c r="AA55" s="361"/>
      <c r="AB55" s="160"/>
      <c r="AC55" s="272"/>
      <c r="AD55" s="272"/>
      <c r="AE55" s="272"/>
      <c r="AF55" s="272"/>
      <c r="AG55" s="21"/>
    </row>
    <row r="56" spans="2:33" ht="14.1" customHeight="1">
      <c r="B56" s="18"/>
      <c r="C56" s="18"/>
      <c r="D56" s="36"/>
      <c r="E56" s="36"/>
      <c r="F56" s="36"/>
      <c r="G56" s="47"/>
      <c r="H56" s="47"/>
      <c r="I56" s="47"/>
      <c r="J56" s="47"/>
      <c r="K56" s="47"/>
      <c r="L56" s="47"/>
      <c r="M56" s="47"/>
      <c r="N56" s="9"/>
      <c r="O56" s="147"/>
      <c r="P56" s="88"/>
      <c r="Q56" s="9"/>
      <c r="R56" s="88"/>
      <c r="S56" s="101"/>
      <c r="T56" s="9"/>
      <c r="U56" s="47"/>
      <c r="V56" s="47"/>
      <c r="W56" s="47"/>
      <c r="X56" s="47"/>
      <c r="Y56" s="47"/>
      <c r="Z56" s="47"/>
      <c r="AA56" s="47"/>
      <c r="AB56" s="22"/>
      <c r="AC56" s="35"/>
      <c r="AD56" s="35"/>
      <c r="AE56" s="35"/>
      <c r="AF56" s="35"/>
      <c r="AG56" s="21"/>
    </row>
    <row r="57" spans="2:33" ht="14.1" customHeight="1">
      <c r="B57" s="160" t="s">
        <v>38</v>
      </c>
      <c r="C57" s="160" t="s">
        <v>1</v>
      </c>
      <c r="D57" s="217">
        <v>0.60416666666666663</v>
      </c>
      <c r="E57" s="217"/>
      <c r="F57" s="217"/>
      <c r="G57" s="270" t="str">
        <f>R7</f>
        <v>ＩＳＯＳＯＣＣＥＲＣＬＵＢ</v>
      </c>
      <c r="H57" s="270"/>
      <c r="I57" s="270"/>
      <c r="J57" s="270"/>
      <c r="K57" s="270"/>
      <c r="L57" s="270"/>
      <c r="M57" s="270"/>
      <c r="N57" s="351">
        <f>P57+P58+P59</f>
        <v>0</v>
      </c>
      <c r="O57" s="274" t="s">
        <v>12</v>
      </c>
      <c r="P57" s="88">
        <v>0</v>
      </c>
      <c r="Q57" s="9" t="s">
        <v>27</v>
      </c>
      <c r="R57" s="88">
        <v>4</v>
      </c>
      <c r="S57" s="273" t="s">
        <v>13</v>
      </c>
      <c r="T57" s="351">
        <f>R57+R58+R59</f>
        <v>8</v>
      </c>
      <c r="U57" s="204" t="str">
        <f>AD7</f>
        <v>栃木サッカークラブ　Ｕ－１２</v>
      </c>
      <c r="V57" s="204"/>
      <c r="W57" s="204"/>
      <c r="X57" s="204"/>
      <c r="Y57" s="204"/>
      <c r="Z57" s="204"/>
      <c r="AA57" s="204"/>
      <c r="AB57" s="160"/>
      <c r="AC57" s="272" t="s">
        <v>43</v>
      </c>
      <c r="AD57" s="272" t="s">
        <v>44</v>
      </c>
      <c r="AE57" s="272" t="s">
        <v>45</v>
      </c>
      <c r="AF57" s="272">
        <v>4</v>
      </c>
      <c r="AG57" s="299"/>
    </row>
    <row r="58" spans="2:33" ht="14.1" customHeight="1">
      <c r="B58" s="160"/>
      <c r="C58" s="160"/>
      <c r="D58" s="217"/>
      <c r="E58" s="217"/>
      <c r="F58" s="217"/>
      <c r="G58" s="270"/>
      <c r="H58" s="270"/>
      <c r="I58" s="270"/>
      <c r="J58" s="270"/>
      <c r="K58" s="270"/>
      <c r="L58" s="270"/>
      <c r="M58" s="270"/>
      <c r="N58" s="351"/>
      <c r="O58" s="274"/>
      <c r="P58" s="88">
        <v>0</v>
      </c>
      <c r="Q58" s="9" t="s">
        <v>27</v>
      </c>
      <c r="R58" s="88">
        <v>3</v>
      </c>
      <c r="S58" s="273"/>
      <c r="T58" s="351"/>
      <c r="U58" s="204"/>
      <c r="V58" s="204"/>
      <c r="W58" s="204"/>
      <c r="X58" s="204"/>
      <c r="Y58" s="204"/>
      <c r="Z58" s="204"/>
      <c r="AA58" s="204"/>
      <c r="AB58" s="160"/>
      <c r="AC58" s="272"/>
      <c r="AD58" s="272"/>
      <c r="AE58" s="272"/>
      <c r="AF58" s="272"/>
      <c r="AG58" s="299"/>
    </row>
    <row r="59" spans="2:33" ht="14.1" customHeight="1">
      <c r="B59" s="160"/>
      <c r="C59" s="160"/>
      <c r="D59" s="217"/>
      <c r="E59" s="217"/>
      <c r="F59" s="217"/>
      <c r="G59" s="270"/>
      <c r="H59" s="270"/>
      <c r="I59" s="270"/>
      <c r="J59" s="270"/>
      <c r="K59" s="270"/>
      <c r="L59" s="270"/>
      <c r="M59" s="270"/>
      <c r="N59" s="351"/>
      <c r="O59" s="274"/>
      <c r="P59" s="88">
        <v>0</v>
      </c>
      <c r="Q59" s="9" t="s">
        <v>27</v>
      </c>
      <c r="R59" s="88">
        <v>1</v>
      </c>
      <c r="S59" s="273"/>
      <c r="T59" s="351"/>
      <c r="U59" s="204"/>
      <c r="V59" s="204"/>
      <c r="W59" s="204"/>
      <c r="X59" s="204"/>
      <c r="Y59" s="204"/>
      <c r="Z59" s="204"/>
      <c r="AA59" s="204"/>
      <c r="AB59" s="160"/>
      <c r="AC59" s="272"/>
      <c r="AD59" s="272"/>
      <c r="AE59" s="272"/>
      <c r="AF59" s="272"/>
      <c r="AG59" s="21"/>
    </row>
    <row r="60" spans="2:33" ht="14.1" customHeight="1">
      <c r="B60" s="18"/>
      <c r="C60" s="18"/>
      <c r="D60" s="36"/>
      <c r="E60" s="36"/>
      <c r="F60" s="36"/>
      <c r="G60" s="47"/>
      <c r="H60" s="47"/>
      <c r="I60" s="47"/>
      <c r="J60" s="47"/>
      <c r="K60" s="47"/>
      <c r="L60" s="47"/>
      <c r="M60" s="47"/>
      <c r="N60" s="9"/>
      <c r="O60" s="147"/>
      <c r="P60" s="88"/>
      <c r="Q60" s="9"/>
      <c r="R60" s="88"/>
      <c r="S60" s="146"/>
      <c r="T60" s="9"/>
      <c r="U60" s="47"/>
      <c r="V60" s="47"/>
      <c r="W60" s="47"/>
      <c r="X60" s="47"/>
      <c r="Y60" s="47"/>
      <c r="Z60" s="47"/>
      <c r="AA60" s="47"/>
      <c r="AB60" s="22"/>
      <c r="AC60" s="35"/>
      <c r="AD60" s="35"/>
      <c r="AE60" s="35"/>
      <c r="AF60" s="35"/>
      <c r="AG60" s="21"/>
    </row>
    <row r="61" spans="2:33" ht="14.1" customHeight="1">
      <c r="B61" s="160" t="s">
        <v>30</v>
      </c>
      <c r="C61" s="160" t="s">
        <v>1</v>
      </c>
      <c r="D61" s="217">
        <v>0.60416666666666663</v>
      </c>
      <c r="E61" s="217"/>
      <c r="F61" s="217"/>
      <c r="G61" s="269" t="str">
        <f>V7</f>
        <v>ＦＣ　ＶＡＬＯＮ</v>
      </c>
      <c r="H61" s="269"/>
      <c r="I61" s="269"/>
      <c r="J61" s="269"/>
      <c r="K61" s="269"/>
      <c r="L61" s="269"/>
      <c r="M61" s="269"/>
      <c r="N61" s="351">
        <f>P61+P62+P63</f>
        <v>1</v>
      </c>
      <c r="O61" s="274" t="s">
        <v>12</v>
      </c>
      <c r="P61" s="88">
        <v>0</v>
      </c>
      <c r="Q61" s="9" t="s">
        <v>27</v>
      </c>
      <c r="R61" s="88">
        <v>0</v>
      </c>
      <c r="S61" s="273" t="s">
        <v>13</v>
      </c>
      <c r="T61" s="351">
        <f>R61+R62+R63</f>
        <v>1</v>
      </c>
      <c r="U61" s="359" t="str">
        <f>Z7</f>
        <v>ともぞうサッカークラブ</v>
      </c>
      <c r="V61" s="359"/>
      <c r="W61" s="359"/>
      <c r="X61" s="359"/>
      <c r="Y61" s="359"/>
      <c r="Z61" s="359"/>
      <c r="AA61" s="359"/>
      <c r="AB61" s="160"/>
      <c r="AC61" s="272" t="s">
        <v>46</v>
      </c>
      <c r="AD61" s="272" t="s">
        <v>45</v>
      </c>
      <c r="AE61" s="272" t="s">
        <v>44</v>
      </c>
      <c r="AF61" s="272">
        <v>1</v>
      </c>
      <c r="AG61" s="299"/>
    </row>
    <row r="62" spans="2:33" ht="14.1" customHeight="1">
      <c r="B62" s="160"/>
      <c r="C62" s="160"/>
      <c r="D62" s="217"/>
      <c r="E62" s="217"/>
      <c r="F62" s="217"/>
      <c r="G62" s="269"/>
      <c r="H62" s="269"/>
      <c r="I62" s="269"/>
      <c r="J62" s="269"/>
      <c r="K62" s="269"/>
      <c r="L62" s="269"/>
      <c r="M62" s="269"/>
      <c r="N62" s="351"/>
      <c r="O62" s="274"/>
      <c r="P62" s="88">
        <v>0</v>
      </c>
      <c r="Q62" s="9" t="s">
        <v>27</v>
      </c>
      <c r="R62" s="88">
        <v>0</v>
      </c>
      <c r="S62" s="273"/>
      <c r="T62" s="351"/>
      <c r="U62" s="359"/>
      <c r="V62" s="359"/>
      <c r="W62" s="359"/>
      <c r="X62" s="359"/>
      <c r="Y62" s="359"/>
      <c r="Z62" s="359"/>
      <c r="AA62" s="359"/>
      <c r="AB62" s="160"/>
      <c r="AC62" s="272"/>
      <c r="AD62" s="272"/>
      <c r="AE62" s="272"/>
      <c r="AF62" s="272"/>
      <c r="AG62" s="299"/>
    </row>
    <row r="63" spans="2:33" ht="14.1" customHeight="1">
      <c r="B63" s="160"/>
      <c r="C63" s="160"/>
      <c r="D63" s="217"/>
      <c r="E63" s="217"/>
      <c r="F63" s="217"/>
      <c r="G63" s="269"/>
      <c r="H63" s="269"/>
      <c r="I63" s="269"/>
      <c r="J63" s="269"/>
      <c r="K63" s="269"/>
      <c r="L63" s="269"/>
      <c r="M63" s="269"/>
      <c r="N63" s="351"/>
      <c r="O63" s="274"/>
      <c r="P63" s="88">
        <v>1</v>
      </c>
      <c r="Q63" s="9" t="s">
        <v>27</v>
      </c>
      <c r="R63" s="88">
        <v>1</v>
      </c>
      <c r="S63" s="273"/>
      <c r="T63" s="351"/>
      <c r="U63" s="359"/>
      <c r="V63" s="359"/>
      <c r="W63" s="359"/>
      <c r="X63" s="359"/>
      <c r="Y63" s="359"/>
      <c r="Z63" s="359"/>
      <c r="AA63" s="359"/>
      <c r="AB63" s="160"/>
      <c r="AC63" s="272"/>
      <c r="AD63" s="272"/>
      <c r="AE63" s="272"/>
      <c r="AF63" s="272"/>
      <c r="AG63" s="21"/>
    </row>
    <row r="64" spans="2:33" ht="14.1" customHeight="1">
      <c r="B64" s="18"/>
      <c r="C64" s="18"/>
      <c r="D64" s="54"/>
      <c r="E64" s="54"/>
      <c r="F64" s="54"/>
      <c r="G64" s="47"/>
      <c r="H64" s="47"/>
      <c r="I64" s="47"/>
      <c r="J64" s="47"/>
      <c r="K64" s="47"/>
      <c r="L64" s="47"/>
      <c r="M64" s="47"/>
      <c r="N64" s="55"/>
      <c r="O64" s="75"/>
      <c r="P64" s="55"/>
      <c r="Q64" s="18"/>
      <c r="R64" s="55"/>
      <c r="S64" s="76"/>
      <c r="T64" s="55"/>
      <c r="U64" s="47"/>
      <c r="V64" s="47"/>
      <c r="W64" s="47"/>
      <c r="X64" s="47"/>
      <c r="Y64" s="47"/>
      <c r="Z64" s="47"/>
      <c r="AA64" s="47"/>
      <c r="AB64" s="22"/>
      <c r="AC64" s="52"/>
      <c r="AD64" s="52"/>
      <c r="AE64" s="52"/>
      <c r="AF64" s="52"/>
      <c r="AG64" s="21"/>
    </row>
    <row r="65" spans="2:33" ht="14.1" customHeight="1">
      <c r="B65" s="18"/>
      <c r="C65" s="18"/>
      <c r="D65" s="54"/>
      <c r="E65" s="54"/>
      <c r="F65" s="54"/>
      <c r="G65" s="47"/>
      <c r="H65" s="47"/>
      <c r="I65" s="47"/>
      <c r="J65" s="47"/>
      <c r="K65" s="47"/>
      <c r="L65" s="47"/>
      <c r="M65" s="47"/>
      <c r="N65" s="55"/>
      <c r="O65" s="75"/>
      <c r="P65" s="55"/>
      <c r="Q65" s="18"/>
      <c r="R65" s="55"/>
      <c r="S65" s="76"/>
      <c r="T65" s="55"/>
      <c r="U65" s="47"/>
      <c r="V65" s="47"/>
      <c r="W65" s="47"/>
      <c r="X65" s="47"/>
      <c r="Y65" s="47"/>
      <c r="Z65" s="47"/>
      <c r="AA65" s="47"/>
      <c r="AB65" s="22"/>
      <c r="AC65" s="52"/>
      <c r="AD65" s="52"/>
      <c r="AE65" s="52"/>
      <c r="AF65" s="52"/>
      <c r="AG65" s="21"/>
    </row>
    <row r="66" spans="2:33" ht="13.5" customHeight="1"/>
    <row r="67" spans="2:33" ht="19.5" customHeight="1">
      <c r="B67" s="300" t="str">
        <f>I3</f>
        <v>a</v>
      </c>
      <c r="C67" s="301"/>
      <c r="D67" s="301"/>
      <c r="E67" s="302"/>
      <c r="F67" s="306" t="str">
        <f>B69</f>
        <v>ヴェルフェ矢板Ｕ－１２</v>
      </c>
      <c r="G67" s="307"/>
      <c r="H67" s="310" t="str">
        <f>B71</f>
        <v>ＦＣアリーバ</v>
      </c>
      <c r="I67" s="311"/>
      <c r="J67" s="310" t="str">
        <f>B73</f>
        <v>那須野ヶ原ＦＣボンジボーラ</v>
      </c>
      <c r="K67" s="311"/>
      <c r="L67" s="314" t="str">
        <f>B75</f>
        <v>Ｓ４　スペランツァ</v>
      </c>
      <c r="M67" s="315"/>
      <c r="N67" s="318" t="s">
        <v>4</v>
      </c>
      <c r="O67" s="318" t="s">
        <v>5</v>
      </c>
      <c r="P67" s="318" t="s">
        <v>6</v>
      </c>
      <c r="Q67" s="56"/>
      <c r="R67" s="300" t="str">
        <f>X3</f>
        <v>b</v>
      </c>
      <c r="S67" s="301"/>
      <c r="T67" s="301"/>
      <c r="U67" s="302"/>
      <c r="V67" s="320" t="str">
        <f>R7</f>
        <v>ＩＳＯＳＯＣＣＥＲＣＬＵＢ</v>
      </c>
      <c r="W67" s="321"/>
      <c r="X67" s="306" t="str">
        <f>V7</f>
        <v>ＦＣ　ＶＡＬＯＮ</v>
      </c>
      <c r="Y67" s="307"/>
      <c r="Z67" s="324" t="str">
        <f>Z7</f>
        <v>ともぞうサッカークラブ</v>
      </c>
      <c r="AA67" s="325"/>
      <c r="AB67" s="320" t="str">
        <f>AD7</f>
        <v>栃木サッカークラブ　Ｕ－１２</v>
      </c>
      <c r="AC67" s="321"/>
      <c r="AD67" s="318" t="s">
        <v>4</v>
      </c>
      <c r="AE67" s="318" t="s">
        <v>5</v>
      </c>
      <c r="AF67" s="318" t="s">
        <v>6</v>
      </c>
    </row>
    <row r="68" spans="2:33" ht="20.100000000000001" customHeight="1">
      <c r="B68" s="303"/>
      <c r="C68" s="304"/>
      <c r="D68" s="304"/>
      <c r="E68" s="305"/>
      <c r="F68" s="308"/>
      <c r="G68" s="309"/>
      <c r="H68" s="312"/>
      <c r="I68" s="313"/>
      <c r="J68" s="312"/>
      <c r="K68" s="313"/>
      <c r="L68" s="316"/>
      <c r="M68" s="317"/>
      <c r="N68" s="319"/>
      <c r="O68" s="319"/>
      <c r="P68" s="319"/>
      <c r="Q68" s="56"/>
      <c r="R68" s="303"/>
      <c r="S68" s="304"/>
      <c r="T68" s="304"/>
      <c r="U68" s="305"/>
      <c r="V68" s="322"/>
      <c r="W68" s="323"/>
      <c r="X68" s="308"/>
      <c r="Y68" s="309"/>
      <c r="Z68" s="326"/>
      <c r="AA68" s="327"/>
      <c r="AB68" s="322"/>
      <c r="AC68" s="323"/>
      <c r="AD68" s="319"/>
      <c r="AE68" s="319"/>
      <c r="AF68" s="319"/>
    </row>
    <row r="69" spans="2:33" ht="20.100000000000001" customHeight="1">
      <c r="B69" s="362" t="str">
        <f>C7</f>
        <v>ヴェルフェ矢板Ｕ－１２</v>
      </c>
      <c r="C69" s="363"/>
      <c r="D69" s="363"/>
      <c r="E69" s="364"/>
      <c r="F69" s="352"/>
      <c r="G69" s="353"/>
      <c r="H69" s="145">
        <f>N17</f>
        <v>8</v>
      </c>
      <c r="I69" s="145">
        <f>T17</f>
        <v>0</v>
      </c>
      <c r="J69" s="145">
        <f>N33</f>
        <v>0</v>
      </c>
      <c r="K69" s="145">
        <f>T33</f>
        <v>0</v>
      </c>
      <c r="L69" s="145">
        <f>N49</f>
        <v>3</v>
      </c>
      <c r="M69" s="145">
        <f>T49</f>
        <v>0</v>
      </c>
      <c r="N69" s="183">
        <f>COUNTIF(F70:M70,"○")*3+COUNTIF(F70:M70,"△")</f>
        <v>7</v>
      </c>
      <c r="O69" s="183">
        <f>H69-I69+J69-K69+L69-M69</f>
        <v>11</v>
      </c>
      <c r="P69" s="183">
        <v>1</v>
      </c>
      <c r="Q69" s="18"/>
      <c r="R69" s="293" t="str">
        <f>R7</f>
        <v>ＩＳＯＳＯＣＣＥＲＣＬＵＢ</v>
      </c>
      <c r="S69" s="294"/>
      <c r="T69" s="294"/>
      <c r="U69" s="295"/>
      <c r="V69" s="352"/>
      <c r="W69" s="353"/>
      <c r="X69" s="145">
        <f>N25</f>
        <v>0</v>
      </c>
      <c r="Y69" s="145">
        <f>T25</f>
        <v>7</v>
      </c>
      <c r="Z69" s="145">
        <f>N41</f>
        <v>0</v>
      </c>
      <c r="AA69" s="145">
        <f>T41</f>
        <v>3</v>
      </c>
      <c r="AB69" s="145">
        <f>N57</f>
        <v>0</v>
      </c>
      <c r="AC69" s="145">
        <f>T57</f>
        <v>8</v>
      </c>
      <c r="AD69" s="183">
        <f>COUNTIF(V70:AC70,"○")*3+COUNTIF(V70:AC70,"△")</f>
        <v>0</v>
      </c>
      <c r="AE69" s="183">
        <f>X69-Y69+Z69-AA69+AB69-AC69</f>
        <v>-18</v>
      </c>
      <c r="AF69" s="183">
        <v>4</v>
      </c>
    </row>
    <row r="70" spans="2:33" ht="20.100000000000001" customHeight="1">
      <c r="B70" s="365"/>
      <c r="C70" s="366"/>
      <c r="D70" s="366"/>
      <c r="E70" s="367"/>
      <c r="F70" s="354"/>
      <c r="G70" s="355"/>
      <c r="H70" s="356" t="str">
        <f>IF(H69&gt;I69,"○",IF(H69&lt;I69,"×",IF(H69=I69,"△")))</f>
        <v>○</v>
      </c>
      <c r="I70" s="357"/>
      <c r="J70" s="356" t="str">
        <f>IF(J69&gt;K69,"○",IF(J69&lt;K69,"×",IF(J69=K69,"△")))</f>
        <v>△</v>
      </c>
      <c r="K70" s="357"/>
      <c r="L70" s="356" t="str">
        <f>IF(L69&gt;M69,"○",IF(L69&lt;M69,"×",IF(L69=M69,"△")))</f>
        <v>○</v>
      </c>
      <c r="M70" s="357"/>
      <c r="N70" s="184"/>
      <c r="O70" s="184"/>
      <c r="P70" s="184"/>
      <c r="Q70" s="18"/>
      <c r="R70" s="296"/>
      <c r="S70" s="297"/>
      <c r="T70" s="297"/>
      <c r="U70" s="298"/>
      <c r="V70" s="354"/>
      <c r="W70" s="355"/>
      <c r="X70" s="356" t="str">
        <f>IF(X69&gt;Y69,"○",IF(X69&lt;Y69,"×",IF(X69=Y69,"△")))</f>
        <v>×</v>
      </c>
      <c r="Y70" s="357"/>
      <c r="Z70" s="356" t="str">
        <f>IF(Z69&gt;AA69,"○",IF(Z69&lt;AA69,"×",IF(Z69=AA69,"△")))</f>
        <v>×</v>
      </c>
      <c r="AA70" s="357"/>
      <c r="AB70" s="356" t="str">
        <f>IF(AB69&gt;AC69,"○",IF(AB69&lt;AC69,"×",IF(AB69=AC69,"△")))</f>
        <v>×</v>
      </c>
      <c r="AC70" s="357"/>
      <c r="AD70" s="184"/>
      <c r="AE70" s="184"/>
      <c r="AF70" s="184"/>
    </row>
    <row r="71" spans="2:33" ht="20.100000000000001" customHeight="1">
      <c r="B71" s="287" t="str">
        <f>G7</f>
        <v>ＦＣアリーバ</v>
      </c>
      <c r="C71" s="288"/>
      <c r="D71" s="288"/>
      <c r="E71" s="289"/>
      <c r="F71" s="145">
        <f>I69</f>
        <v>0</v>
      </c>
      <c r="G71" s="145">
        <f>H69</f>
        <v>8</v>
      </c>
      <c r="H71" s="352"/>
      <c r="I71" s="353"/>
      <c r="J71" s="145">
        <f>N53</f>
        <v>1</v>
      </c>
      <c r="K71" s="145">
        <f>T53</f>
        <v>4</v>
      </c>
      <c r="L71" s="145">
        <f>N37</f>
        <v>0</v>
      </c>
      <c r="M71" s="145">
        <f>T37</f>
        <v>3</v>
      </c>
      <c r="N71" s="183">
        <f>COUNTIF(F72:M72,"○")*3+COUNTIF(F72:M72,"△")</f>
        <v>0</v>
      </c>
      <c r="O71" s="183">
        <f>F71-G71+J71-K71+L71-M71</f>
        <v>-14</v>
      </c>
      <c r="P71" s="183">
        <v>4</v>
      </c>
      <c r="Q71" s="18"/>
      <c r="R71" s="374" t="str">
        <f>V7</f>
        <v>ＦＣ　ＶＡＬＯＮ</v>
      </c>
      <c r="S71" s="375"/>
      <c r="T71" s="375"/>
      <c r="U71" s="376"/>
      <c r="V71" s="145">
        <f>Y69</f>
        <v>7</v>
      </c>
      <c r="W71" s="145">
        <f>X69</f>
        <v>0</v>
      </c>
      <c r="X71" s="352"/>
      <c r="Y71" s="353"/>
      <c r="Z71" s="145">
        <f>N61</f>
        <v>1</v>
      </c>
      <c r="AA71" s="145">
        <f>T61</f>
        <v>1</v>
      </c>
      <c r="AB71" s="145">
        <f>N45</f>
        <v>1</v>
      </c>
      <c r="AC71" s="145">
        <f>T45</f>
        <v>1</v>
      </c>
      <c r="AD71" s="183">
        <f>COUNTIF(V72:AC72,"○")*3+COUNTIF(V72:AC72,"△")</f>
        <v>5</v>
      </c>
      <c r="AE71" s="183">
        <f>V71-W71+Z71-AA71+AB71-AC71</f>
        <v>7</v>
      </c>
      <c r="AF71" s="183">
        <v>2</v>
      </c>
    </row>
    <row r="72" spans="2:33" ht="20.100000000000001" customHeight="1">
      <c r="B72" s="290"/>
      <c r="C72" s="291"/>
      <c r="D72" s="291"/>
      <c r="E72" s="292"/>
      <c r="F72" s="356" t="str">
        <f>IF(F71&gt;G71,"○",IF(F71&lt;G71,"×",IF(F71=G71,"△")))</f>
        <v>×</v>
      </c>
      <c r="G72" s="357"/>
      <c r="H72" s="354"/>
      <c r="I72" s="355"/>
      <c r="J72" s="356" t="str">
        <f>IF(J71&gt;K71,"○",IF(J71&lt;K71,"×",IF(J71=K71,"△")))</f>
        <v>×</v>
      </c>
      <c r="K72" s="357"/>
      <c r="L72" s="356" t="str">
        <f>IF(L71&gt;M71,"○",IF(L71&lt;M71,"×",IF(L71=M71,"△")))</f>
        <v>×</v>
      </c>
      <c r="M72" s="357"/>
      <c r="N72" s="184"/>
      <c r="O72" s="184"/>
      <c r="P72" s="184"/>
      <c r="Q72" s="18"/>
      <c r="R72" s="377"/>
      <c r="S72" s="378"/>
      <c r="T72" s="378"/>
      <c r="U72" s="379"/>
      <c r="V72" s="356" t="str">
        <f>IF(V71&gt;W71,"○",IF(V71&lt;W71,"×",IF(V71=W71,"△")))</f>
        <v>○</v>
      </c>
      <c r="W72" s="357"/>
      <c r="X72" s="354"/>
      <c r="Y72" s="355"/>
      <c r="Z72" s="356" t="str">
        <f>IF(Z71&gt;AA71,"○",IF(Z71&lt;AA71,"×",IF(Z71=AA71,"△")))</f>
        <v>△</v>
      </c>
      <c r="AA72" s="357"/>
      <c r="AB72" s="356" t="str">
        <f>IF(AB71&gt;AC71,"○",IF(AB71&lt;AC71,"×",IF(AB71=AC71,"△")))</f>
        <v>△</v>
      </c>
      <c r="AC72" s="357"/>
      <c r="AD72" s="184"/>
      <c r="AE72" s="184"/>
      <c r="AF72" s="184"/>
    </row>
    <row r="73" spans="2:33" ht="20.100000000000001" customHeight="1">
      <c r="B73" s="380" t="str">
        <f>K7</f>
        <v>那須野ヶ原ＦＣボンジボーラ</v>
      </c>
      <c r="C73" s="381"/>
      <c r="D73" s="381"/>
      <c r="E73" s="382"/>
      <c r="F73" s="145">
        <f>K69</f>
        <v>0</v>
      </c>
      <c r="G73" s="145">
        <f>J69</f>
        <v>0</v>
      </c>
      <c r="H73" s="145">
        <f>K71</f>
        <v>4</v>
      </c>
      <c r="I73" s="145">
        <f>J71</f>
        <v>1</v>
      </c>
      <c r="J73" s="352"/>
      <c r="K73" s="353"/>
      <c r="L73" s="145">
        <f>N21</f>
        <v>3</v>
      </c>
      <c r="M73" s="145">
        <f>T21</f>
        <v>2</v>
      </c>
      <c r="N73" s="183">
        <f>COUNTIF(F74:M74,"○")*3+COUNTIF(F74:M74,"△")</f>
        <v>7</v>
      </c>
      <c r="O73" s="183">
        <f>F73-G73+H73-I73+L73-M73</f>
        <v>4</v>
      </c>
      <c r="P73" s="183">
        <v>2</v>
      </c>
      <c r="Q73" s="18"/>
      <c r="R73" s="281" t="str">
        <f>Z7</f>
        <v>ともぞうサッカークラブ</v>
      </c>
      <c r="S73" s="282"/>
      <c r="T73" s="282"/>
      <c r="U73" s="283"/>
      <c r="V73" s="145">
        <f>AA69</f>
        <v>3</v>
      </c>
      <c r="W73" s="145">
        <f>Z69</f>
        <v>0</v>
      </c>
      <c r="X73" s="145">
        <f>AA71</f>
        <v>1</v>
      </c>
      <c r="Y73" s="145">
        <f>Z71</f>
        <v>1</v>
      </c>
      <c r="Z73" s="352"/>
      <c r="AA73" s="353"/>
      <c r="AB73" s="145">
        <f>N29</f>
        <v>1</v>
      </c>
      <c r="AC73" s="145">
        <f>T29</f>
        <v>2</v>
      </c>
      <c r="AD73" s="183">
        <f>COUNTIF(V74:AC74,"○")*3+COUNTIF(V74:AC74,"△")</f>
        <v>4</v>
      </c>
      <c r="AE73" s="183">
        <f>V73-W73+X73-Y73+AB73-AC73</f>
        <v>2</v>
      </c>
      <c r="AF73" s="183">
        <v>3</v>
      </c>
    </row>
    <row r="74" spans="2:33" ht="20.100000000000001" customHeight="1">
      <c r="B74" s="383"/>
      <c r="C74" s="384"/>
      <c r="D74" s="384"/>
      <c r="E74" s="385"/>
      <c r="F74" s="356" t="str">
        <f>IF(F73&gt;G73,"○",IF(F73&lt;G73,"×",IF(F73=G73,"△")))</f>
        <v>△</v>
      </c>
      <c r="G74" s="357"/>
      <c r="H74" s="356" t="str">
        <f>IF(H73&gt;I73,"○",IF(H73&lt;I73,"×",IF(H73=I73,"△")))</f>
        <v>○</v>
      </c>
      <c r="I74" s="357"/>
      <c r="J74" s="354"/>
      <c r="K74" s="355"/>
      <c r="L74" s="356" t="str">
        <f>IF(L73&gt;M73,"○",IF(L73&lt;M73,"×",IF(L73=M73,"△")))</f>
        <v>○</v>
      </c>
      <c r="M74" s="357"/>
      <c r="N74" s="184"/>
      <c r="O74" s="184"/>
      <c r="P74" s="184"/>
      <c r="Q74" s="18"/>
      <c r="R74" s="284"/>
      <c r="S74" s="285"/>
      <c r="T74" s="285"/>
      <c r="U74" s="286"/>
      <c r="V74" s="356" t="str">
        <f>IF(V73&gt;W73,"○",IF(V73&lt;W73,"×",IF(V73=W73,"△")))</f>
        <v>○</v>
      </c>
      <c r="W74" s="357"/>
      <c r="X74" s="356" t="str">
        <f>IF(X73&gt;Y73,"○",IF(X73&lt;Y73,"×",IF(X73=Y73,"△")))</f>
        <v>△</v>
      </c>
      <c r="Y74" s="357"/>
      <c r="Z74" s="354"/>
      <c r="AA74" s="355"/>
      <c r="AB74" s="356" t="str">
        <f>IF(AB73&gt;AC73,"○",IF(AB73&lt;AC73,"×",IF(AB73=AC73,"△")))</f>
        <v>×</v>
      </c>
      <c r="AC74" s="357"/>
      <c r="AD74" s="184"/>
      <c r="AE74" s="184"/>
      <c r="AF74" s="184"/>
    </row>
    <row r="75" spans="2:33" ht="20.100000000000001" customHeight="1">
      <c r="B75" s="275" t="str">
        <f>O7</f>
        <v>Ｓ４　スペランツァ</v>
      </c>
      <c r="C75" s="276"/>
      <c r="D75" s="276"/>
      <c r="E75" s="277"/>
      <c r="F75" s="145">
        <f>M69</f>
        <v>0</v>
      </c>
      <c r="G75" s="145">
        <f>L69</f>
        <v>3</v>
      </c>
      <c r="H75" s="145">
        <f>M71</f>
        <v>3</v>
      </c>
      <c r="I75" s="145">
        <f>L71</f>
        <v>0</v>
      </c>
      <c r="J75" s="145">
        <f>M73</f>
        <v>2</v>
      </c>
      <c r="K75" s="145">
        <f>L73</f>
        <v>3</v>
      </c>
      <c r="L75" s="352"/>
      <c r="M75" s="353"/>
      <c r="N75" s="183">
        <f>COUNTIF(F76:M76,"○")*3+COUNTIF(F76:M76,"△")</f>
        <v>3</v>
      </c>
      <c r="O75" s="183">
        <f>F75-G75+H75-I75+J75-K75</f>
        <v>-1</v>
      </c>
      <c r="P75" s="183">
        <v>3</v>
      </c>
      <c r="Q75" s="18"/>
      <c r="R75" s="368" t="str">
        <f>AD7</f>
        <v>栃木サッカークラブ　Ｕ－１２</v>
      </c>
      <c r="S75" s="369"/>
      <c r="T75" s="369"/>
      <c r="U75" s="370"/>
      <c r="V75" s="145">
        <f>AC69</f>
        <v>8</v>
      </c>
      <c r="W75" s="145">
        <f>AB69</f>
        <v>0</v>
      </c>
      <c r="X75" s="145">
        <f>AC71</f>
        <v>1</v>
      </c>
      <c r="Y75" s="145">
        <f>AB71</f>
        <v>1</v>
      </c>
      <c r="Z75" s="145">
        <f>AC73</f>
        <v>2</v>
      </c>
      <c r="AA75" s="145">
        <f>AB73</f>
        <v>1</v>
      </c>
      <c r="AB75" s="352"/>
      <c r="AC75" s="353"/>
      <c r="AD75" s="183">
        <f>COUNTIF(V76:AC76,"○")*3+COUNTIF(V76:AC76,"△")</f>
        <v>7</v>
      </c>
      <c r="AE75" s="183">
        <f>V75-W75+X75-Y75+Z75-AA75</f>
        <v>9</v>
      </c>
      <c r="AF75" s="183">
        <v>1</v>
      </c>
    </row>
    <row r="76" spans="2:33" ht="20.100000000000001" customHeight="1">
      <c r="B76" s="278"/>
      <c r="C76" s="279"/>
      <c r="D76" s="279"/>
      <c r="E76" s="280"/>
      <c r="F76" s="356" t="str">
        <f>IF(F75&gt;G75,"○",IF(F75&lt;G75,"×",IF(F75=G75,"△")))</f>
        <v>×</v>
      </c>
      <c r="G76" s="357"/>
      <c r="H76" s="356" t="str">
        <f>IF(H75&gt;I75,"○",IF(H75&lt;I75,"×",IF(H75=I75,"△")))</f>
        <v>○</v>
      </c>
      <c r="I76" s="357"/>
      <c r="J76" s="356" t="str">
        <f>IF(J75&gt;K75,"○",IF(J75&lt;K75,"×",IF(J75=K75,"△")))</f>
        <v>×</v>
      </c>
      <c r="K76" s="357"/>
      <c r="L76" s="354"/>
      <c r="M76" s="355"/>
      <c r="N76" s="184"/>
      <c r="O76" s="184"/>
      <c r="P76" s="184"/>
      <c r="Q76" s="18"/>
      <c r="R76" s="371"/>
      <c r="S76" s="372"/>
      <c r="T76" s="372"/>
      <c r="U76" s="373"/>
      <c r="V76" s="356" t="str">
        <f>IF(V75&gt;W75,"○",IF(V75&lt;W75,"×",IF(V75=W75,"△")))</f>
        <v>○</v>
      </c>
      <c r="W76" s="357"/>
      <c r="X76" s="356" t="str">
        <f>IF(X75&gt;Y75,"○",IF(X75&lt;Y75,"×",IF(X75=Y75,"△")))</f>
        <v>△</v>
      </c>
      <c r="Y76" s="357"/>
      <c r="Z76" s="356" t="str">
        <f>IF(Z75&gt;AA75,"○",IF(Z75&lt;AA75,"×",IF(Z75=AA75,"△")))</f>
        <v>○</v>
      </c>
      <c r="AA76" s="357"/>
      <c r="AB76" s="354"/>
      <c r="AC76" s="355"/>
      <c r="AD76" s="184"/>
      <c r="AE76" s="184"/>
      <c r="AF76" s="184"/>
    </row>
    <row r="77" spans="2:33" ht="20.100000000000001" customHeight="1"/>
    <row r="78" spans="2:33" ht="20.100000000000001" customHeight="1">
      <c r="Z78" s="9"/>
      <c r="AA78" s="9"/>
    </row>
    <row r="79" spans="2:33" ht="20.100000000000001" customHeight="1"/>
  </sheetData>
  <mergeCells count="281">
    <mergeCell ref="I1:M1"/>
    <mergeCell ref="T1:W1"/>
    <mergeCell ref="X1:AG1"/>
    <mergeCell ref="I3:J3"/>
    <mergeCell ref="X3:Y3"/>
    <mergeCell ref="C6:D6"/>
    <mergeCell ref="G6:H6"/>
    <mergeCell ref="K6:L6"/>
    <mergeCell ref="O6:P6"/>
    <mergeCell ref="R6:S6"/>
    <mergeCell ref="V6:W6"/>
    <mergeCell ref="Z6:AA6"/>
    <mergeCell ref="AD6:AE6"/>
    <mergeCell ref="N17:N19"/>
    <mergeCell ref="G17:M19"/>
    <mergeCell ref="D17:F19"/>
    <mergeCell ref="AG17:AG19"/>
    <mergeCell ref="C7:D14"/>
    <mergeCell ref="G7:H14"/>
    <mergeCell ref="K7:L14"/>
    <mergeCell ref="O7:P14"/>
    <mergeCell ref="R7:S14"/>
    <mergeCell ref="V7:W14"/>
    <mergeCell ref="Z7:AA14"/>
    <mergeCell ref="AD7:AE14"/>
    <mergeCell ref="S17:S19"/>
    <mergeCell ref="O17:O19"/>
    <mergeCell ref="AF17:AF19"/>
    <mergeCell ref="AE17:AE19"/>
    <mergeCell ref="AD17:AD19"/>
    <mergeCell ref="AC17:AC19"/>
    <mergeCell ref="AB17:AB19"/>
    <mergeCell ref="U17:AA19"/>
    <mergeCell ref="T17:T19"/>
    <mergeCell ref="AG33:AG35"/>
    <mergeCell ref="AG29:AG31"/>
    <mergeCell ref="AF29:AF31"/>
    <mergeCell ref="AE29:AE31"/>
    <mergeCell ref="AD29:AD31"/>
    <mergeCell ref="AC29:AC31"/>
    <mergeCell ref="AB29:AB31"/>
    <mergeCell ref="S25:S27"/>
    <mergeCell ref="O25:O27"/>
    <mergeCell ref="U29:AA31"/>
    <mergeCell ref="T29:T31"/>
    <mergeCell ref="S29:S31"/>
    <mergeCell ref="O29:O31"/>
    <mergeCell ref="AG53:AG54"/>
    <mergeCell ref="AG57:AG58"/>
    <mergeCell ref="O57:O59"/>
    <mergeCell ref="O53:O55"/>
    <mergeCell ref="S45:S47"/>
    <mergeCell ref="AG41:AG42"/>
    <mergeCell ref="AG49:AG50"/>
    <mergeCell ref="AG45:AG46"/>
    <mergeCell ref="AG37:AG39"/>
    <mergeCell ref="AF37:AF39"/>
    <mergeCell ref="AE37:AE39"/>
    <mergeCell ref="AD37:AD39"/>
    <mergeCell ref="O37:O39"/>
    <mergeCell ref="O41:O43"/>
    <mergeCell ref="S41:S43"/>
    <mergeCell ref="S37:S39"/>
    <mergeCell ref="AC37:AC39"/>
    <mergeCell ref="AB37:AB39"/>
    <mergeCell ref="U37:AA39"/>
    <mergeCell ref="T37:T39"/>
    <mergeCell ref="U49:AA51"/>
    <mergeCell ref="U45:AA47"/>
    <mergeCell ref="U41:AA43"/>
    <mergeCell ref="T53:T55"/>
    <mergeCell ref="AG61:AG62"/>
    <mergeCell ref="B67:E68"/>
    <mergeCell ref="F67:G68"/>
    <mergeCell ref="H67:I68"/>
    <mergeCell ref="J67:K68"/>
    <mergeCell ref="L67:M68"/>
    <mergeCell ref="N67:N68"/>
    <mergeCell ref="O67:O68"/>
    <mergeCell ref="P67:P68"/>
    <mergeCell ref="R67:U68"/>
    <mergeCell ref="AF67:AF68"/>
    <mergeCell ref="V67:W68"/>
    <mergeCell ref="X67:Y68"/>
    <mergeCell ref="Z67:AA68"/>
    <mergeCell ref="AB67:AC68"/>
    <mergeCell ref="AD67:AD68"/>
    <mergeCell ref="AE67:AE68"/>
    <mergeCell ref="B61:B63"/>
    <mergeCell ref="D61:F63"/>
    <mergeCell ref="AF61:AF63"/>
    <mergeCell ref="AE61:AE63"/>
    <mergeCell ref="AD61:AD63"/>
    <mergeCell ref="AC61:AC63"/>
    <mergeCell ref="AB61:AB63"/>
    <mergeCell ref="B69:E70"/>
    <mergeCell ref="F69:G70"/>
    <mergeCell ref="N69:N70"/>
    <mergeCell ref="O69:O70"/>
    <mergeCell ref="P69:P70"/>
    <mergeCell ref="R69:U70"/>
    <mergeCell ref="V69:W70"/>
    <mergeCell ref="AD69:AD70"/>
    <mergeCell ref="AE69:AE70"/>
    <mergeCell ref="AF69:AF70"/>
    <mergeCell ref="H70:I70"/>
    <mergeCell ref="J70:K70"/>
    <mergeCell ref="L70:M70"/>
    <mergeCell ref="X70:Y70"/>
    <mergeCell ref="Z70:AA70"/>
    <mergeCell ref="AB70:AC70"/>
    <mergeCell ref="AD71:AD72"/>
    <mergeCell ref="AE71:AE72"/>
    <mergeCell ref="AF71:AF72"/>
    <mergeCell ref="J72:K72"/>
    <mergeCell ref="L72:M72"/>
    <mergeCell ref="V72:W72"/>
    <mergeCell ref="Z72:AA72"/>
    <mergeCell ref="AB72:AC72"/>
    <mergeCell ref="B73:E74"/>
    <mergeCell ref="J73:K74"/>
    <mergeCell ref="N73:N74"/>
    <mergeCell ref="O73:O74"/>
    <mergeCell ref="P73:P74"/>
    <mergeCell ref="R73:U74"/>
    <mergeCell ref="B71:E72"/>
    <mergeCell ref="H71:I72"/>
    <mergeCell ref="N71:N72"/>
    <mergeCell ref="O71:O72"/>
    <mergeCell ref="P71:P72"/>
    <mergeCell ref="R71:U72"/>
    <mergeCell ref="F72:G72"/>
    <mergeCell ref="R75:U76"/>
    <mergeCell ref="Z73:AA74"/>
    <mergeCell ref="AD73:AD74"/>
    <mergeCell ref="AE73:AE74"/>
    <mergeCell ref="AD75:AD76"/>
    <mergeCell ref="AE75:AE76"/>
    <mergeCell ref="AF73:AF74"/>
    <mergeCell ref="F74:G74"/>
    <mergeCell ref="H74:I74"/>
    <mergeCell ref="L74:M74"/>
    <mergeCell ref="V74:W74"/>
    <mergeCell ref="X74:Y74"/>
    <mergeCell ref="AB74:AC74"/>
    <mergeCell ref="D29:F31"/>
    <mergeCell ref="G29:M31"/>
    <mergeCell ref="N29:N31"/>
    <mergeCell ref="AF75:AF76"/>
    <mergeCell ref="F76:G76"/>
    <mergeCell ref="H76:I76"/>
    <mergeCell ref="J76:K76"/>
    <mergeCell ref="V76:W76"/>
    <mergeCell ref="X76:Y76"/>
    <mergeCell ref="Z76:AA76"/>
    <mergeCell ref="O49:O51"/>
    <mergeCell ref="O45:O47"/>
    <mergeCell ref="S61:S63"/>
    <mergeCell ref="S57:S59"/>
    <mergeCell ref="S53:S55"/>
    <mergeCell ref="S49:S51"/>
    <mergeCell ref="AB75:AC76"/>
    <mergeCell ref="X71:Y72"/>
    <mergeCell ref="O61:O63"/>
    <mergeCell ref="B75:E76"/>
    <mergeCell ref="L75:M76"/>
    <mergeCell ref="N75:N76"/>
    <mergeCell ref="O75:O76"/>
    <mergeCell ref="P75:P76"/>
    <mergeCell ref="C25:C27"/>
    <mergeCell ref="C21:C23"/>
    <mergeCell ref="C17:C19"/>
    <mergeCell ref="B25:B27"/>
    <mergeCell ref="B21:B23"/>
    <mergeCell ref="B17:B19"/>
    <mergeCell ref="C61:C63"/>
    <mergeCell ref="C57:C59"/>
    <mergeCell ref="C53:C55"/>
    <mergeCell ref="C49:C51"/>
    <mergeCell ref="C45:C47"/>
    <mergeCell ref="C41:C43"/>
    <mergeCell ref="C37:C39"/>
    <mergeCell ref="B57:B59"/>
    <mergeCell ref="B53:B55"/>
    <mergeCell ref="B49:B51"/>
    <mergeCell ref="B45:B47"/>
    <mergeCell ref="B41:B43"/>
    <mergeCell ref="B37:B39"/>
    <mergeCell ref="B33:B35"/>
    <mergeCell ref="B29:B31"/>
    <mergeCell ref="C33:C35"/>
    <mergeCell ref="C29:C31"/>
    <mergeCell ref="AC21:AC23"/>
    <mergeCell ref="U21:AA23"/>
    <mergeCell ref="T21:T23"/>
    <mergeCell ref="N21:N23"/>
    <mergeCell ref="G21:M23"/>
    <mergeCell ref="D21:F23"/>
    <mergeCell ref="AG25:AG27"/>
    <mergeCell ref="AF25:AF27"/>
    <mergeCell ref="AE25:AE27"/>
    <mergeCell ref="AD25:AD27"/>
    <mergeCell ref="AC25:AC27"/>
    <mergeCell ref="AB25:AB27"/>
    <mergeCell ref="U25:AA27"/>
    <mergeCell ref="T25:T27"/>
    <mergeCell ref="N25:N27"/>
    <mergeCell ref="G25:M27"/>
    <mergeCell ref="D25:F27"/>
    <mergeCell ref="S21:S23"/>
    <mergeCell ref="O21:O23"/>
    <mergeCell ref="AG21:AG23"/>
    <mergeCell ref="AF21:AF23"/>
    <mergeCell ref="AE21:AE23"/>
    <mergeCell ref="AD21:AD23"/>
    <mergeCell ref="AB21:AB23"/>
    <mergeCell ref="N37:N39"/>
    <mergeCell ref="G37:M39"/>
    <mergeCell ref="D37:F39"/>
    <mergeCell ref="AF33:AF35"/>
    <mergeCell ref="AE33:AE35"/>
    <mergeCell ref="AD33:AD35"/>
    <mergeCell ref="AC33:AC35"/>
    <mergeCell ref="AB33:AB35"/>
    <mergeCell ref="U33:AA35"/>
    <mergeCell ref="T33:T35"/>
    <mergeCell ref="N33:N35"/>
    <mergeCell ref="G33:M35"/>
    <mergeCell ref="D33:F35"/>
    <mergeCell ref="S33:S35"/>
    <mergeCell ref="O33:O35"/>
    <mergeCell ref="AD45:AD47"/>
    <mergeCell ref="AC45:AC47"/>
    <mergeCell ref="AF41:AF43"/>
    <mergeCell ref="AE41:AE43"/>
    <mergeCell ref="AD41:AD43"/>
    <mergeCell ref="AC41:AC43"/>
    <mergeCell ref="T49:T51"/>
    <mergeCell ref="T45:T47"/>
    <mergeCell ref="T41:T43"/>
    <mergeCell ref="AB49:AB51"/>
    <mergeCell ref="AB45:AB47"/>
    <mergeCell ref="AB41:AB43"/>
    <mergeCell ref="AF49:AF51"/>
    <mergeCell ref="AE49:AE51"/>
    <mergeCell ref="AD49:AD51"/>
    <mergeCell ref="AC49:AC51"/>
    <mergeCell ref="AF45:AF47"/>
    <mergeCell ref="AE45:AE47"/>
    <mergeCell ref="N49:N51"/>
    <mergeCell ref="N45:N47"/>
    <mergeCell ref="N41:N43"/>
    <mergeCell ref="D57:F59"/>
    <mergeCell ref="G53:M55"/>
    <mergeCell ref="G49:M51"/>
    <mergeCell ref="G45:M47"/>
    <mergeCell ref="G41:M43"/>
    <mergeCell ref="D53:F55"/>
    <mergeCell ref="D49:F51"/>
    <mergeCell ref="D45:F47"/>
    <mergeCell ref="D41:F43"/>
    <mergeCell ref="U53:AA55"/>
    <mergeCell ref="U61:AA63"/>
    <mergeCell ref="T61:T63"/>
    <mergeCell ref="N61:N63"/>
    <mergeCell ref="G61:M63"/>
    <mergeCell ref="AF57:AF59"/>
    <mergeCell ref="AE57:AE59"/>
    <mergeCell ref="AD57:AD59"/>
    <mergeCell ref="AC57:AC59"/>
    <mergeCell ref="AB57:AB59"/>
    <mergeCell ref="U57:AA59"/>
    <mergeCell ref="T57:T59"/>
    <mergeCell ref="N57:N59"/>
    <mergeCell ref="G57:M59"/>
    <mergeCell ref="AF53:AF55"/>
    <mergeCell ref="AE53:AE55"/>
    <mergeCell ref="AD53:AD55"/>
    <mergeCell ref="AC53:AC55"/>
    <mergeCell ref="AB53:AB55"/>
    <mergeCell ref="N53:N55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2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73"/>
  <sheetViews>
    <sheetView view="pageBreakPreview" zoomScale="80" zoomScaleNormal="100" zoomScaleSheetLayoutView="80" workbookViewId="0"/>
  </sheetViews>
  <sheetFormatPr defaultColWidth="9" defaultRowHeight="13.2"/>
  <cols>
    <col min="1" max="23" width="8.6640625" customWidth="1"/>
  </cols>
  <sheetData>
    <row r="1" spans="1:25" ht="39.75" customHeight="1">
      <c r="A1" s="57" t="str">
        <f>JA組合せ!B6</f>
        <v>■第3日　1月21日</v>
      </c>
      <c r="B1" s="11"/>
      <c r="C1" s="11"/>
      <c r="D1" s="11"/>
      <c r="E1" s="11"/>
      <c r="F1" s="11"/>
      <c r="G1" s="98" t="str">
        <f>JA組合せ!G6</f>
        <v>決勝トーナメント</v>
      </c>
      <c r="H1" s="98"/>
      <c r="I1" s="98"/>
      <c r="J1" s="98"/>
      <c r="K1" s="98"/>
      <c r="M1" s="346" t="s">
        <v>65</v>
      </c>
      <c r="N1" s="346"/>
      <c r="O1" s="346"/>
      <c r="P1" s="346"/>
      <c r="Q1" s="347" t="str">
        <f>JA組合せ!K5</f>
        <v>真岡市総合運動公園運動広場</v>
      </c>
      <c r="R1" s="347"/>
      <c r="S1" s="347"/>
      <c r="T1" s="347"/>
      <c r="U1" s="347"/>
      <c r="V1" s="347"/>
      <c r="W1" s="347"/>
    </row>
    <row r="2" spans="1:25" ht="30" customHeight="1">
      <c r="A2" s="58"/>
      <c r="B2" s="58"/>
      <c r="C2" s="349"/>
      <c r="D2" s="222"/>
      <c r="E2" s="222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5" ht="30" customHeight="1">
      <c r="G3" s="59"/>
      <c r="H3" s="59"/>
      <c r="I3" s="59"/>
      <c r="J3" s="59"/>
      <c r="K3" s="59"/>
      <c r="L3" s="60"/>
      <c r="M3" s="59"/>
      <c r="N3" s="59"/>
      <c r="O3" s="59"/>
      <c r="P3" s="59"/>
    </row>
    <row r="4" spans="1:25" ht="30" customHeight="1">
      <c r="A4" s="1"/>
      <c r="B4" s="1"/>
      <c r="C4" s="6"/>
      <c r="D4" s="6"/>
      <c r="E4" s="6"/>
      <c r="F4" s="61"/>
      <c r="G4" s="6"/>
      <c r="H4" s="6"/>
      <c r="I4" s="6"/>
      <c r="J4" s="6"/>
      <c r="K4" s="159" t="s">
        <v>19</v>
      </c>
      <c r="L4" s="159"/>
      <c r="M4" s="6"/>
      <c r="N4" s="6"/>
      <c r="O4" s="6"/>
      <c r="P4" s="6"/>
      <c r="Q4" s="62"/>
      <c r="R4" s="6"/>
      <c r="S4" s="6"/>
      <c r="T4" s="1"/>
      <c r="U4" s="1"/>
      <c r="V4" s="1"/>
      <c r="W4" s="1"/>
      <c r="X4" s="1"/>
      <c r="Y4" s="1"/>
    </row>
    <row r="5" spans="1:25" ht="30" customHeight="1">
      <c r="A5" s="1"/>
      <c r="B5" s="1"/>
      <c r="C5" s="6"/>
      <c r="D5" s="6"/>
      <c r="E5" s="6"/>
      <c r="F5" s="61"/>
      <c r="G5" s="6"/>
      <c r="H5" s="6"/>
      <c r="I5" s="6"/>
      <c r="J5" s="6"/>
      <c r="M5" s="6"/>
      <c r="N5" s="6"/>
      <c r="O5" s="6"/>
      <c r="P5" s="6"/>
      <c r="Q5" s="62"/>
      <c r="R5" s="6"/>
      <c r="S5" s="6"/>
      <c r="T5" s="1"/>
      <c r="U5" s="1"/>
      <c r="V5" s="1"/>
      <c r="W5" s="1"/>
      <c r="X5" s="1"/>
      <c r="Y5" s="1"/>
    </row>
    <row r="6" spans="1:25" ht="30" customHeight="1">
      <c r="A6" s="8"/>
      <c r="B6" s="8"/>
      <c r="C6" s="6"/>
      <c r="D6" s="6"/>
      <c r="E6" s="64"/>
      <c r="F6" s="67"/>
      <c r="G6" s="63"/>
      <c r="H6" s="63"/>
      <c r="I6" s="63"/>
      <c r="J6" s="63"/>
      <c r="K6" s="63"/>
      <c r="L6" s="63"/>
      <c r="M6" s="63"/>
      <c r="N6" s="63"/>
      <c r="O6" s="46"/>
      <c r="P6" s="46"/>
      <c r="Q6" s="65"/>
      <c r="R6" s="46"/>
      <c r="S6" s="63"/>
      <c r="T6" s="35"/>
      <c r="U6" s="35"/>
      <c r="V6" s="35"/>
      <c r="W6" s="8"/>
      <c r="X6" s="8"/>
      <c r="Y6" s="8"/>
    </row>
    <row r="7" spans="1:25" ht="30" customHeight="1">
      <c r="A7" s="8"/>
      <c r="B7" s="8"/>
      <c r="C7" s="6"/>
      <c r="D7" s="61"/>
      <c r="E7" s="6"/>
      <c r="F7" s="350" t="s">
        <v>15</v>
      </c>
      <c r="G7" s="350"/>
      <c r="H7" s="66"/>
      <c r="I7" s="63"/>
      <c r="J7" s="63"/>
      <c r="K7" s="63"/>
      <c r="L7" s="63"/>
      <c r="M7" s="63"/>
      <c r="N7" s="67"/>
      <c r="O7" s="63"/>
      <c r="P7" s="159" t="s">
        <v>18</v>
      </c>
      <c r="Q7" s="159"/>
      <c r="R7" s="67"/>
      <c r="S7" s="63"/>
      <c r="T7" s="35"/>
      <c r="U7" s="35"/>
      <c r="V7" s="35"/>
      <c r="W7" s="8"/>
      <c r="X7" s="8"/>
      <c r="Y7" s="8"/>
    </row>
    <row r="8" spans="1:25" ht="30" customHeight="1">
      <c r="A8" s="8"/>
      <c r="B8" s="8"/>
      <c r="C8" s="6"/>
      <c r="D8" s="61"/>
      <c r="E8" s="6"/>
      <c r="H8" s="67"/>
      <c r="I8" s="63"/>
      <c r="J8" s="63"/>
      <c r="K8" s="6"/>
      <c r="L8" s="6"/>
      <c r="M8" s="63"/>
      <c r="N8" s="67"/>
      <c r="O8" s="63"/>
      <c r="R8" s="67"/>
      <c r="S8" s="63"/>
      <c r="T8" s="35"/>
      <c r="U8" s="35"/>
      <c r="V8" s="35"/>
      <c r="W8" s="8"/>
      <c r="X8" s="8"/>
      <c r="Y8" s="8"/>
    </row>
    <row r="9" spans="1:25" ht="30" customHeight="1">
      <c r="A9" s="8"/>
      <c r="B9" s="8"/>
      <c r="C9" s="6"/>
      <c r="D9" s="61"/>
      <c r="E9" s="6"/>
      <c r="F9" s="159"/>
      <c r="G9" s="159"/>
      <c r="H9" s="61"/>
      <c r="I9" s="6"/>
      <c r="J9" s="63"/>
      <c r="K9" s="63"/>
      <c r="L9" s="63"/>
      <c r="M9" s="63"/>
      <c r="N9" s="61"/>
      <c r="O9" s="6"/>
      <c r="P9" s="159"/>
      <c r="Q9" s="159"/>
      <c r="R9" s="61"/>
      <c r="S9" s="6"/>
      <c r="T9" s="35"/>
      <c r="U9" s="35"/>
      <c r="V9" s="35"/>
      <c r="W9" s="8"/>
      <c r="X9" s="8"/>
      <c r="Y9" s="8"/>
    </row>
    <row r="10" spans="1:25" ht="30" customHeight="1">
      <c r="A10" s="8"/>
      <c r="B10" s="8"/>
      <c r="C10" s="6"/>
      <c r="D10" s="348">
        <v>1</v>
      </c>
      <c r="E10" s="348"/>
      <c r="F10" s="63"/>
      <c r="G10" s="63"/>
      <c r="H10" s="348">
        <v>2</v>
      </c>
      <c r="I10" s="348"/>
      <c r="J10" s="63"/>
      <c r="K10" s="63"/>
      <c r="L10" s="63"/>
      <c r="M10" s="63"/>
      <c r="N10" s="348">
        <v>3</v>
      </c>
      <c r="O10" s="348"/>
      <c r="P10" s="63"/>
      <c r="Q10" s="63"/>
      <c r="R10" s="348">
        <v>4</v>
      </c>
      <c r="S10" s="348"/>
      <c r="T10" s="35"/>
      <c r="U10" s="35"/>
      <c r="V10" s="35"/>
      <c r="W10" s="8"/>
      <c r="X10" s="8"/>
      <c r="Y10" s="8"/>
    </row>
    <row r="11" spans="1:25" ht="30" customHeight="1">
      <c r="A11" s="8"/>
      <c r="B11" s="8"/>
      <c r="C11" s="6"/>
      <c r="D11" s="345" t="str">
        <f>JA組合せ!M22</f>
        <v>ヴェルフェ矢板Ｕ－１２</v>
      </c>
      <c r="E11" s="345"/>
      <c r="F11" s="68"/>
      <c r="G11" s="68"/>
      <c r="H11" s="345" t="str">
        <f>JA組合せ!M26</f>
        <v>ＦＣ　ＶＡＬＯＮ</v>
      </c>
      <c r="I11" s="345"/>
      <c r="J11" s="68"/>
      <c r="K11" s="68"/>
      <c r="L11" s="68"/>
      <c r="M11" s="68"/>
      <c r="N11" s="345" t="str">
        <f>JA組合せ!M30</f>
        <v>那須野ヶ原ＦＣボンジボーラ</v>
      </c>
      <c r="O11" s="345"/>
      <c r="P11" s="68"/>
      <c r="Q11" s="68"/>
      <c r="R11" s="345" t="str">
        <f>JA組合せ!M34</f>
        <v>栃木サッカークラブ　Ｕ－１２</v>
      </c>
      <c r="S11" s="345"/>
      <c r="T11" s="35"/>
      <c r="U11" s="35"/>
      <c r="V11" s="35"/>
      <c r="W11" s="8"/>
      <c r="X11" s="8"/>
      <c r="Y11" s="8"/>
    </row>
    <row r="12" spans="1:25" ht="30" customHeight="1">
      <c r="A12" s="8"/>
      <c r="B12" s="8"/>
      <c r="C12" s="6"/>
      <c r="D12" s="345"/>
      <c r="E12" s="345"/>
      <c r="F12" s="68"/>
      <c r="G12" s="68"/>
      <c r="H12" s="345"/>
      <c r="I12" s="345"/>
      <c r="J12" s="68"/>
      <c r="K12" s="68"/>
      <c r="L12" s="68"/>
      <c r="M12" s="68"/>
      <c r="N12" s="345"/>
      <c r="O12" s="345"/>
      <c r="P12" s="68"/>
      <c r="Q12" s="68"/>
      <c r="R12" s="345"/>
      <c r="S12" s="345"/>
      <c r="T12" s="35"/>
      <c r="U12" s="35"/>
      <c r="V12" s="35"/>
      <c r="W12" s="8"/>
      <c r="X12" s="8"/>
      <c r="Y12" s="8"/>
    </row>
    <row r="13" spans="1:25" ht="30" customHeight="1">
      <c r="A13" s="8"/>
      <c r="B13" s="8"/>
      <c r="C13" s="6"/>
      <c r="D13" s="345"/>
      <c r="E13" s="345"/>
      <c r="F13" s="68"/>
      <c r="G13" s="68"/>
      <c r="H13" s="345"/>
      <c r="I13" s="345"/>
      <c r="J13" s="68"/>
      <c r="K13" s="68"/>
      <c r="L13" s="68"/>
      <c r="M13" s="68"/>
      <c r="N13" s="345"/>
      <c r="O13" s="345"/>
      <c r="P13" s="68"/>
      <c r="Q13" s="68"/>
      <c r="R13" s="345"/>
      <c r="S13" s="345"/>
      <c r="T13" s="35"/>
      <c r="U13" s="35"/>
      <c r="V13" s="35"/>
      <c r="W13" s="8"/>
      <c r="X13" s="8"/>
      <c r="Y13" s="8"/>
    </row>
    <row r="14" spans="1:25" ht="30" customHeight="1">
      <c r="A14" s="8"/>
      <c r="B14" s="8"/>
      <c r="C14" s="6"/>
      <c r="D14" s="345"/>
      <c r="E14" s="345"/>
      <c r="F14" s="68"/>
      <c r="G14" s="68"/>
      <c r="H14" s="345"/>
      <c r="I14" s="345"/>
      <c r="J14" s="68"/>
      <c r="K14" s="68"/>
      <c r="L14" s="68"/>
      <c r="M14" s="68"/>
      <c r="N14" s="345"/>
      <c r="O14" s="345"/>
      <c r="P14" s="68"/>
      <c r="Q14" s="68"/>
      <c r="R14" s="345"/>
      <c r="S14" s="345"/>
      <c r="T14" s="35"/>
      <c r="U14" s="35"/>
      <c r="V14" s="35"/>
      <c r="W14" s="8"/>
      <c r="X14" s="8"/>
      <c r="Y14" s="8"/>
    </row>
    <row r="15" spans="1:25" ht="30" customHeight="1">
      <c r="A15" s="8"/>
      <c r="B15" s="8"/>
      <c r="C15" s="6"/>
      <c r="D15" s="345"/>
      <c r="E15" s="345"/>
      <c r="F15" s="68"/>
      <c r="G15" s="68"/>
      <c r="H15" s="345"/>
      <c r="I15" s="345"/>
      <c r="J15" s="68"/>
      <c r="K15" s="68"/>
      <c r="L15" s="68"/>
      <c r="M15" s="68"/>
      <c r="N15" s="345"/>
      <c r="O15" s="345"/>
      <c r="P15" s="68"/>
      <c r="Q15" s="68"/>
      <c r="R15" s="345"/>
      <c r="S15" s="345"/>
      <c r="T15" s="35"/>
      <c r="U15" s="35"/>
      <c r="V15" s="35"/>
      <c r="W15" s="8"/>
      <c r="X15" s="8"/>
      <c r="Y15" s="8"/>
    </row>
    <row r="16" spans="1:25" ht="30" customHeight="1">
      <c r="A16" s="8"/>
      <c r="B16" s="8"/>
      <c r="C16" s="6"/>
      <c r="D16" s="345"/>
      <c r="E16" s="345"/>
      <c r="F16" s="68"/>
      <c r="G16" s="68"/>
      <c r="H16" s="345"/>
      <c r="I16" s="345"/>
      <c r="J16" s="68"/>
      <c r="K16" s="68"/>
      <c r="L16" s="68"/>
      <c r="M16" s="68"/>
      <c r="N16" s="345"/>
      <c r="O16" s="345"/>
      <c r="P16" s="68"/>
      <c r="Q16" s="68"/>
      <c r="R16" s="345"/>
      <c r="S16" s="345"/>
      <c r="T16" s="35"/>
      <c r="U16" s="35"/>
      <c r="V16" s="35"/>
      <c r="W16" s="8"/>
      <c r="X16" s="8"/>
      <c r="Y16" s="8"/>
    </row>
    <row r="17" spans="1:25" ht="30" customHeight="1">
      <c r="A17" s="8"/>
      <c r="B17" s="8"/>
      <c r="C17" s="6"/>
      <c r="D17" s="345"/>
      <c r="E17" s="345"/>
      <c r="F17" s="68"/>
      <c r="G17" s="68"/>
      <c r="H17" s="345"/>
      <c r="I17" s="345"/>
      <c r="J17" s="68"/>
      <c r="K17" s="68"/>
      <c r="L17" s="68"/>
      <c r="M17" s="68"/>
      <c r="N17" s="345"/>
      <c r="O17" s="345"/>
      <c r="P17" s="68"/>
      <c r="Q17" s="68"/>
      <c r="R17" s="345"/>
      <c r="S17" s="345"/>
      <c r="T17" s="35"/>
      <c r="U17" s="35"/>
      <c r="V17" s="35"/>
      <c r="W17" s="8"/>
      <c r="X17" s="8"/>
      <c r="Y17" s="8"/>
    </row>
    <row r="18" spans="1:25" ht="30" customHeight="1">
      <c r="A18" s="8"/>
      <c r="B18" s="8"/>
      <c r="C18" s="6"/>
      <c r="D18" s="345"/>
      <c r="E18" s="345"/>
      <c r="F18" s="68"/>
      <c r="G18" s="68"/>
      <c r="H18" s="345"/>
      <c r="I18" s="345"/>
      <c r="J18" s="68"/>
      <c r="K18" s="68"/>
      <c r="L18" s="68"/>
      <c r="M18" s="68"/>
      <c r="N18" s="345"/>
      <c r="O18" s="345"/>
      <c r="P18" s="68"/>
      <c r="Q18" s="68"/>
      <c r="R18" s="345"/>
      <c r="S18" s="345"/>
      <c r="T18" s="35"/>
      <c r="U18" s="35"/>
      <c r="V18" s="35"/>
      <c r="W18" s="8"/>
      <c r="X18" s="8"/>
      <c r="Y18" s="8"/>
    </row>
    <row r="19" spans="1:25" ht="30" customHeight="1">
      <c r="A19" s="8"/>
      <c r="B19" s="8"/>
      <c r="C19" s="6"/>
      <c r="D19" s="345"/>
      <c r="E19" s="345"/>
      <c r="F19" s="68"/>
      <c r="G19" s="68"/>
      <c r="H19" s="345"/>
      <c r="I19" s="345"/>
      <c r="J19" s="68"/>
      <c r="K19" s="68"/>
      <c r="L19" s="68"/>
      <c r="M19" s="68"/>
      <c r="N19" s="345"/>
      <c r="O19" s="345"/>
      <c r="P19" s="68"/>
      <c r="Q19" s="68"/>
      <c r="R19" s="345"/>
      <c r="S19" s="345"/>
      <c r="T19" s="35"/>
      <c r="U19" s="35"/>
      <c r="V19" s="35"/>
      <c r="W19" s="8"/>
      <c r="X19" s="8"/>
      <c r="Y19" s="8"/>
    </row>
    <row r="20" spans="1:25" ht="30" customHeight="1">
      <c r="A20" s="8"/>
      <c r="B20" s="8"/>
      <c r="C20" s="6"/>
      <c r="D20" s="345"/>
      <c r="E20" s="345"/>
      <c r="F20" s="68"/>
      <c r="G20" s="68"/>
      <c r="H20" s="345"/>
      <c r="I20" s="345"/>
      <c r="J20" s="68"/>
      <c r="K20" s="68"/>
      <c r="L20" s="68"/>
      <c r="M20" s="68"/>
      <c r="N20" s="345"/>
      <c r="O20" s="345"/>
      <c r="P20" s="68"/>
      <c r="Q20" s="68"/>
      <c r="R20" s="345"/>
      <c r="S20" s="345"/>
      <c r="T20" s="35"/>
      <c r="U20" s="35"/>
      <c r="V20" s="35"/>
      <c r="W20" s="8"/>
      <c r="X20" s="8"/>
      <c r="Y20" s="8"/>
    </row>
    <row r="21" spans="1:25" ht="30" customHeight="1">
      <c r="A21" s="8"/>
      <c r="B21" s="8"/>
      <c r="C21" s="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8"/>
      <c r="X21" s="8"/>
      <c r="Y21" s="8"/>
    </row>
    <row r="22" spans="1:25" ht="30" customHeight="1">
      <c r="A22" s="8"/>
      <c r="B22" s="344" t="s">
        <v>48</v>
      </c>
      <c r="C22" s="344"/>
      <c r="D22" s="34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8"/>
      <c r="X22" s="8"/>
      <c r="Y22" s="8"/>
    </row>
    <row r="23" spans="1:25" ht="30" customHeight="1">
      <c r="A23" s="8" t="s">
        <v>32</v>
      </c>
      <c r="B23" s="344"/>
      <c r="C23" s="344"/>
      <c r="D23" s="344"/>
      <c r="E23" s="8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8"/>
      <c r="X23" s="8"/>
      <c r="Y23" s="8"/>
    </row>
    <row r="24" spans="1:25" ht="30" customHeight="1">
      <c r="A24" s="160" t="s">
        <v>26</v>
      </c>
      <c r="B24" s="335" t="s">
        <v>47</v>
      </c>
      <c r="C24" s="334">
        <v>0.39583333333333331</v>
      </c>
      <c r="D24" s="334"/>
      <c r="E24" s="160" t="str">
        <f>D11</f>
        <v>ヴェルフェ矢板Ｕ－１２</v>
      </c>
      <c r="F24" s="160"/>
      <c r="G24" s="160"/>
      <c r="H24" s="160"/>
      <c r="I24" s="336">
        <f>K24+K25+K26</f>
        <v>0</v>
      </c>
      <c r="J24" s="338" t="s">
        <v>16</v>
      </c>
      <c r="K24" s="17"/>
      <c r="L24" s="17" t="s">
        <v>27</v>
      </c>
      <c r="M24" s="17"/>
      <c r="N24" s="337" t="s">
        <v>17</v>
      </c>
      <c r="O24" s="336">
        <f>M24+M25+M26</f>
        <v>0</v>
      </c>
      <c r="P24" s="335" t="str">
        <f>H11</f>
        <v>ＦＣ　ＶＡＬＯＮ</v>
      </c>
      <c r="Q24" s="335"/>
      <c r="R24" s="335"/>
      <c r="S24" s="335"/>
      <c r="T24" s="335" t="s">
        <v>54</v>
      </c>
      <c r="U24" s="335"/>
      <c r="V24" s="335"/>
      <c r="W24" s="335"/>
      <c r="X24" s="31"/>
      <c r="Y24" s="8"/>
    </row>
    <row r="25" spans="1:25" ht="30" customHeight="1">
      <c r="A25" s="160"/>
      <c r="B25" s="335"/>
      <c r="C25" s="334"/>
      <c r="D25" s="334"/>
      <c r="E25" s="160"/>
      <c r="F25" s="160"/>
      <c r="G25" s="160"/>
      <c r="H25" s="160"/>
      <c r="I25" s="336"/>
      <c r="J25" s="338"/>
      <c r="K25" s="17"/>
      <c r="L25" s="17" t="s">
        <v>27</v>
      </c>
      <c r="M25" s="17"/>
      <c r="N25" s="337"/>
      <c r="O25" s="336"/>
      <c r="P25" s="335"/>
      <c r="Q25" s="335"/>
      <c r="R25" s="335"/>
      <c r="S25" s="335"/>
      <c r="T25" s="335"/>
      <c r="U25" s="335"/>
      <c r="V25" s="335"/>
      <c r="W25" s="335"/>
      <c r="X25" s="31"/>
      <c r="Y25" s="8"/>
    </row>
    <row r="26" spans="1:25" ht="30" customHeight="1">
      <c r="A26" s="160"/>
      <c r="B26" s="335"/>
      <c r="C26" s="334"/>
      <c r="D26" s="334"/>
      <c r="E26" s="160"/>
      <c r="F26" s="160"/>
      <c r="G26" s="160"/>
      <c r="H26" s="160"/>
      <c r="I26" s="336"/>
      <c r="J26" s="338"/>
      <c r="K26" s="17"/>
      <c r="L26" s="17" t="s">
        <v>27</v>
      </c>
      <c r="M26" s="17"/>
      <c r="N26" s="337"/>
      <c r="O26" s="336"/>
      <c r="P26" s="335"/>
      <c r="Q26" s="335"/>
      <c r="R26" s="335"/>
      <c r="S26" s="335"/>
      <c r="T26" s="335"/>
      <c r="U26" s="335"/>
      <c r="V26" s="335"/>
      <c r="W26" s="335"/>
      <c r="X26" s="31"/>
      <c r="Y26" s="8"/>
    </row>
    <row r="27" spans="1:25" ht="30" customHeight="1">
      <c r="A27" s="18"/>
      <c r="B27" s="26"/>
      <c r="C27" s="69"/>
      <c r="D27" s="69"/>
      <c r="E27" s="26"/>
      <c r="F27" s="26"/>
      <c r="G27" s="26"/>
      <c r="H27" s="26"/>
      <c r="I27" s="55"/>
      <c r="J27" s="75"/>
      <c r="K27" s="17"/>
      <c r="L27" s="17"/>
      <c r="M27" s="17"/>
      <c r="N27" s="76"/>
      <c r="O27" s="55"/>
      <c r="P27" s="26"/>
      <c r="Q27" s="26"/>
      <c r="R27" s="26"/>
      <c r="S27" s="26"/>
      <c r="T27" s="26"/>
      <c r="U27" s="26"/>
      <c r="V27" s="26"/>
      <c r="W27" s="26"/>
      <c r="X27" s="31"/>
      <c r="Y27" s="8"/>
    </row>
    <row r="28" spans="1:25" ht="30" customHeight="1">
      <c r="A28" s="18"/>
      <c r="B28" s="26"/>
      <c r="C28" s="27"/>
      <c r="D28" s="27"/>
      <c r="E28" s="28"/>
      <c r="F28" s="28"/>
      <c r="G28" s="28"/>
      <c r="H28" s="28"/>
      <c r="I28" s="24"/>
      <c r="J28" s="10"/>
      <c r="K28" s="17"/>
      <c r="L28" s="17"/>
      <c r="M28" s="17"/>
      <c r="N28" s="10"/>
      <c r="O28" s="20"/>
      <c r="P28" s="28"/>
      <c r="Q28" s="28"/>
      <c r="R28" s="28"/>
      <c r="S28" s="28"/>
      <c r="T28" s="26"/>
      <c r="U28" s="26"/>
      <c r="V28" s="26"/>
      <c r="W28" s="26"/>
      <c r="X28" s="31"/>
      <c r="Y28" s="8"/>
    </row>
    <row r="29" spans="1:25" ht="30" customHeight="1">
      <c r="A29" s="160" t="s">
        <v>28</v>
      </c>
      <c r="B29" s="335" t="s">
        <v>7</v>
      </c>
      <c r="C29" s="334">
        <v>0.39583333333333331</v>
      </c>
      <c r="D29" s="334"/>
      <c r="E29" s="203" t="str">
        <f>N11</f>
        <v>那須野ヶ原ＦＣボンジボーラ</v>
      </c>
      <c r="F29" s="203"/>
      <c r="G29" s="203"/>
      <c r="H29" s="203"/>
      <c r="I29" s="336">
        <f>K29+K30+K31</f>
        <v>0</v>
      </c>
      <c r="J29" s="338" t="s">
        <v>16</v>
      </c>
      <c r="K29" s="17"/>
      <c r="L29" s="17" t="s">
        <v>27</v>
      </c>
      <c r="M29" s="17"/>
      <c r="N29" s="337" t="s">
        <v>17</v>
      </c>
      <c r="O29" s="336">
        <f>M29+M30+M31</f>
        <v>0</v>
      </c>
      <c r="P29" s="407" t="str">
        <f>R11</f>
        <v>栃木サッカークラブ　Ｕ－１２</v>
      </c>
      <c r="Q29" s="407"/>
      <c r="R29" s="407"/>
      <c r="S29" s="407"/>
      <c r="T29" s="335" t="s">
        <v>54</v>
      </c>
      <c r="U29" s="335"/>
      <c r="V29" s="335"/>
      <c r="W29" s="335"/>
      <c r="X29" s="31"/>
      <c r="Y29" s="8"/>
    </row>
    <row r="30" spans="1:25" ht="30" customHeight="1">
      <c r="A30" s="160"/>
      <c r="B30" s="335"/>
      <c r="C30" s="334"/>
      <c r="D30" s="334"/>
      <c r="E30" s="203"/>
      <c r="F30" s="203"/>
      <c r="G30" s="203"/>
      <c r="H30" s="203"/>
      <c r="I30" s="336"/>
      <c r="J30" s="338"/>
      <c r="K30" s="17"/>
      <c r="L30" s="17" t="s">
        <v>27</v>
      </c>
      <c r="M30" s="17"/>
      <c r="N30" s="337"/>
      <c r="O30" s="336"/>
      <c r="P30" s="407"/>
      <c r="Q30" s="407"/>
      <c r="R30" s="407"/>
      <c r="S30" s="407"/>
      <c r="T30" s="335"/>
      <c r="U30" s="335"/>
      <c r="V30" s="335"/>
      <c r="W30" s="335"/>
      <c r="X30" s="31"/>
      <c r="Y30" s="8"/>
    </row>
    <row r="31" spans="1:25" ht="30" customHeight="1">
      <c r="A31" s="160"/>
      <c r="B31" s="335"/>
      <c r="C31" s="334"/>
      <c r="D31" s="334"/>
      <c r="E31" s="203"/>
      <c r="F31" s="203"/>
      <c r="G31" s="203"/>
      <c r="H31" s="203"/>
      <c r="I31" s="336"/>
      <c r="J31" s="338"/>
      <c r="K31" s="17"/>
      <c r="L31" s="17" t="s">
        <v>27</v>
      </c>
      <c r="M31" s="17"/>
      <c r="N31" s="337"/>
      <c r="O31" s="336"/>
      <c r="P31" s="407"/>
      <c r="Q31" s="407"/>
      <c r="R31" s="407"/>
      <c r="S31" s="407"/>
      <c r="T31" s="335"/>
      <c r="U31" s="335"/>
      <c r="V31" s="335"/>
      <c r="W31" s="335"/>
      <c r="X31" s="31"/>
      <c r="Y31" s="8"/>
    </row>
    <row r="32" spans="1:25" ht="30" customHeight="1">
      <c r="A32" s="1"/>
      <c r="B32" s="26"/>
      <c r="C32" s="27"/>
      <c r="D32" s="27"/>
      <c r="E32" s="72"/>
      <c r="F32" s="72"/>
      <c r="G32" s="72"/>
      <c r="H32" s="72"/>
      <c r="I32" s="70"/>
      <c r="J32" s="73"/>
      <c r="K32" s="31"/>
      <c r="L32" s="26"/>
      <c r="M32" s="31"/>
      <c r="N32" s="73"/>
      <c r="O32" s="70"/>
      <c r="P32" s="72"/>
      <c r="Q32" s="72"/>
      <c r="R32" s="72"/>
      <c r="S32" s="72"/>
      <c r="T32" s="26"/>
      <c r="U32" s="26"/>
      <c r="V32" s="26"/>
      <c r="W32" s="26"/>
      <c r="X32" s="26"/>
      <c r="Y32" s="8"/>
    </row>
    <row r="33" spans="1:25" ht="30" customHeight="1">
      <c r="A33" s="1"/>
      <c r="B33" s="26"/>
      <c r="C33" s="27"/>
      <c r="D33" s="27"/>
      <c r="E33" s="72"/>
      <c r="F33" s="72"/>
      <c r="G33" s="72"/>
      <c r="H33" s="72"/>
      <c r="I33" s="70"/>
      <c r="J33" s="73"/>
      <c r="K33" s="31"/>
      <c r="L33" s="26"/>
      <c r="M33" s="31"/>
      <c r="N33" s="73"/>
      <c r="O33" s="70"/>
      <c r="P33" s="72"/>
      <c r="Q33" s="72"/>
      <c r="R33" s="72"/>
      <c r="S33" s="72"/>
      <c r="T33" s="26"/>
      <c r="U33" s="26"/>
      <c r="V33" s="26"/>
      <c r="W33" s="26"/>
      <c r="X33" s="26"/>
      <c r="Y33" s="8"/>
    </row>
    <row r="34" spans="1:25" ht="30" customHeight="1">
      <c r="A34" s="1"/>
      <c r="B34" s="344" t="s">
        <v>49</v>
      </c>
      <c r="C34" s="344"/>
      <c r="D34" s="344"/>
      <c r="E34" s="72"/>
      <c r="F34" s="72"/>
      <c r="G34" s="72"/>
      <c r="H34" s="72"/>
      <c r="I34" s="70"/>
      <c r="J34" s="73"/>
      <c r="K34" s="31"/>
      <c r="L34" s="26"/>
      <c r="M34" s="31"/>
      <c r="N34" s="73"/>
      <c r="O34" s="70"/>
      <c r="P34" s="72"/>
      <c r="Q34" s="72"/>
      <c r="R34" s="72"/>
      <c r="S34" s="72"/>
      <c r="T34" s="26"/>
      <c r="U34" s="26"/>
      <c r="V34" s="26"/>
      <c r="W34" s="26"/>
      <c r="X34" s="26"/>
      <c r="Y34" s="8"/>
    </row>
    <row r="35" spans="1:25" ht="30" customHeight="1">
      <c r="A35" s="1"/>
      <c r="B35" s="344"/>
      <c r="C35" s="344"/>
      <c r="D35" s="344"/>
      <c r="E35" s="31"/>
      <c r="F35" s="31"/>
      <c r="G35" s="31"/>
      <c r="H35" s="31"/>
      <c r="I35" s="30"/>
      <c r="J35" s="71"/>
      <c r="K35" s="31"/>
      <c r="L35" s="26"/>
      <c r="M35" s="31"/>
      <c r="N35" s="71"/>
      <c r="O35" s="30"/>
      <c r="P35" s="31"/>
      <c r="Q35" s="31"/>
      <c r="R35" s="31"/>
      <c r="S35" s="31"/>
      <c r="T35" s="31"/>
      <c r="U35" s="31"/>
      <c r="V35" s="31"/>
      <c r="W35" s="31"/>
      <c r="X35" s="31"/>
      <c r="Y35" s="8"/>
    </row>
    <row r="36" spans="1:25" ht="30" customHeight="1">
      <c r="A36" s="160" t="s">
        <v>28</v>
      </c>
      <c r="B36" s="335" t="s">
        <v>8</v>
      </c>
      <c r="C36" s="334">
        <v>0.47916666666666669</v>
      </c>
      <c r="D36" s="334"/>
      <c r="E36" s="335" t="s">
        <v>20</v>
      </c>
      <c r="F36" s="335"/>
      <c r="G36" s="335"/>
      <c r="H36" s="335"/>
      <c r="I36" s="336">
        <f>K36+K37+K38</f>
        <v>0</v>
      </c>
      <c r="J36" s="338" t="s">
        <v>16</v>
      </c>
      <c r="K36" s="18"/>
      <c r="L36" s="17" t="s">
        <v>27</v>
      </c>
      <c r="M36" s="17"/>
      <c r="N36" s="337" t="s">
        <v>17</v>
      </c>
      <c r="O36" s="336">
        <f>M36+M37+M38</f>
        <v>0</v>
      </c>
      <c r="P36" s="335" t="s">
        <v>21</v>
      </c>
      <c r="Q36" s="335"/>
      <c r="R36" s="335"/>
      <c r="S36" s="335"/>
      <c r="T36" s="335" t="s">
        <v>54</v>
      </c>
      <c r="U36" s="335"/>
      <c r="V36" s="335"/>
      <c r="W36" s="335"/>
      <c r="X36" s="31"/>
      <c r="Y36" s="8"/>
    </row>
    <row r="37" spans="1:25" ht="30" customHeight="1">
      <c r="A37" s="160"/>
      <c r="B37" s="335"/>
      <c r="C37" s="334"/>
      <c r="D37" s="334"/>
      <c r="E37" s="335"/>
      <c r="F37" s="335"/>
      <c r="G37" s="335"/>
      <c r="H37" s="335"/>
      <c r="I37" s="336"/>
      <c r="J37" s="338"/>
      <c r="K37" s="18"/>
      <c r="L37" s="17" t="s">
        <v>27</v>
      </c>
      <c r="M37" s="17"/>
      <c r="N37" s="337"/>
      <c r="O37" s="336"/>
      <c r="P37" s="335"/>
      <c r="Q37" s="335"/>
      <c r="R37" s="335"/>
      <c r="S37" s="335"/>
      <c r="T37" s="335"/>
      <c r="U37" s="335"/>
      <c r="V37" s="335"/>
      <c r="W37" s="335"/>
      <c r="X37" s="31"/>
      <c r="Y37" s="8"/>
    </row>
    <row r="38" spans="1:25" ht="30" customHeight="1">
      <c r="A38" s="160"/>
      <c r="B38" s="335"/>
      <c r="C38" s="334"/>
      <c r="D38" s="334"/>
      <c r="E38" s="335"/>
      <c r="F38" s="335"/>
      <c r="G38" s="335"/>
      <c r="H38" s="335"/>
      <c r="I38" s="336"/>
      <c r="J38" s="338"/>
      <c r="K38" s="18"/>
      <c r="L38" s="17" t="s">
        <v>27</v>
      </c>
      <c r="M38" s="17"/>
      <c r="N38" s="337"/>
      <c r="O38" s="336"/>
      <c r="P38" s="335"/>
      <c r="Q38" s="335"/>
      <c r="R38" s="335"/>
      <c r="S38" s="335"/>
      <c r="T38" s="335"/>
      <c r="U38" s="335"/>
      <c r="V38" s="335"/>
      <c r="W38" s="335"/>
      <c r="X38" s="31"/>
      <c r="Y38" s="8"/>
    </row>
    <row r="39" spans="1:25" ht="30" customHeight="1">
      <c r="A39" s="18"/>
      <c r="B39" s="26"/>
      <c r="C39" s="69"/>
      <c r="D39" s="69"/>
      <c r="E39" s="26"/>
      <c r="F39" s="26"/>
      <c r="G39" s="26"/>
      <c r="H39" s="26"/>
      <c r="I39" s="55"/>
      <c r="J39" s="43"/>
      <c r="K39" s="18"/>
      <c r="L39" s="17"/>
      <c r="M39" s="17"/>
      <c r="N39" s="43"/>
      <c r="O39" s="55"/>
      <c r="P39" s="26"/>
      <c r="Q39" s="26"/>
      <c r="R39" s="26"/>
      <c r="S39" s="26"/>
      <c r="T39" s="26"/>
      <c r="U39" s="26"/>
      <c r="V39" s="26"/>
      <c r="W39" s="26"/>
      <c r="X39" s="31"/>
      <c r="Y39" s="8"/>
    </row>
    <row r="40" spans="1:25" ht="30" customHeight="1">
      <c r="B40" s="31"/>
      <c r="C40" s="74"/>
      <c r="D40" s="74"/>
      <c r="E40" s="31"/>
      <c r="F40" s="31"/>
      <c r="G40" s="31"/>
      <c r="H40" s="31"/>
      <c r="I40" s="24"/>
      <c r="J40" s="10"/>
      <c r="K40" s="18"/>
      <c r="L40" s="17"/>
      <c r="M40" s="18"/>
      <c r="N40" s="10"/>
      <c r="O40" s="24"/>
      <c r="P40" s="5"/>
      <c r="Q40" s="5"/>
      <c r="R40" s="5"/>
      <c r="S40" s="5"/>
      <c r="T40" s="31"/>
      <c r="U40" s="31"/>
      <c r="V40" s="31"/>
      <c r="W40" s="31"/>
    </row>
    <row r="41" spans="1:25" ht="30" customHeight="1">
      <c r="A41" s="25" t="s">
        <v>22</v>
      </c>
      <c r="B41" s="26"/>
      <c r="C41" s="27"/>
      <c r="D41" s="27"/>
      <c r="E41" s="28"/>
      <c r="F41" s="28"/>
      <c r="G41" s="28"/>
      <c r="H41" s="28"/>
      <c r="I41" s="24"/>
      <c r="J41" s="10"/>
      <c r="K41" s="17"/>
      <c r="L41" s="17"/>
      <c r="M41" s="17"/>
      <c r="N41" s="10"/>
      <c r="O41" s="20"/>
      <c r="P41" s="28"/>
      <c r="Q41" s="28"/>
      <c r="R41" s="28"/>
      <c r="S41" s="28"/>
      <c r="T41" s="26"/>
      <c r="U41" s="26"/>
      <c r="V41" s="26"/>
      <c r="W41" s="26"/>
      <c r="X41" s="31"/>
      <c r="Y41" s="8"/>
    </row>
    <row r="42" spans="1:25" ht="30" customHeight="1">
      <c r="A42" s="1"/>
      <c r="B42" s="26"/>
      <c r="C42" s="27"/>
      <c r="D42" s="27"/>
      <c r="E42" s="28"/>
      <c r="F42" s="28"/>
      <c r="G42" s="28"/>
      <c r="H42" s="28"/>
      <c r="I42" s="24"/>
      <c r="J42" s="10"/>
      <c r="K42" s="17"/>
      <c r="L42" s="17"/>
      <c r="M42" s="5" t="s">
        <v>50</v>
      </c>
      <c r="N42" s="10"/>
      <c r="O42" s="30"/>
      <c r="P42" s="30"/>
      <c r="Q42" s="30"/>
      <c r="R42" s="30"/>
      <c r="S42" s="30"/>
      <c r="T42" s="31"/>
      <c r="U42" s="31"/>
      <c r="V42" s="31"/>
      <c r="W42" s="31"/>
      <c r="X42" s="26"/>
      <c r="Y42" s="8"/>
    </row>
    <row r="43" spans="1:25" ht="30" customHeight="1">
      <c r="B43" s="342" t="s">
        <v>23</v>
      </c>
      <c r="C43" s="342"/>
      <c r="D43" s="342"/>
      <c r="M43" s="335">
        <v>1</v>
      </c>
      <c r="N43" s="340" t="s">
        <v>51</v>
      </c>
      <c r="O43" s="340"/>
      <c r="P43" s="340"/>
      <c r="Q43" s="340"/>
      <c r="S43" s="335">
        <v>9</v>
      </c>
      <c r="T43" s="340" t="s">
        <v>51</v>
      </c>
      <c r="U43" s="340"/>
      <c r="V43" s="340"/>
      <c r="W43" s="340"/>
    </row>
    <row r="44" spans="1:25" ht="30" customHeight="1">
      <c r="B44" s="342"/>
      <c r="C44" s="342"/>
      <c r="D44" s="342"/>
      <c r="M44" s="339"/>
      <c r="N44" s="341"/>
      <c r="O44" s="341"/>
      <c r="P44" s="341"/>
      <c r="Q44" s="341"/>
      <c r="S44" s="339"/>
      <c r="T44" s="341"/>
      <c r="U44" s="341"/>
      <c r="V44" s="341"/>
      <c r="W44" s="341"/>
    </row>
    <row r="45" spans="1:25" ht="30" customHeight="1">
      <c r="B45" s="343"/>
      <c r="C45" s="343"/>
      <c r="D45" s="343"/>
      <c r="E45" s="59"/>
      <c r="F45" s="59"/>
      <c r="G45" s="59"/>
      <c r="H45" s="59"/>
      <c r="I45" s="59"/>
      <c r="J45" s="59"/>
      <c r="M45" s="31"/>
      <c r="S45" s="26"/>
      <c r="W45" s="26"/>
    </row>
    <row r="46" spans="1:25" ht="30" customHeight="1">
      <c r="B46" s="5"/>
      <c r="M46" s="335">
        <v>2</v>
      </c>
      <c r="N46" s="340" t="s">
        <v>51</v>
      </c>
      <c r="O46" s="340"/>
      <c r="P46" s="340"/>
      <c r="Q46" s="340"/>
      <c r="S46" s="335">
        <v>10</v>
      </c>
      <c r="T46" s="340" t="s">
        <v>51</v>
      </c>
      <c r="U46" s="340"/>
      <c r="V46" s="340"/>
      <c r="W46" s="340"/>
    </row>
    <row r="47" spans="1:25" ht="30" customHeight="1">
      <c r="B47" s="342" t="s">
        <v>52</v>
      </c>
      <c r="C47" s="342"/>
      <c r="D47" s="342"/>
      <c r="M47" s="339"/>
      <c r="N47" s="341"/>
      <c r="O47" s="341"/>
      <c r="P47" s="341"/>
      <c r="Q47" s="341"/>
      <c r="S47" s="339"/>
      <c r="T47" s="341"/>
      <c r="U47" s="341"/>
      <c r="V47" s="341"/>
      <c r="W47" s="341"/>
    </row>
    <row r="48" spans="1:25" ht="30" customHeight="1">
      <c r="B48" s="342"/>
      <c r="C48" s="342"/>
      <c r="D48" s="342"/>
      <c r="M48" s="31"/>
      <c r="S48" s="31"/>
      <c r="W48" s="26"/>
    </row>
    <row r="49" spans="2:23" ht="30" customHeight="1">
      <c r="B49" s="343"/>
      <c r="C49" s="343"/>
      <c r="D49" s="343"/>
      <c r="E49" s="59"/>
      <c r="F49" s="59"/>
      <c r="G49" s="59"/>
      <c r="H49" s="59"/>
      <c r="I49" s="59"/>
      <c r="J49" s="59"/>
      <c r="M49" s="335">
        <v>3</v>
      </c>
      <c r="N49" s="340" t="s">
        <v>51</v>
      </c>
      <c r="O49" s="340"/>
      <c r="P49" s="340"/>
      <c r="Q49" s="340"/>
      <c r="S49" s="335">
        <v>11</v>
      </c>
      <c r="T49" s="340" t="s">
        <v>51</v>
      </c>
      <c r="U49" s="340"/>
      <c r="V49" s="340"/>
      <c r="W49" s="340"/>
    </row>
    <row r="50" spans="2:23" ht="30" customHeight="1">
      <c r="B50" s="5"/>
      <c r="M50" s="339"/>
      <c r="N50" s="341"/>
      <c r="O50" s="341"/>
      <c r="P50" s="341"/>
      <c r="Q50" s="341"/>
      <c r="S50" s="339"/>
      <c r="T50" s="341"/>
      <c r="U50" s="341"/>
      <c r="V50" s="341"/>
      <c r="W50" s="341"/>
    </row>
    <row r="51" spans="2:23" ht="30" customHeight="1">
      <c r="B51" s="342" t="s">
        <v>53</v>
      </c>
      <c r="C51" s="342"/>
      <c r="D51" s="342"/>
      <c r="M51" s="31"/>
      <c r="S51" s="31"/>
    </row>
    <row r="52" spans="2:23" ht="30" customHeight="1">
      <c r="B52" s="342"/>
      <c r="C52" s="342"/>
      <c r="D52" s="342"/>
      <c r="M52" s="335">
        <v>4</v>
      </c>
      <c r="N52" s="340" t="s">
        <v>51</v>
      </c>
      <c r="O52" s="340"/>
      <c r="P52" s="340"/>
      <c r="Q52" s="340"/>
      <c r="S52" s="335">
        <v>12</v>
      </c>
      <c r="T52" s="340" t="s">
        <v>51</v>
      </c>
      <c r="U52" s="340"/>
      <c r="V52" s="340"/>
      <c r="W52" s="340"/>
    </row>
    <row r="53" spans="2:23" ht="30" customHeight="1">
      <c r="B53" s="343"/>
      <c r="C53" s="343"/>
      <c r="D53" s="343"/>
      <c r="E53" s="59"/>
      <c r="F53" s="59"/>
      <c r="G53" s="59"/>
      <c r="H53" s="59"/>
      <c r="I53" s="59"/>
      <c r="J53" s="59"/>
      <c r="M53" s="339"/>
      <c r="N53" s="341"/>
      <c r="O53" s="341"/>
      <c r="P53" s="341"/>
      <c r="Q53" s="341"/>
      <c r="S53" s="339"/>
      <c r="T53" s="341"/>
      <c r="U53" s="341"/>
      <c r="V53" s="341"/>
      <c r="W53" s="341"/>
    </row>
    <row r="54" spans="2:23" ht="30" customHeight="1">
      <c r="B54" s="5"/>
      <c r="M54" s="31"/>
      <c r="S54" s="31"/>
    </row>
    <row r="55" spans="2:23" ht="30" customHeight="1">
      <c r="B55" s="342" t="s">
        <v>53</v>
      </c>
      <c r="C55" s="342"/>
      <c r="D55" s="342"/>
      <c r="M55" s="335">
        <v>5</v>
      </c>
      <c r="N55" s="340" t="s">
        <v>51</v>
      </c>
      <c r="O55" s="340"/>
      <c r="P55" s="340"/>
      <c r="Q55" s="340"/>
      <c r="S55" s="335">
        <v>13</v>
      </c>
      <c r="T55" s="340" t="s">
        <v>51</v>
      </c>
      <c r="U55" s="340"/>
      <c r="V55" s="340"/>
      <c r="W55" s="340"/>
    </row>
    <row r="56" spans="2:23" ht="30" customHeight="1">
      <c r="B56" s="342"/>
      <c r="C56" s="342"/>
      <c r="D56" s="342"/>
      <c r="M56" s="339"/>
      <c r="N56" s="341"/>
      <c r="O56" s="341"/>
      <c r="P56" s="341"/>
      <c r="Q56" s="341"/>
      <c r="S56" s="339"/>
      <c r="T56" s="341"/>
      <c r="U56" s="341"/>
      <c r="V56" s="341"/>
      <c r="W56" s="341"/>
    </row>
    <row r="57" spans="2:23" ht="30" customHeight="1">
      <c r="B57" s="343"/>
      <c r="C57" s="343"/>
      <c r="D57" s="343"/>
      <c r="E57" s="59"/>
      <c r="F57" s="59"/>
      <c r="G57" s="59"/>
      <c r="H57" s="59"/>
      <c r="I57" s="59"/>
      <c r="J57" s="59"/>
      <c r="M57" s="31"/>
      <c r="S57" s="31"/>
    </row>
    <row r="58" spans="2:23" ht="30" customHeight="1">
      <c r="B58" s="5"/>
      <c r="M58" s="335">
        <v>6</v>
      </c>
      <c r="N58" s="340" t="s">
        <v>51</v>
      </c>
      <c r="O58" s="340"/>
      <c r="P58" s="340"/>
      <c r="Q58" s="340"/>
      <c r="S58" s="335">
        <v>14</v>
      </c>
      <c r="T58" s="340" t="s">
        <v>51</v>
      </c>
      <c r="U58" s="340"/>
      <c r="V58" s="340"/>
      <c r="W58" s="340"/>
    </row>
    <row r="59" spans="2:23" ht="30" customHeight="1">
      <c r="B59" s="5"/>
      <c r="C59" s="5"/>
      <c r="D59" s="5"/>
      <c r="M59" s="339"/>
      <c r="N59" s="341"/>
      <c r="O59" s="341"/>
      <c r="P59" s="341"/>
      <c r="Q59" s="341"/>
      <c r="S59" s="339"/>
      <c r="T59" s="341"/>
      <c r="U59" s="341"/>
      <c r="V59" s="341"/>
      <c r="W59" s="341"/>
    </row>
    <row r="60" spans="2:23" ht="30" customHeight="1">
      <c r="B60" s="5"/>
      <c r="C60" s="5"/>
      <c r="D60" s="5"/>
      <c r="M60" s="31"/>
      <c r="S60" s="31"/>
    </row>
    <row r="61" spans="2:23" ht="30" customHeight="1">
      <c r="B61" s="5"/>
      <c r="C61" s="5"/>
      <c r="D61" s="5"/>
      <c r="M61" s="335">
        <v>7</v>
      </c>
      <c r="N61" s="340" t="s">
        <v>51</v>
      </c>
      <c r="O61" s="340"/>
      <c r="P61" s="340"/>
      <c r="Q61" s="340"/>
      <c r="S61" s="335">
        <v>15</v>
      </c>
      <c r="T61" s="340" t="s">
        <v>51</v>
      </c>
      <c r="U61" s="340"/>
      <c r="V61" s="340"/>
      <c r="W61" s="340"/>
    </row>
    <row r="62" spans="2:23" ht="30" customHeight="1">
      <c r="B62" s="5"/>
      <c r="M62" s="339"/>
      <c r="N62" s="341"/>
      <c r="O62" s="341"/>
      <c r="P62" s="341"/>
      <c r="Q62" s="341"/>
      <c r="S62" s="339"/>
      <c r="T62" s="341"/>
      <c r="U62" s="341"/>
      <c r="V62" s="341"/>
      <c r="W62" s="341"/>
    </row>
    <row r="63" spans="2:23" ht="30" customHeight="1">
      <c r="B63" s="5"/>
      <c r="C63" s="5"/>
      <c r="D63" s="5"/>
      <c r="M63" s="31"/>
      <c r="S63" s="31"/>
    </row>
    <row r="64" spans="2:23" ht="30" customHeight="1">
      <c r="B64" s="5"/>
      <c r="C64" s="5"/>
      <c r="D64" s="5"/>
      <c r="M64" s="335">
        <v>8</v>
      </c>
      <c r="N64" s="340" t="s">
        <v>51</v>
      </c>
      <c r="O64" s="340"/>
      <c r="P64" s="340"/>
      <c r="Q64" s="340"/>
      <c r="S64" s="335">
        <v>16</v>
      </c>
      <c r="T64" s="340" t="s">
        <v>51</v>
      </c>
      <c r="U64" s="340"/>
      <c r="V64" s="340"/>
      <c r="W64" s="340"/>
    </row>
    <row r="65" spans="2:23" ht="30" customHeight="1">
      <c r="B65" s="5"/>
      <c r="C65" s="5"/>
      <c r="D65" s="5"/>
      <c r="M65" s="339"/>
      <c r="N65" s="341"/>
      <c r="O65" s="341"/>
      <c r="P65" s="341"/>
      <c r="Q65" s="341"/>
      <c r="S65" s="339"/>
      <c r="T65" s="341"/>
      <c r="U65" s="341"/>
      <c r="V65" s="341"/>
      <c r="W65" s="341"/>
    </row>
    <row r="66" spans="2:23" ht="30" customHeight="1">
      <c r="B66" s="5"/>
      <c r="M66" s="31"/>
      <c r="S66" s="31"/>
    </row>
    <row r="67" spans="2:23" ht="20.100000000000001" customHeight="1">
      <c r="B67" s="5"/>
      <c r="C67" s="5"/>
      <c r="D67" s="5"/>
      <c r="M67" s="31"/>
      <c r="N67" s="8"/>
      <c r="O67" s="8"/>
      <c r="P67" s="8"/>
      <c r="Q67" s="8"/>
      <c r="S67" s="31"/>
      <c r="T67" s="8"/>
      <c r="U67" s="8"/>
      <c r="V67" s="8"/>
      <c r="W67" s="8"/>
    </row>
    <row r="68" spans="2:23" ht="20.100000000000001" customHeight="1">
      <c r="B68" s="5"/>
      <c r="C68" s="5"/>
      <c r="D68" s="5"/>
      <c r="M68" s="31"/>
      <c r="N68" s="8"/>
      <c r="O68" s="8"/>
      <c r="P68" s="8"/>
      <c r="Q68" s="8"/>
      <c r="S68" s="31"/>
      <c r="T68" s="8"/>
      <c r="U68" s="8"/>
      <c r="V68" s="8"/>
      <c r="W68" s="8"/>
    </row>
    <row r="69" spans="2:23" ht="20.100000000000001" customHeight="1">
      <c r="B69" s="5"/>
      <c r="C69" s="5"/>
      <c r="D69" s="5"/>
      <c r="M69" s="31"/>
      <c r="S69" s="31"/>
    </row>
    <row r="70" spans="2:23" ht="20.100000000000001" customHeight="1">
      <c r="B70" s="5"/>
      <c r="M70" s="31"/>
      <c r="N70" s="8"/>
      <c r="O70" s="8"/>
      <c r="P70" s="8"/>
      <c r="Q70" s="8"/>
      <c r="S70" s="31"/>
      <c r="T70" s="8"/>
      <c r="U70" s="8"/>
      <c r="V70" s="8"/>
      <c r="W70" s="8"/>
    </row>
    <row r="71" spans="2:23" ht="20.100000000000001" customHeight="1">
      <c r="B71" s="5"/>
      <c r="C71" s="5"/>
      <c r="D71" s="5"/>
      <c r="M71" s="31"/>
      <c r="N71" s="8"/>
      <c r="O71" s="8"/>
      <c r="P71" s="8"/>
      <c r="Q71" s="8"/>
      <c r="S71" s="31"/>
      <c r="T71" s="8"/>
      <c r="U71" s="8"/>
      <c r="V71" s="8"/>
      <c r="W71" s="8"/>
    </row>
    <row r="72" spans="2:23" ht="20.100000000000001" customHeight="1">
      <c r="B72" s="5"/>
      <c r="C72" s="5"/>
      <c r="D72" s="5"/>
    </row>
    <row r="73" spans="2:23" ht="20.100000000000001" customHeight="1">
      <c r="B73" s="5"/>
      <c r="C73" s="5"/>
      <c r="D73" s="5"/>
    </row>
  </sheetData>
  <mergeCells count="84">
    <mergeCell ref="M1:P1"/>
    <mergeCell ref="Q1:W1"/>
    <mergeCell ref="R10:S10"/>
    <mergeCell ref="C2:E2"/>
    <mergeCell ref="K4:L4"/>
    <mergeCell ref="F7:G7"/>
    <mergeCell ref="P7:Q7"/>
    <mergeCell ref="F9:G9"/>
    <mergeCell ref="P9:Q9"/>
    <mergeCell ref="D10:E10"/>
    <mergeCell ref="H10:I10"/>
    <mergeCell ref="N10:O10"/>
    <mergeCell ref="T36:W38"/>
    <mergeCell ref="B34:D35"/>
    <mergeCell ref="D11:E20"/>
    <mergeCell ref="H11:I20"/>
    <mergeCell ref="N11:O20"/>
    <mergeCell ref="R11:S20"/>
    <mergeCell ref="T29:W31"/>
    <mergeCell ref="T24:W26"/>
    <mergeCell ref="P29:S31"/>
    <mergeCell ref="E29:H31"/>
    <mergeCell ref="E24:H26"/>
    <mergeCell ref="N24:N26"/>
    <mergeCell ref="N29:N31"/>
    <mergeCell ref="J29:J31"/>
    <mergeCell ref="J24:J26"/>
    <mergeCell ref="B22:D23"/>
    <mergeCell ref="B43:D45"/>
    <mergeCell ref="M43:M44"/>
    <mergeCell ref="N43:Q44"/>
    <mergeCell ref="S43:S44"/>
    <mergeCell ref="T43:W44"/>
    <mergeCell ref="M46:M47"/>
    <mergeCell ref="N46:Q47"/>
    <mergeCell ref="S46:S47"/>
    <mergeCell ref="T46:W47"/>
    <mergeCell ref="B47:D49"/>
    <mergeCell ref="M49:M50"/>
    <mergeCell ref="N49:Q50"/>
    <mergeCell ref="S49:S50"/>
    <mergeCell ref="T49:W50"/>
    <mergeCell ref="B55:D57"/>
    <mergeCell ref="M55:M56"/>
    <mergeCell ref="N55:Q56"/>
    <mergeCell ref="S55:S56"/>
    <mergeCell ref="T55:W56"/>
    <mergeCell ref="B51:D53"/>
    <mergeCell ref="M52:M53"/>
    <mergeCell ref="N52:Q53"/>
    <mergeCell ref="S52:S53"/>
    <mergeCell ref="T52:W53"/>
    <mergeCell ref="M64:M65"/>
    <mergeCell ref="N64:Q65"/>
    <mergeCell ref="S64:S65"/>
    <mergeCell ref="T64:W65"/>
    <mergeCell ref="M58:M59"/>
    <mergeCell ref="N58:Q59"/>
    <mergeCell ref="S58:S59"/>
    <mergeCell ref="T58:W59"/>
    <mergeCell ref="M61:M62"/>
    <mergeCell ref="N61:Q62"/>
    <mergeCell ref="S61:S62"/>
    <mergeCell ref="T61:W62"/>
    <mergeCell ref="B29:B31"/>
    <mergeCell ref="A29:A31"/>
    <mergeCell ref="C24:D26"/>
    <mergeCell ref="B24:B26"/>
    <mergeCell ref="A24:A26"/>
    <mergeCell ref="C29:D31"/>
    <mergeCell ref="P24:S26"/>
    <mergeCell ref="O24:O26"/>
    <mergeCell ref="O29:O31"/>
    <mergeCell ref="I29:I31"/>
    <mergeCell ref="I24:I26"/>
    <mergeCell ref="C36:D38"/>
    <mergeCell ref="B36:B38"/>
    <mergeCell ref="A36:A38"/>
    <mergeCell ref="P36:S38"/>
    <mergeCell ref="O36:O38"/>
    <mergeCell ref="N36:N38"/>
    <mergeCell ref="J36:J38"/>
    <mergeCell ref="I36:I38"/>
    <mergeCell ref="E36:H38"/>
  </mergeCells>
  <phoneticPr fontId="2"/>
  <printOptions horizontalCentered="1" verticalCentered="1"/>
  <pageMargins left="0.78740157480314965" right="0.78740157480314965" top="0.74803149606299213" bottom="0.59055118110236227" header="0" footer="0"/>
  <pageSetup paperSize="9" scale="40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抽選結果</vt:lpstr>
      <vt:lpstr>JA組合せ</vt:lpstr>
      <vt:lpstr>1日目</vt:lpstr>
      <vt:lpstr>2日目</vt:lpstr>
      <vt:lpstr>3日目（準決勝・決勝） </vt:lpstr>
      <vt:lpstr>'1日目'!Print_Area</vt:lpstr>
      <vt:lpstr>'2日目'!Print_Area</vt:lpstr>
      <vt:lpstr>'3日目（準決勝・決勝） '!Print_Area</vt:lpstr>
      <vt:lpstr>JA組合せ!Print_Area</vt:lpstr>
      <vt:lpstr>抽選結果!Print_Area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2022-12-17T09:12:27Z</cp:lastPrinted>
  <dcterms:created xsi:type="dcterms:W3CDTF">2005-09-26T14:53:02Z</dcterms:created>
  <dcterms:modified xsi:type="dcterms:W3CDTF">2023-01-14T06:55:54Z</dcterms:modified>
</cp:coreProperties>
</file>