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9384"/>
  </bookViews>
  <sheets>
    <sheet name="抽選結果" sheetId="7" r:id="rId1"/>
    <sheet name="JA組合" sheetId="8" r:id="rId2"/>
    <sheet name="JA組合せ(抽選結果)" sheetId="1" r:id="rId3"/>
    <sheet name="１日目ABCD" sheetId="4" r:id="rId4"/>
    <sheet name="１日目EF" sheetId="5" r:id="rId5"/>
    <sheet name="2日目ab" sheetId="2" r:id="rId6"/>
    <sheet name="2日目cd" sheetId="6" r:id="rId7"/>
    <sheet name="3日目（準決勝・決勝） " sheetId="3" r:id="rId8"/>
  </sheets>
  <definedNames>
    <definedName name="_xlnm.Print_Area" localSheetId="5">'2日目ab'!$A$1:$AA$57</definedName>
    <definedName name="_xlnm.Print_Area" localSheetId="6">'2日目cd'!$A$1:$AA$57</definedName>
    <definedName name="_xlnm.Print_Area" localSheetId="7">'3日目（準決勝・決勝） '!$A$1:$W$66</definedName>
    <definedName name="_xlnm.Print_Area" localSheetId="1">JA組合!$A$1:$Z$54</definedName>
    <definedName name="_xlnm.Print_Area" localSheetId="2">'JA組合せ(抽選結果)'!$A$1:$Z$54</definedName>
    <definedName name="_xlnm.Print_Area" localSheetId="0">抽選結果!$A$1:$I$26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  <c r="C48" i="1"/>
  <c r="C34" i="1"/>
  <c r="C36" i="1"/>
  <c r="C32" i="1"/>
  <c r="C20" i="1"/>
  <c r="C18" i="1"/>
  <c r="C16" i="1"/>
  <c r="C42" i="1"/>
  <c r="C44" i="1"/>
  <c r="C40" i="1"/>
  <c r="C26" i="1"/>
  <c r="C28" i="1"/>
  <c r="C24" i="1"/>
  <c r="C10" i="1"/>
  <c r="C12" i="1"/>
  <c r="C8" i="1"/>
  <c r="A9" i="7"/>
  <c r="A10" i="7"/>
  <c r="A25" i="7"/>
  <c r="A26" i="7"/>
  <c r="A24" i="7"/>
  <c r="A23" i="7"/>
  <c r="A22" i="7"/>
  <c r="A21" i="7"/>
  <c r="A20" i="7"/>
  <c r="A19" i="7"/>
  <c r="A18" i="7"/>
  <c r="A14" i="7"/>
  <c r="A13" i="7"/>
  <c r="A8" i="7"/>
  <c r="A7" i="7"/>
  <c r="A6" i="7"/>
  <c r="A5" i="7"/>
  <c r="K51" i="6" l="1"/>
  <c r="V39" i="5"/>
  <c r="V37" i="5"/>
  <c r="V7" i="6"/>
  <c r="S7" i="6"/>
  <c r="P7" i="6"/>
  <c r="O38" i="6" s="1"/>
  <c r="K7" i="6"/>
  <c r="H7" i="6"/>
  <c r="E7" i="6"/>
  <c r="R1" i="6"/>
  <c r="U9" i="5"/>
  <c r="S35" i="5" s="1"/>
  <c r="Q9" i="5"/>
  <c r="O37" i="5" s="1"/>
  <c r="K9" i="5"/>
  <c r="I35" i="5" s="1"/>
  <c r="H9" i="5"/>
  <c r="F31" i="5" s="1"/>
  <c r="E9" i="5"/>
  <c r="F19" i="5" s="1"/>
  <c r="R1" i="5"/>
  <c r="R54" i="6"/>
  <c r="Q54" i="6"/>
  <c r="K54" i="6"/>
  <c r="F54" i="6"/>
  <c r="R51" i="6"/>
  <c r="Q51" i="6"/>
  <c r="F51" i="6"/>
  <c r="H42" i="6"/>
  <c r="G42" i="6"/>
  <c r="G43" i="6" s="1"/>
  <c r="J40" i="6"/>
  <c r="O36" i="6"/>
  <c r="C36" i="6"/>
  <c r="Q32" i="6"/>
  <c r="S42" i="6" s="1"/>
  <c r="K32" i="6"/>
  <c r="U40" i="6" s="1"/>
  <c r="Q29" i="6"/>
  <c r="K29" i="6"/>
  <c r="I40" i="6" s="1"/>
  <c r="Q26" i="6"/>
  <c r="V38" i="6" s="1"/>
  <c r="K26" i="6"/>
  <c r="U38" i="6" s="1"/>
  <c r="R23" i="6"/>
  <c r="Q23" i="6"/>
  <c r="E42" i="6" s="1"/>
  <c r="K23" i="6"/>
  <c r="F42" i="6" s="1"/>
  <c r="Q20" i="6"/>
  <c r="T38" i="6" s="1"/>
  <c r="K20" i="6"/>
  <c r="R40" i="6" s="1"/>
  <c r="Q17" i="6"/>
  <c r="E40" i="6" s="1"/>
  <c r="K17" i="6"/>
  <c r="G38" i="6" s="1"/>
  <c r="F17" i="6"/>
  <c r="U36" i="6"/>
  <c r="O40" i="6"/>
  <c r="C42" i="6"/>
  <c r="F29" i="6"/>
  <c r="C38" i="6"/>
  <c r="H1" i="6"/>
  <c r="A1" i="6"/>
  <c r="I37" i="5"/>
  <c r="O35" i="5"/>
  <c r="C35" i="5"/>
  <c r="Q31" i="5"/>
  <c r="G41" i="5" s="1"/>
  <c r="K31" i="5"/>
  <c r="H41" i="5" s="1"/>
  <c r="Q25" i="5"/>
  <c r="E41" i="5" s="1"/>
  <c r="K25" i="5"/>
  <c r="F41" i="5" s="1"/>
  <c r="Q22" i="5"/>
  <c r="Q39" i="5" s="1"/>
  <c r="K22" i="5"/>
  <c r="R39" i="5" s="1"/>
  <c r="Q19" i="5"/>
  <c r="H37" i="5" s="1"/>
  <c r="K19" i="5"/>
  <c r="F39" i="5" s="1"/>
  <c r="H1" i="5"/>
  <c r="A1" i="5"/>
  <c r="V7" i="2"/>
  <c r="S7" i="2"/>
  <c r="P7" i="2"/>
  <c r="K7" i="2"/>
  <c r="H7" i="2"/>
  <c r="E7" i="2"/>
  <c r="C36" i="2"/>
  <c r="H1" i="4"/>
  <c r="H48" i="4" s="1"/>
  <c r="A1" i="4"/>
  <c r="V54" i="4"/>
  <c r="R79" i="4" s="1"/>
  <c r="S54" i="4"/>
  <c r="O87" i="4" s="1"/>
  <c r="P54" i="4"/>
  <c r="O85" i="4" s="1"/>
  <c r="K54" i="4"/>
  <c r="C89" i="4" s="1"/>
  <c r="H54" i="4"/>
  <c r="F76" i="4" s="1"/>
  <c r="E54" i="4"/>
  <c r="E83" i="4" s="1"/>
  <c r="V9" i="4"/>
  <c r="U38" i="4" s="1"/>
  <c r="S9" i="4"/>
  <c r="F34" i="4" s="1"/>
  <c r="P9" i="4"/>
  <c r="Q38" i="4" s="1"/>
  <c r="K9" i="4"/>
  <c r="I38" i="4" s="1"/>
  <c r="H9" i="4"/>
  <c r="G38" i="4" s="1"/>
  <c r="R48" i="4"/>
  <c r="A48" i="4"/>
  <c r="R1" i="4"/>
  <c r="T89" i="4"/>
  <c r="S89" i="4"/>
  <c r="S90" i="4" s="1"/>
  <c r="F87" i="4"/>
  <c r="U85" i="4"/>
  <c r="U86" i="4" s="1"/>
  <c r="G85" i="4"/>
  <c r="O83" i="4"/>
  <c r="C83" i="4"/>
  <c r="Q79" i="4"/>
  <c r="V87" i="4" s="1"/>
  <c r="K79" i="4"/>
  <c r="U87" i="4" s="1"/>
  <c r="U88" i="4" s="1"/>
  <c r="Q76" i="4"/>
  <c r="G89" i="4" s="1"/>
  <c r="K76" i="4"/>
  <c r="H89" i="4" s="1"/>
  <c r="Q73" i="4"/>
  <c r="V85" i="4" s="1"/>
  <c r="K73" i="4"/>
  <c r="R89" i="4" s="1"/>
  <c r="Q70" i="4"/>
  <c r="J85" i="4" s="1"/>
  <c r="K70" i="4"/>
  <c r="I85" i="4" s="1"/>
  <c r="I86" i="4" s="1"/>
  <c r="Q67" i="4"/>
  <c r="Q87" i="4" s="1"/>
  <c r="K67" i="4"/>
  <c r="R87" i="4" s="1"/>
  <c r="Q64" i="4"/>
  <c r="H85" i="4" s="1"/>
  <c r="K64" i="4"/>
  <c r="Q44" i="4"/>
  <c r="O38" i="4"/>
  <c r="C38" i="4"/>
  <c r="Q34" i="4"/>
  <c r="V42" i="4" s="1"/>
  <c r="K34" i="4"/>
  <c r="U42" i="4" s="1"/>
  <c r="U43" i="4" s="1"/>
  <c r="Q31" i="4"/>
  <c r="G44" i="4" s="1"/>
  <c r="K31" i="4"/>
  <c r="H44" i="4" s="1"/>
  <c r="Q28" i="4"/>
  <c r="V40" i="4" s="1"/>
  <c r="K28" i="4"/>
  <c r="U40" i="4" s="1"/>
  <c r="U41" i="4" s="1"/>
  <c r="Q25" i="4"/>
  <c r="J40" i="4" s="1"/>
  <c r="K25" i="4"/>
  <c r="I40" i="4" s="1"/>
  <c r="I41" i="4" s="1"/>
  <c r="Q22" i="4"/>
  <c r="Q42" i="4" s="1"/>
  <c r="K22" i="4"/>
  <c r="R42" i="4" s="1"/>
  <c r="Q19" i="4"/>
  <c r="H40" i="4" s="1"/>
  <c r="K19" i="4"/>
  <c r="G40" i="4" s="1"/>
  <c r="O39" i="5" l="1"/>
  <c r="F22" i="5"/>
  <c r="F79" i="4"/>
  <c r="F67" i="4"/>
  <c r="R76" i="4"/>
  <c r="R64" i="4"/>
  <c r="O40" i="4"/>
  <c r="F22" i="4"/>
  <c r="T42" i="6"/>
  <c r="S43" i="6" s="1"/>
  <c r="H38" i="6"/>
  <c r="G39" i="6" s="1"/>
  <c r="I38" i="6"/>
  <c r="S38" i="6"/>
  <c r="Q40" i="6"/>
  <c r="Q41" i="6" s="1"/>
  <c r="S39" i="6"/>
  <c r="I41" i="6"/>
  <c r="J37" i="5"/>
  <c r="I38" i="5" s="1"/>
  <c r="R22" i="5"/>
  <c r="T37" i="5"/>
  <c r="R31" i="5"/>
  <c r="Q35" i="5"/>
  <c r="L41" i="5"/>
  <c r="S37" i="5"/>
  <c r="S38" i="5" s="1"/>
  <c r="Q36" i="6"/>
  <c r="F26" i="6"/>
  <c r="F20" i="6"/>
  <c r="C41" i="5"/>
  <c r="R25" i="5"/>
  <c r="C39" i="5"/>
  <c r="G35" i="5"/>
  <c r="R19" i="5"/>
  <c r="C37" i="5"/>
  <c r="E35" i="5"/>
  <c r="W38" i="6"/>
  <c r="E43" i="6"/>
  <c r="K42" i="6" s="1"/>
  <c r="L42" i="6"/>
  <c r="X38" i="6"/>
  <c r="U39" i="6"/>
  <c r="E41" i="6"/>
  <c r="K40" i="6" s="1"/>
  <c r="R32" i="6"/>
  <c r="E36" i="6"/>
  <c r="V40" i="6"/>
  <c r="X40" i="6" s="1"/>
  <c r="G36" i="6"/>
  <c r="C40" i="6"/>
  <c r="R17" i="6"/>
  <c r="R26" i="6"/>
  <c r="I36" i="6"/>
  <c r="O42" i="6"/>
  <c r="F40" i="6"/>
  <c r="L40" i="6" s="1"/>
  <c r="Q42" i="6"/>
  <c r="R42" i="6"/>
  <c r="J38" i="6"/>
  <c r="I39" i="6" s="1"/>
  <c r="S36" i="6"/>
  <c r="R20" i="6"/>
  <c r="R29" i="6"/>
  <c r="F32" i="6"/>
  <c r="F23" i="6"/>
  <c r="E42" i="5"/>
  <c r="K41" i="5" s="1"/>
  <c r="G42" i="5"/>
  <c r="Q40" i="5"/>
  <c r="U39" i="5" s="1"/>
  <c r="I39" i="5"/>
  <c r="J39" i="5"/>
  <c r="F25" i="5"/>
  <c r="G37" i="5"/>
  <c r="E39" i="5"/>
  <c r="U83" i="4"/>
  <c r="R67" i="4"/>
  <c r="S83" i="4"/>
  <c r="F73" i="4"/>
  <c r="I42" i="4"/>
  <c r="J42" i="4"/>
  <c r="T44" i="4"/>
  <c r="S85" i="4"/>
  <c r="T85" i="4"/>
  <c r="C87" i="4"/>
  <c r="G83" i="4"/>
  <c r="S40" i="4"/>
  <c r="I83" i="4"/>
  <c r="R25" i="4"/>
  <c r="T40" i="4"/>
  <c r="E89" i="4"/>
  <c r="E42" i="4"/>
  <c r="R73" i="4"/>
  <c r="Q83" i="4"/>
  <c r="O89" i="4"/>
  <c r="F42" i="4"/>
  <c r="E43" i="4" s="1"/>
  <c r="F28" i="4"/>
  <c r="C44" i="4"/>
  <c r="R31" i="4"/>
  <c r="C42" i="4"/>
  <c r="F31" i="4"/>
  <c r="R19" i="4"/>
  <c r="G45" i="4"/>
  <c r="X87" i="4"/>
  <c r="Q88" i="4"/>
  <c r="W87" i="4" s="1"/>
  <c r="G41" i="4"/>
  <c r="K40" i="4" s="1"/>
  <c r="L40" i="4"/>
  <c r="Q43" i="4"/>
  <c r="W42" i="4" s="1"/>
  <c r="X42" i="4"/>
  <c r="L85" i="4"/>
  <c r="G90" i="4"/>
  <c r="G86" i="4"/>
  <c r="K85" i="4" s="1"/>
  <c r="R34" i="4"/>
  <c r="O44" i="4"/>
  <c r="E87" i="4"/>
  <c r="Q89" i="4"/>
  <c r="R44" i="4"/>
  <c r="Q45" i="4" s="1"/>
  <c r="I87" i="4"/>
  <c r="S38" i="4"/>
  <c r="S44" i="4"/>
  <c r="S45" i="4" s="1"/>
  <c r="J87" i="4"/>
  <c r="R28" i="4"/>
  <c r="X40" i="4"/>
  <c r="O42" i="4"/>
  <c r="E44" i="4"/>
  <c r="F44" i="4"/>
  <c r="F89" i="4"/>
  <c r="R22" i="4"/>
  <c r="R70" i="4"/>
  <c r="F64" i="4"/>
  <c r="F70" i="4"/>
  <c r="C85" i="4"/>
  <c r="R1" i="2"/>
  <c r="H1" i="2"/>
  <c r="A1" i="2"/>
  <c r="Q1" i="3"/>
  <c r="G1" i="3"/>
  <c r="A1" i="3"/>
  <c r="O36" i="3"/>
  <c r="I36" i="3"/>
  <c r="O29" i="3"/>
  <c r="I29" i="3"/>
  <c r="P24" i="3"/>
  <c r="O24" i="3"/>
  <c r="I24" i="3"/>
  <c r="E24" i="3"/>
  <c r="P29" i="3"/>
  <c r="E29" i="3"/>
  <c r="X42" i="6" l="1"/>
  <c r="Q43" i="6"/>
  <c r="W42" i="6" s="1"/>
  <c r="U41" i="6"/>
  <c r="W40" i="6" s="1"/>
  <c r="L38" i="6"/>
  <c r="K38" i="6"/>
  <c r="L37" i="5"/>
  <c r="G38" i="5"/>
  <c r="K37" i="5" s="1"/>
  <c r="I40" i="5"/>
  <c r="U37" i="5"/>
  <c r="E40" i="5"/>
  <c r="K39" i="5" s="1"/>
  <c r="L39" i="5"/>
  <c r="S41" i="4"/>
  <c r="W40" i="4" s="1"/>
  <c r="W44" i="4"/>
  <c r="L89" i="4"/>
  <c r="S86" i="4"/>
  <c r="W85" i="4" s="1"/>
  <c r="X85" i="4"/>
  <c r="L42" i="4"/>
  <c r="I43" i="4"/>
  <c r="K42" i="4" s="1"/>
  <c r="Q90" i="4"/>
  <c r="W89" i="4" s="1"/>
  <c r="X89" i="4"/>
  <c r="I88" i="4"/>
  <c r="X44" i="4"/>
  <c r="L87" i="4"/>
  <c r="E88" i="4"/>
  <c r="E45" i="4"/>
  <c r="K44" i="4" s="1"/>
  <c r="L44" i="4"/>
  <c r="E90" i="4"/>
  <c r="K89" i="4" s="1"/>
  <c r="F23" i="2"/>
  <c r="F29" i="2"/>
  <c r="R29" i="2"/>
  <c r="F20" i="2"/>
  <c r="S36" i="2"/>
  <c r="U36" i="2"/>
  <c r="F17" i="2"/>
  <c r="K17" i="2"/>
  <c r="F40" i="2" s="1"/>
  <c r="Q17" i="2"/>
  <c r="H38" i="2" s="1"/>
  <c r="K20" i="2"/>
  <c r="Q20" i="2"/>
  <c r="T38" i="2" s="1"/>
  <c r="K23" i="2"/>
  <c r="I38" i="2" s="1"/>
  <c r="Q23" i="2"/>
  <c r="E42" i="2" s="1"/>
  <c r="K26" i="2"/>
  <c r="R42" i="2" s="1"/>
  <c r="Q26" i="2"/>
  <c r="Q42" i="2" s="1"/>
  <c r="K29" i="2"/>
  <c r="H42" i="2" s="1"/>
  <c r="Q29" i="2"/>
  <c r="G42" i="2" s="1"/>
  <c r="K32" i="2"/>
  <c r="T42" i="2" s="1"/>
  <c r="Q32" i="2"/>
  <c r="S42" i="2" s="1"/>
  <c r="O36" i="2"/>
  <c r="S38" i="2"/>
  <c r="E40" i="2"/>
  <c r="R40" i="2"/>
  <c r="F51" i="2"/>
  <c r="K51" i="2"/>
  <c r="Q51" i="2"/>
  <c r="R51" i="2"/>
  <c r="F54" i="2"/>
  <c r="K54" i="2"/>
  <c r="Q54" i="2"/>
  <c r="R54" i="2"/>
  <c r="Q40" i="2" l="1"/>
  <c r="S39" i="2"/>
  <c r="V40" i="2"/>
  <c r="S43" i="2"/>
  <c r="U40" i="2"/>
  <c r="X40" i="2" s="1"/>
  <c r="G43" i="2"/>
  <c r="U41" i="2"/>
  <c r="J40" i="2"/>
  <c r="I40" i="2"/>
  <c r="I41" i="2" s="1"/>
  <c r="F42" i="2"/>
  <c r="E43" i="2" s="1"/>
  <c r="K42" i="2" s="1"/>
  <c r="Q41" i="2"/>
  <c r="J38" i="2"/>
  <c r="I39" i="2" s="1"/>
  <c r="R26" i="2"/>
  <c r="C38" i="2"/>
  <c r="E36" i="2"/>
  <c r="F26" i="2"/>
  <c r="I36" i="2"/>
  <c r="R23" i="2"/>
  <c r="G36" i="2"/>
  <c r="C40" i="2"/>
  <c r="C42" i="2"/>
  <c r="R17" i="2"/>
  <c r="O38" i="2"/>
  <c r="K87" i="4"/>
  <c r="R32" i="2"/>
  <c r="O42" i="2"/>
  <c r="X42" i="2"/>
  <c r="Q43" i="2"/>
  <c r="W42" i="2" s="1"/>
  <c r="E41" i="2"/>
  <c r="O40" i="2"/>
  <c r="G38" i="2"/>
  <c r="V38" i="2"/>
  <c r="R20" i="2"/>
  <c r="F32" i="2"/>
  <c r="U38" i="2"/>
  <c r="U39" i="2" s="1"/>
  <c r="W38" i="2" s="1"/>
  <c r="L40" i="2"/>
  <c r="Q36" i="2"/>
  <c r="W40" i="2" l="1"/>
  <c r="L42" i="2"/>
  <c r="K40" i="2"/>
  <c r="G39" i="2"/>
  <c r="K38" i="2" s="1"/>
  <c r="L38" i="2"/>
  <c r="X38" i="2"/>
  <c r="E9" i="4"/>
  <c r="F19" i="4" s="1"/>
  <c r="F25" i="4" l="1"/>
  <c r="C40" i="4"/>
  <c r="E38" i="4"/>
</calcChain>
</file>

<file path=xl/sharedStrings.xml><?xml version="1.0" encoding="utf-8"?>
<sst xmlns="http://schemas.openxmlformats.org/spreadsheetml/2006/main" count="509" uniqueCount="170">
  <si>
    <t>d１位</t>
    <rPh sb="2" eb="3">
      <t>イ</t>
    </rPh>
    <phoneticPr fontId="1"/>
  </si>
  <si>
    <t>F１位</t>
    <rPh sb="2" eb="3">
      <t>イ</t>
    </rPh>
    <phoneticPr fontId="1"/>
  </si>
  <si>
    <t>F2</t>
    <phoneticPr fontId="1"/>
  </si>
  <si>
    <t>Z</t>
    <phoneticPr fontId="1"/>
  </si>
  <si>
    <t>D２位</t>
    <rPh sb="2" eb="3">
      <t>イ</t>
    </rPh>
    <phoneticPr fontId="1"/>
  </si>
  <si>
    <t>F</t>
    <phoneticPr fontId="1"/>
  </si>
  <si>
    <t>F1</t>
    <phoneticPr fontId="1"/>
  </si>
  <si>
    <t>ｄ</t>
    <phoneticPr fontId="1"/>
  </si>
  <si>
    <t>B１位</t>
    <rPh sb="2" eb="3">
      <t>イ</t>
    </rPh>
    <phoneticPr fontId="1"/>
  </si>
  <si>
    <t>c２位</t>
    <rPh sb="2" eb="3">
      <t>イ</t>
    </rPh>
    <phoneticPr fontId="1"/>
  </si>
  <si>
    <t>E3</t>
    <phoneticPr fontId="1"/>
  </si>
  <si>
    <t>E2</t>
    <phoneticPr fontId="1"/>
  </si>
  <si>
    <t>E</t>
    <phoneticPr fontId="1"/>
  </si>
  <si>
    <t>E1</t>
    <phoneticPr fontId="1"/>
  </si>
  <si>
    <t>ハートフル保険フィールド
（佐野市運動公園第２多目的球技場）</t>
    <rPh sb="5" eb="7">
      <t>ホケン</t>
    </rPh>
    <rPh sb="14" eb="22">
      <t>サノシウンドウコウエンダイ</t>
    </rPh>
    <rPh sb="23" eb="29">
      <t>タモクテキキュウギジョウ</t>
    </rPh>
    <phoneticPr fontId="1"/>
  </si>
  <si>
    <t>d２位</t>
    <rPh sb="2" eb="3">
      <t>イ</t>
    </rPh>
    <phoneticPr fontId="1"/>
  </si>
  <si>
    <t>E２位</t>
    <rPh sb="2" eb="3">
      <t>イ</t>
    </rPh>
    <phoneticPr fontId="1"/>
  </si>
  <si>
    <t>X</t>
    <phoneticPr fontId="1"/>
  </si>
  <si>
    <t>C１位</t>
    <rPh sb="2" eb="3">
      <t>イ</t>
    </rPh>
    <phoneticPr fontId="1"/>
  </si>
  <si>
    <t>D3</t>
    <phoneticPr fontId="1"/>
  </si>
  <si>
    <t>ｃ</t>
    <phoneticPr fontId="1"/>
  </si>
  <si>
    <t>A２位</t>
    <rPh sb="2" eb="3">
      <t>イ</t>
    </rPh>
    <phoneticPr fontId="1"/>
  </si>
  <si>
    <t>D2</t>
    <phoneticPr fontId="1"/>
  </si>
  <si>
    <t>Y</t>
    <phoneticPr fontId="1"/>
  </si>
  <si>
    <t>c１位</t>
    <rPh sb="2" eb="3">
      <t>イ</t>
    </rPh>
    <phoneticPr fontId="1"/>
  </si>
  <si>
    <t>真岡ハイトラ運動公園運動広場B</t>
    <rPh sb="0" eb="2">
      <t>モオカ</t>
    </rPh>
    <rPh sb="6" eb="14">
      <t>ウンドウコウエンウンドウヒロバ</t>
    </rPh>
    <phoneticPr fontId="1"/>
  </si>
  <si>
    <t>D</t>
    <phoneticPr fontId="1"/>
  </si>
  <si>
    <t>D1</t>
    <phoneticPr fontId="1"/>
  </si>
  <si>
    <t>C3</t>
    <phoneticPr fontId="1"/>
  </si>
  <si>
    <t>b１位</t>
    <rPh sb="2" eb="3">
      <t>イ</t>
    </rPh>
    <phoneticPr fontId="1"/>
  </si>
  <si>
    <t>F２位</t>
    <rPh sb="2" eb="3">
      <t>イ</t>
    </rPh>
    <phoneticPr fontId="1"/>
  </si>
  <si>
    <t>C2</t>
    <phoneticPr fontId="1"/>
  </si>
  <si>
    <t>W</t>
    <phoneticPr fontId="1"/>
  </si>
  <si>
    <t>D１位</t>
    <rPh sb="2" eb="3">
      <t>イ</t>
    </rPh>
    <phoneticPr fontId="1"/>
  </si>
  <si>
    <t>C</t>
    <phoneticPr fontId="1"/>
  </si>
  <si>
    <t>C1</t>
    <phoneticPr fontId="1"/>
  </si>
  <si>
    <t>b</t>
    <phoneticPr fontId="1"/>
  </si>
  <si>
    <t>B２位</t>
    <rPh sb="2" eb="3">
      <t>イ</t>
    </rPh>
    <phoneticPr fontId="1"/>
  </si>
  <si>
    <t>a２位</t>
    <rPh sb="2" eb="3">
      <t>イ</t>
    </rPh>
    <phoneticPr fontId="1"/>
  </si>
  <si>
    <t>B3</t>
    <phoneticPr fontId="1"/>
  </si>
  <si>
    <t>B2</t>
    <phoneticPr fontId="1"/>
  </si>
  <si>
    <t>B</t>
    <phoneticPr fontId="1"/>
  </si>
  <si>
    <t>B1</t>
    <phoneticPr fontId="1"/>
  </si>
  <si>
    <t>b２位</t>
    <rPh sb="2" eb="3">
      <t>イ</t>
    </rPh>
    <phoneticPr fontId="1"/>
  </si>
  <si>
    <t>E１位</t>
    <rPh sb="2" eb="3">
      <t>イ</t>
    </rPh>
    <phoneticPr fontId="1"/>
  </si>
  <si>
    <t>C２位</t>
    <rPh sb="2" eb="3">
      <t>イ</t>
    </rPh>
    <phoneticPr fontId="1"/>
  </si>
  <si>
    <t>A3</t>
    <phoneticPr fontId="1"/>
  </si>
  <si>
    <t>a</t>
    <phoneticPr fontId="1"/>
  </si>
  <si>
    <t>A１位</t>
    <rPh sb="2" eb="3">
      <t>イ</t>
    </rPh>
    <phoneticPr fontId="1"/>
  </si>
  <si>
    <t>A2</t>
    <phoneticPr fontId="1"/>
  </si>
  <si>
    <t>a１位</t>
    <rPh sb="2" eb="3">
      <t>イ</t>
    </rPh>
    <phoneticPr fontId="1"/>
  </si>
  <si>
    <t>真岡ハイトラ運動公園運動広場A</t>
    <rPh sb="0" eb="2">
      <t>モオカ</t>
    </rPh>
    <rPh sb="6" eb="14">
      <t>ウンドウコウエンウンドウヒロバ</t>
    </rPh>
    <phoneticPr fontId="1"/>
  </si>
  <si>
    <t>A</t>
    <phoneticPr fontId="1"/>
  </si>
  <si>
    <t>A1</t>
    <phoneticPr fontId="1"/>
  </si>
  <si>
    <t>準決勝・決勝</t>
    <rPh sb="0" eb="3">
      <t>ジュンケッショウ</t>
    </rPh>
    <rPh sb="4" eb="6">
      <t>ケッショウ</t>
    </rPh>
    <phoneticPr fontId="1"/>
  </si>
  <si>
    <t>2次リーグ・準々決勝</t>
    <rPh sb="1" eb="2">
      <t>ジ</t>
    </rPh>
    <rPh sb="6" eb="8">
      <t>ジュンジュン</t>
    </rPh>
    <rPh sb="8" eb="10">
      <t>ケッショウ</t>
    </rPh>
    <phoneticPr fontId="1"/>
  </si>
  <si>
    <t>■第2日　1月14日</t>
    <rPh sb="6" eb="7">
      <t>ツキ</t>
    </rPh>
    <rPh sb="9" eb="10">
      <t>ニチ</t>
    </rPh>
    <phoneticPr fontId="1"/>
  </si>
  <si>
    <t>1次リーグ</t>
    <rPh sb="1" eb="2">
      <t>ジ</t>
    </rPh>
    <phoneticPr fontId="1"/>
  </si>
  <si>
    <t>第41回栃木県U-11サッカー選手権大会　JA全農杯の部　組み合わせ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3" eb="25">
      <t>ゼンノウ</t>
    </rPh>
    <rPh sb="25" eb="26">
      <t>ハイ</t>
    </rPh>
    <rPh sb="27" eb="28">
      <t>ブ</t>
    </rPh>
    <rPh sb="29" eb="30">
      <t>ク</t>
    </rPh>
    <rPh sb="31" eb="32">
      <t>ア</t>
    </rPh>
    <phoneticPr fontId="1"/>
  </si>
  <si>
    <t>-</t>
    <phoneticPr fontId="1"/>
  </si>
  <si>
    <t>）</t>
    <phoneticPr fontId="1"/>
  </si>
  <si>
    <t>（</t>
    <phoneticPr fontId="1"/>
  </si>
  <si>
    <t>⑧</t>
    <phoneticPr fontId="1"/>
  </si>
  <si>
    <t>⑦</t>
    <phoneticPr fontId="1"/>
  </si>
  <si>
    <t>順位</t>
    <rPh sb="0" eb="2">
      <t>ジュンイ</t>
    </rPh>
    <phoneticPr fontId="1"/>
  </si>
  <si>
    <t>得失点</t>
    <rPh sb="0" eb="3">
      <t>トクシッテン</t>
    </rPh>
    <phoneticPr fontId="1"/>
  </si>
  <si>
    <t>勝点</t>
    <rPh sb="0" eb="1">
      <t>カ</t>
    </rPh>
    <rPh sb="1" eb="2">
      <t>テン</t>
    </rPh>
    <phoneticPr fontId="1"/>
  </si>
  <si>
    <t>3, 1 ,2 ,3</t>
    <phoneticPr fontId="1"/>
  </si>
  <si>
    <t>⑥</t>
    <phoneticPr fontId="1"/>
  </si>
  <si>
    <t>6, 4, 5, 6</t>
    <phoneticPr fontId="1"/>
  </si>
  <si>
    <t>⑤</t>
    <phoneticPr fontId="1"/>
  </si>
  <si>
    <t>2, 3, 1, 2</t>
    <phoneticPr fontId="1"/>
  </si>
  <si>
    <t>④</t>
    <phoneticPr fontId="1"/>
  </si>
  <si>
    <t>5, 6, 4, 5</t>
    <phoneticPr fontId="1"/>
  </si>
  <si>
    <t>③</t>
    <phoneticPr fontId="1"/>
  </si>
  <si>
    <t>1, 2, 3, 1</t>
    <phoneticPr fontId="1"/>
  </si>
  <si>
    <t>②</t>
    <phoneticPr fontId="1"/>
  </si>
  <si>
    <t>4, 5, 6, 4</t>
    <phoneticPr fontId="1"/>
  </si>
  <si>
    <t>①</t>
    <phoneticPr fontId="1"/>
  </si>
  <si>
    <t>第1会場</t>
    <rPh sb="0" eb="1">
      <t>ダイ</t>
    </rPh>
    <rPh sb="2" eb="4">
      <t>カイジョウ</t>
    </rPh>
    <phoneticPr fontId="1"/>
  </si>
  <si>
    <t>会場</t>
    <rPh sb="0" eb="1">
      <t>カイ</t>
    </rPh>
    <rPh sb="1" eb="2">
      <t>バ</t>
    </rPh>
    <phoneticPr fontId="1"/>
  </si>
  <si>
    <t>B②</t>
    <phoneticPr fontId="1"/>
  </si>
  <si>
    <t>A①</t>
    <phoneticPr fontId="1"/>
  </si>
  <si>
    <t>B①</t>
    <phoneticPr fontId="1"/>
  </si>
  <si>
    <t>準決勝</t>
    <rPh sb="0" eb="3">
      <t>ジュンケッショウ</t>
    </rPh>
    <phoneticPr fontId="1"/>
  </si>
  <si>
    <t>ピッチ</t>
    <phoneticPr fontId="1"/>
  </si>
  <si>
    <t>①</t>
  </si>
  <si>
    <t>（</t>
  </si>
  <si>
    <t>－</t>
  </si>
  <si>
    <t>）</t>
  </si>
  <si>
    <t>審判委員会</t>
    <phoneticPr fontId="1"/>
  </si>
  <si>
    <t>決　勝</t>
    <rPh sb="0" eb="1">
      <t>ケッ</t>
    </rPh>
    <rPh sb="2" eb="3">
      <t>マサル</t>
    </rPh>
    <phoneticPr fontId="1"/>
  </si>
  <si>
    <t>A①勝</t>
    <rPh sb="2" eb="3">
      <t>カ</t>
    </rPh>
    <phoneticPr fontId="1"/>
  </si>
  <si>
    <t>B①勝</t>
    <rPh sb="2" eb="3">
      <t>カ</t>
    </rPh>
    <phoneticPr fontId="1"/>
  </si>
  <si>
    <t>■成　績</t>
    <rPh sb="1" eb="2">
      <t>シゲル</t>
    </rPh>
    <rPh sb="3" eb="4">
      <t>イサオ</t>
    </rPh>
    <phoneticPr fontId="1"/>
  </si>
  <si>
    <t>優　勝</t>
    <rPh sb="0" eb="1">
      <t>ユウ</t>
    </rPh>
    <rPh sb="2" eb="3">
      <t>マサル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</si>
  <si>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</si>
  <si>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</si>
  <si>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■第3日　1月20日</t>
    <rPh sb="6" eb="7">
      <t>ツキ</t>
    </rPh>
    <rPh sb="9" eb="10">
      <t>ニチ</t>
    </rPh>
    <phoneticPr fontId="1"/>
  </si>
  <si>
    <t>■第1日　1月13日</t>
    <rPh sb="6" eb="7">
      <t>ツキ</t>
    </rPh>
    <rPh sb="9" eb="10">
      <t>ニチ</t>
    </rPh>
    <phoneticPr fontId="1"/>
  </si>
  <si>
    <t>第２会場</t>
    <rPh sb="0" eb="1">
      <t>ダイ</t>
    </rPh>
    <rPh sb="2" eb="4">
      <t>カイジョウ</t>
    </rPh>
    <phoneticPr fontId="1"/>
  </si>
  <si>
    <t>第3会場</t>
    <rPh sb="0" eb="1">
      <t>ダイ</t>
    </rPh>
    <rPh sb="2" eb="4">
      <t>カイジョウ</t>
    </rPh>
    <phoneticPr fontId="1"/>
  </si>
  <si>
    <t>c</t>
    <phoneticPr fontId="1"/>
  </si>
  <si>
    <t>d</t>
    <phoneticPr fontId="1"/>
  </si>
  <si>
    <t>第2会場</t>
    <rPh sb="0" eb="1">
      <t>ダイ</t>
    </rPh>
    <rPh sb="2" eb="4">
      <t>カイジョウ</t>
    </rPh>
    <phoneticPr fontId="1"/>
  </si>
  <si>
    <t>(主, 副, 副, 4th)</t>
    <rPh sb="1" eb="2">
      <t>シュ</t>
    </rPh>
    <rPh sb="4" eb="5">
      <t>フク</t>
    </rPh>
    <rPh sb="7" eb="8">
      <t>フク</t>
    </rPh>
    <phoneticPr fontId="1"/>
  </si>
  <si>
    <t>3, 1, 2, 3</t>
    <phoneticPr fontId="1"/>
  </si>
  <si>
    <t>県グリーンスタジアムサブグランドA</t>
    <rPh sb="0" eb="1">
      <t>ケン</t>
    </rPh>
    <phoneticPr fontId="1"/>
  </si>
  <si>
    <t>（主, 副, 副, 4th）</t>
    <rPh sb="1" eb="2">
      <t>シュ</t>
    </rPh>
    <rPh sb="4" eb="5">
      <t>フク</t>
    </rPh>
    <rPh sb="7" eb="8">
      <t>フク</t>
    </rPh>
    <phoneticPr fontId="1"/>
  </si>
  <si>
    <t>試合無し</t>
    <rPh sb="0" eb="2">
      <t>シアイ</t>
    </rPh>
    <rPh sb="2" eb="3">
      <t>ナ</t>
    </rPh>
    <phoneticPr fontId="1"/>
  </si>
  <si>
    <t>4, 5, 5, 4</t>
    <phoneticPr fontId="1"/>
  </si>
  <si>
    <t>5, 4, 4, 5</t>
    <phoneticPr fontId="1"/>
  </si>
  <si>
    <r>
      <t xml:space="preserve">4, 5, 5, </t>
    </r>
    <r>
      <rPr>
        <sz val="18"/>
        <color rgb="FFFF0000"/>
        <rFont val="ＭＳ Ｐゴシック"/>
        <family val="3"/>
        <charset val="128"/>
      </rPr>
      <t>1</t>
    </r>
    <phoneticPr fontId="1"/>
  </si>
  <si>
    <t>a3位,b3位,b3位,a3位</t>
    <rPh sb="2" eb="3">
      <t>イ</t>
    </rPh>
    <rPh sb="6" eb="7">
      <t>イ</t>
    </rPh>
    <rPh sb="10" eb="11">
      <t>イ</t>
    </rPh>
    <rPh sb="14" eb="15">
      <t>イ</t>
    </rPh>
    <phoneticPr fontId="1"/>
  </si>
  <si>
    <t>b3位,a3位,a3位,b3位</t>
    <phoneticPr fontId="1"/>
  </si>
  <si>
    <t>c3位,d3位,d3位,c3位</t>
    <rPh sb="2" eb="3">
      <t>イ</t>
    </rPh>
    <rPh sb="6" eb="7">
      <t>イ</t>
    </rPh>
    <rPh sb="10" eb="11">
      <t>イ</t>
    </rPh>
    <rPh sb="14" eb="15">
      <t>イ</t>
    </rPh>
    <phoneticPr fontId="1"/>
  </si>
  <si>
    <t>d3位,c3位,c3位,d3位</t>
  </si>
  <si>
    <t>第41回栃木県U-11サッカ－選手権大会
　JA全農杯の部　抽選順</t>
    <rPh sb="4" eb="7">
      <t>トチギケン</t>
    </rPh>
    <rPh sb="15" eb="18">
      <t>センシュケン</t>
    </rPh>
    <rPh sb="30" eb="32">
      <t>チュウセン</t>
    </rPh>
    <rPh sb="32" eb="33">
      <t>ジュン</t>
    </rPh>
    <phoneticPr fontId="26"/>
  </si>
  <si>
    <t>原則　塩南→宇河→芳賀→下都賀→両毛→北那須</t>
    <phoneticPr fontId="26"/>
  </si>
  <si>
    <t>※真岡ハイトラ運動公園運動広場会場担当のHFC.ZEROのみ、A～Dブロック</t>
    <rPh sb="1" eb="3">
      <t>モオカ</t>
    </rPh>
    <rPh sb="7" eb="9">
      <t>ウンドウ</t>
    </rPh>
    <rPh sb="9" eb="11">
      <t>コウエン</t>
    </rPh>
    <rPh sb="11" eb="13">
      <t>ウンドウ</t>
    </rPh>
    <rPh sb="13" eb="15">
      <t>ヒロバ</t>
    </rPh>
    <rPh sb="15" eb="17">
      <t>カイジョウ</t>
    </rPh>
    <rPh sb="17" eb="19">
      <t>タントウ</t>
    </rPh>
    <phoneticPr fontId="26"/>
  </si>
  <si>
    <t>【第１シード】※各地区1位チーム</t>
    <rPh sb="1" eb="2">
      <t>ダイ</t>
    </rPh>
    <rPh sb="8" eb="11">
      <t>カクチク</t>
    </rPh>
    <rPh sb="12" eb="13">
      <t>イ</t>
    </rPh>
    <phoneticPr fontId="26"/>
  </si>
  <si>
    <t>ＨＦＣ．ＺＥＲＯ</t>
    <phoneticPr fontId="26"/>
  </si>
  <si>
    <t>（芳賀地区1位）</t>
    <rPh sb="1" eb="3">
      <t>ハガ</t>
    </rPh>
    <rPh sb="3" eb="5">
      <t>チク</t>
    </rPh>
    <rPh sb="6" eb="7">
      <t>イ</t>
    </rPh>
    <phoneticPr fontId="26"/>
  </si>
  <si>
    <t>（塩谷南那須地区1位）</t>
    <rPh sb="1" eb="3">
      <t>シオヤ</t>
    </rPh>
    <rPh sb="3" eb="6">
      <t>ミナミナス</t>
    </rPh>
    <rPh sb="6" eb="8">
      <t>チク</t>
    </rPh>
    <rPh sb="9" eb="10">
      <t>イ</t>
    </rPh>
    <phoneticPr fontId="26"/>
  </si>
  <si>
    <t>栃木ＳＣ　Ｕ－１２</t>
  </si>
  <si>
    <t>（宇河地区1位）</t>
    <rPh sb="1" eb="3">
      <t>ウカワ</t>
    </rPh>
    <rPh sb="3" eb="5">
      <t>チク</t>
    </rPh>
    <rPh sb="6" eb="7">
      <t>イ</t>
    </rPh>
    <phoneticPr fontId="26"/>
  </si>
  <si>
    <t>ＦＣ　ＶＡＬＯＮ</t>
  </si>
  <si>
    <t>（下都賀地区1位）</t>
    <rPh sb="1" eb="4">
      <t>シモツガ</t>
    </rPh>
    <rPh sb="4" eb="6">
      <t>チク</t>
    </rPh>
    <rPh sb="7" eb="8">
      <t>イ</t>
    </rPh>
    <phoneticPr fontId="26"/>
  </si>
  <si>
    <t>足利サッカークラブジュニア</t>
  </si>
  <si>
    <t>（両毛地区1位）</t>
    <rPh sb="1" eb="3">
      <t>リョウモウ</t>
    </rPh>
    <rPh sb="3" eb="5">
      <t>チク</t>
    </rPh>
    <rPh sb="6" eb="7">
      <t>イ</t>
    </rPh>
    <phoneticPr fontId="26"/>
  </si>
  <si>
    <t>那須野ヶ原ＦＣボンジボーラ</t>
  </si>
  <si>
    <t>（北那須地区1位）</t>
    <rPh sb="0" eb="1">
      <t>キタ</t>
    </rPh>
    <rPh sb="1" eb="3">
      <t>ナス</t>
    </rPh>
    <rPh sb="4" eb="6">
      <t>チク</t>
    </rPh>
    <rPh sb="7" eb="8">
      <t>イ</t>
    </rPh>
    <phoneticPr fontId="26"/>
  </si>
  <si>
    <t>【多数チーム参加地区上位】※同地区は同ブロックに入らない</t>
    <rPh sb="14" eb="15">
      <t>ドウ</t>
    </rPh>
    <rPh sb="15" eb="17">
      <t>チク</t>
    </rPh>
    <rPh sb="18" eb="19">
      <t>ドウ</t>
    </rPh>
    <rPh sb="24" eb="25">
      <t>ハイ</t>
    </rPh>
    <phoneticPr fontId="26"/>
  </si>
  <si>
    <t>ＩＳＯＳＯＣＣＥＲＣＬＵＢ</t>
  </si>
  <si>
    <t>（宇河地区2位）</t>
    <rPh sb="1" eb="3">
      <t>ウカワ</t>
    </rPh>
    <rPh sb="3" eb="5">
      <t>チク</t>
    </rPh>
    <rPh sb="6" eb="7">
      <t>イ</t>
    </rPh>
    <phoneticPr fontId="26"/>
  </si>
  <si>
    <t>ＴＥＡＭ　リフレＳＣ</t>
  </si>
  <si>
    <t>（宇河地区3位）</t>
    <rPh sb="1" eb="3">
      <t>ウカワ</t>
    </rPh>
    <rPh sb="3" eb="5">
      <t>チク</t>
    </rPh>
    <rPh sb="6" eb="7">
      <t>イ</t>
    </rPh>
    <phoneticPr fontId="26"/>
  </si>
  <si>
    <t>【複数チーム参加地区】</t>
    <rPh sb="1" eb="2">
      <t>フク</t>
    </rPh>
    <phoneticPr fontId="26"/>
  </si>
  <si>
    <t>※同地区は同ブロックには入らないが、宇河地区のみ、2チーム入るブロックが1つあり</t>
    <phoneticPr fontId="26"/>
  </si>
  <si>
    <t>ともぞうサッカークラブ</t>
  </si>
  <si>
    <t>（宇河地区）</t>
    <rPh sb="1" eb="3">
      <t>ウカワ</t>
    </rPh>
    <rPh sb="3" eb="5">
      <t>チク</t>
    </rPh>
    <phoneticPr fontId="26"/>
  </si>
  <si>
    <t>ＦＣアリーバ</t>
  </si>
  <si>
    <t>Ｓ４　スペランツァ</t>
  </si>
  <si>
    <t>ｕｎｉｏｎｓｐｏｒｔｓｃｌｕｂ</t>
  </si>
  <si>
    <t>ＦＣがむしゃら</t>
  </si>
  <si>
    <t>（下都賀地区）</t>
    <rPh sb="1" eb="4">
      <t>シモツガ</t>
    </rPh>
    <rPh sb="4" eb="6">
      <t>チク</t>
    </rPh>
    <phoneticPr fontId="26"/>
  </si>
  <si>
    <t>ＪＦＣ　Ｗｉｎｇ</t>
  </si>
  <si>
    <t>ＳＡＫＵＲＡ　ＦＯＯＴＢＡＬＬ　ＣＬＵＢ　Ｊｒ</t>
  </si>
  <si>
    <t>ＭＯＲＡＮＧＯ栃木フットボールクラブＵ１２</t>
  </si>
  <si>
    <t>ＧＲＳ足利Ｊｒ．</t>
  </si>
  <si>
    <t>（両毛地区）</t>
    <rPh sb="1" eb="3">
      <t>リョウモウ</t>
    </rPh>
    <rPh sb="3" eb="5">
      <t>チク</t>
    </rPh>
    <phoneticPr fontId="26"/>
  </si>
  <si>
    <t>A1</t>
    <phoneticPr fontId="1"/>
  </si>
  <si>
    <t>C3</t>
    <phoneticPr fontId="1"/>
  </si>
  <si>
    <t>E1</t>
    <phoneticPr fontId="1"/>
  </si>
  <si>
    <t>F2</t>
    <phoneticPr fontId="1"/>
  </si>
  <si>
    <t>D3</t>
    <phoneticPr fontId="1"/>
  </si>
  <si>
    <t>B2</t>
    <phoneticPr fontId="1"/>
  </si>
  <si>
    <t>F1</t>
    <phoneticPr fontId="1"/>
  </si>
  <si>
    <t>D1</t>
    <phoneticPr fontId="1"/>
  </si>
  <si>
    <t>D2</t>
    <phoneticPr fontId="1"/>
  </si>
  <si>
    <t>B3</t>
    <phoneticPr fontId="1"/>
  </si>
  <si>
    <t>C2</t>
    <phoneticPr fontId="1"/>
  </si>
  <si>
    <t>A3</t>
    <phoneticPr fontId="1"/>
  </si>
  <si>
    <t>C1</t>
    <phoneticPr fontId="1"/>
  </si>
  <si>
    <t>B1</t>
    <phoneticPr fontId="1"/>
  </si>
  <si>
    <t>E3</t>
    <phoneticPr fontId="1"/>
  </si>
  <si>
    <t>A2</t>
    <phoneticPr fontId="1"/>
  </si>
  <si>
    <t>E2</t>
    <phoneticPr fontId="1"/>
  </si>
  <si>
    <t>ヴェルフェ矢板Ｕ－１２・nouveau</t>
    <phoneticPr fontId="1"/>
  </si>
  <si>
    <t>←　ヴェルフェ矢板Ｕ－１２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</si>
</sst>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8"/>
      <name val="HG正楷書体-PRO"/>
      <family val="4"/>
      <charset val="128"/>
    </font>
    <font>
      <sz val="14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26"/>
      <name val="ＤＨＰ平成ゴシックW5"/>
      <family val="3"/>
      <charset val="128"/>
    </font>
    <font>
      <sz val="28"/>
      <name val="ＤＨＰ平成ゴシックW5"/>
      <family val="3"/>
      <charset val="128"/>
    </font>
    <font>
      <sz val="11"/>
      <name val="ＤＨＰ平成ゴシックW5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22"/>
      <name val="HG正楷書体-PRO"/>
      <family val="4"/>
      <charset val="128"/>
    </font>
    <font>
      <sz val="26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24"/>
      <name val="HG正楷書体-PRO"/>
      <family val="4"/>
      <charset val="128"/>
    </font>
    <font>
      <sz val="11"/>
      <color theme="1"/>
      <name val="游ゴシック"/>
      <family val="3"/>
      <charset val="128"/>
      <scheme val="minor"/>
    </font>
    <font>
      <b/>
      <sz val="18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ＤＨＰ特太ゴシック体"/>
      <family val="3"/>
      <charset val="128"/>
    </font>
    <font>
      <b/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2"/>
      <name val="游ゴシック Light"/>
      <family val="3"/>
      <charset val="128"/>
      <scheme val="major"/>
    </font>
    <font>
      <sz val="18"/>
      <name val="BIZ UDP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 Light"/>
      <family val="3"/>
      <charset val="128"/>
      <scheme val="major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theme="1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</fills>
  <borders count="31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29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textRotation="255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textRotation="255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 textRotation="255" shrinkToFit="1"/>
    </xf>
    <xf numFmtId="0" fontId="0" fillId="0" borderId="12" xfId="0" applyBorder="1">
      <alignment vertical="center"/>
    </xf>
    <xf numFmtId="0" fontId="2" fillId="0" borderId="13" xfId="0" applyFont="1" applyBorder="1" applyAlignment="1">
      <alignment vertical="center" shrinkToFit="1"/>
    </xf>
    <xf numFmtId="0" fontId="4" fillId="0" borderId="0" xfId="0" applyFont="1" applyAlignment="1">
      <alignment horizontal="center" vertical="center" textRotation="255"/>
    </xf>
    <xf numFmtId="0" fontId="2" fillId="0" borderId="1" xfId="0" applyFont="1" applyBorder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textRotation="255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Alignment="1">
      <alignment vertical="center" textRotation="255" shrinkToFi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12" xfId="0" applyFont="1" applyBorder="1" applyAlignment="1">
      <alignment vertical="center" shrinkToFit="1"/>
    </xf>
    <xf numFmtId="56" fontId="5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13" xfId="0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2" fillId="0" borderId="23" xfId="0" applyFont="1" applyBorder="1" applyAlignment="1">
      <alignment vertical="center" shrinkToFit="1"/>
    </xf>
    <xf numFmtId="0" fontId="0" fillId="0" borderId="23" xfId="0" applyBorder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4" xfId="0" applyFont="1" applyBorder="1" applyAlignment="1">
      <alignment vertical="center" shrinkToFit="1"/>
    </xf>
    <xf numFmtId="0" fontId="0" fillId="0" borderId="25" xfId="0" applyBorder="1">
      <alignment vertical="center"/>
    </xf>
    <xf numFmtId="0" fontId="8" fillId="0" borderId="25" xfId="0" applyFont="1" applyBorder="1" applyAlignment="1">
      <alignment horizontal="center"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13" xfId="0" applyFont="1" applyBorder="1" applyAlignment="1">
      <alignment horizontal="right" vertical="center" shrinkToFit="1"/>
    </xf>
    <xf numFmtId="0" fontId="10" fillId="0" borderId="30" xfId="0" applyFont="1" applyBorder="1" applyAlignment="1">
      <alignment horizontal="right" vertical="center" shrinkToFit="1"/>
    </xf>
    <xf numFmtId="0" fontId="10" fillId="0" borderId="9" xfId="0" applyFont="1" applyBorder="1" applyAlignment="1">
      <alignment horizontal="right" vertical="center" shrinkToFit="1"/>
    </xf>
    <xf numFmtId="0" fontId="10" fillId="0" borderId="29" xfId="0" applyFont="1" applyBorder="1" applyAlignment="1">
      <alignment horizontal="right" vertical="center" shrinkToFit="1"/>
    </xf>
    <xf numFmtId="0" fontId="10" fillId="0" borderId="27" xfId="0" applyFont="1" applyBorder="1" applyAlignment="1">
      <alignment horizontal="right" vertical="center" shrinkToFit="1"/>
    </xf>
    <xf numFmtId="0" fontId="12" fillId="0" borderId="0" xfId="0" applyFont="1">
      <alignment vertical="center"/>
    </xf>
    <xf numFmtId="0" fontId="2" fillId="0" borderId="0" xfId="0" applyFont="1" applyAlignment="1">
      <alignment horizontal="center" vertical="top" textRotation="255" shrinkToFit="1"/>
    </xf>
    <xf numFmtId="0" fontId="2" fillId="0" borderId="0" xfId="0" applyFont="1" applyAlignment="1">
      <alignment vertical="top" textRotation="255" shrinkToFit="1"/>
    </xf>
    <xf numFmtId="0" fontId="2" fillId="0" borderId="2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56" fontId="15" fillId="0" borderId="0" xfId="0" applyNumberFormat="1" applyFont="1">
      <alignment vertical="center"/>
    </xf>
    <xf numFmtId="0" fontId="16" fillId="0" borderId="0" xfId="0" applyFont="1">
      <alignment vertical="center"/>
    </xf>
    <xf numFmtId="0" fontId="0" fillId="0" borderId="27" xfId="0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top" textRotation="255"/>
    </xf>
    <xf numFmtId="0" fontId="18" fillId="0" borderId="0" xfId="0" applyFont="1" applyAlignment="1">
      <alignment horizontal="center" vertical="center"/>
    </xf>
    <xf numFmtId="20" fontId="1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20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20" fontId="18" fillId="0" borderId="0" xfId="0" applyNumberFormat="1" applyFont="1">
      <alignment vertical="center"/>
    </xf>
    <xf numFmtId="0" fontId="17" fillId="0" borderId="0" xfId="0" applyFont="1">
      <alignment vertical="center"/>
    </xf>
    <xf numFmtId="0" fontId="21" fillId="0" borderId="0" xfId="0" applyFont="1">
      <alignment vertical="center"/>
    </xf>
    <xf numFmtId="56" fontId="13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20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8" fillId="0" borderId="0" xfId="0" applyFont="1" applyAlignment="1">
      <alignment vertical="distributed" textRotation="255" shrinkToFit="1"/>
    </xf>
    <xf numFmtId="0" fontId="8" fillId="0" borderId="0" xfId="0" applyFont="1" applyAlignment="1">
      <alignment vertical="center" textRotation="255" shrinkToFit="1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7" fillId="0" borderId="0" xfId="1" applyFont="1">
      <alignment vertical="center"/>
    </xf>
    <xf numFmtId="0" fontId="28" fillId="0" borderId="0" xfId="1" applyFont="1" applyAlignment="1">
      <alignment horizontal="left" vertical="center"/>
    </xf>
    <xf numFmtId="0" fontId="25" fillId="0" borderId="0" xfId="1" applyFont="1" applyAlignment="1">
      <alignment horizontal="center" vertical="center" wrapText="1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25" fillId="0" borderId="0" xfId="1" applyFont="1" applyAlignment="1">
      <alignment vertical="center" wrapText="1"/>
    </xf>
    <xf numFmtId="0" fontId="31" fillId="0" borderId="0" xfId="1" applyFont="1" applyAlignment="1">
      <alignment horizontal="center" vertical="center"/>
    </xf>
    <xf numFmtId="0" fontId="32" fillId="0" borderId="0" xfId="1" applyFont="1">
      <alignment vertical="center"/>
    </xf>
    <xf numFmtId="0" fontId="28" fillId="0" borderId="0" xfId="1" applyFont="1" applyAlignment="1">
      <alignment horizontal="right" vertical="center"/>
    </xf>
    <xf numFmtId="0" fontId="33" fillId="0" borderId="0" xfId="1" applyFont="1">
      <alignment vertical="center"/>
    </xf>
    <xf numFmtId="0" fontId="31" fillId="0" borderId="0" xfId="1" quotePrefix="1" applyFont="1" applyAlignment="1">
      <alignment horizontal="center" vertical="center" shrinkToFit="1"/>
    </xf>
    <xf numFmtId="0" fontId="34" fillId="0" borderId="0" xfId="1" quotePrefix="1" applyFont="1" applyAlignment="1">
      <alignment horizontal="center" vertical="center" shrinkToFit="1"/>
    </xf>
    <xf numFmtId="0" fontId="30" fillId="0" borderId="0" xfId="1" applyFont="1" applyAlignment="1">
      <alignment vertical="center"/>
    </xf>
    <xf numFmtId="0" fontId="31" fillId="0" borderId="0" xfId="1" applyFont="1" applyAlignment="1">
      <alignment horizontal="left" vertical="center"/>
    </xf>
    <xf numFmtId="0" fontId="35" fillId="0" borderId="0" xfId="1" applyFont="1" applyAlignment="1">
      <alignment horizontal="center" vertical="center"/>
    </xf>
    <xf numFmtId="0" fontId="31" fillId="0" borderId="0" xfId="1" applyFont="1">
      <alignment vertical="center"/>
    </xf>
    <xf numFmtId="0" fontId="32" fillId="0" borderId="0" xfId="1" quotePrefix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horizontal="right" vertical="center"/>
    </xf>
    <xf numFmtId="0" fontId="32" fillId="0" borderId="0" xfId="1" applyFont="1" applyAlignment="1">
      <alignment horizontal="left" vertical="center"/>
    </xf>
    <xf numFmtId="0" fontId="24" fillId="0" borderId="0" xfId="1">
      <alignment vertical="center"/>
    </xf>
    <xf numFmtId="0" fontId="36" fillId="0" borderId="0" xfId="1" applyFont="1" applyAlignment="1">
      <alignment vertical="center" shrinkToFit="1"/>
    </xf>
    <xf numFmtId="0" fontId="37" fillId="0" borderId="0" xfId="1" applyFont="1" applyAlignment="1">
      <alignment horizontal="right" vertical="center"/>
    </xf>
    <xf numFmtId="0" fontId="37" fillId="0" borderId="0" xfId="1" applyFont="1" applyAlignment="1">
      <alignment horizontal="left" vertical="center"/>
    </xf>
    <xf numFmtId="0" fontId="38" fillId="0" borderId="0" xfId="1" applyFont="1" applyAlignment="1">
      <alignment horizontal="center" vertical="center"/>
    </xf>
    <xf numFmtId="0" fontId="39" fillId="0" borderId="0" xfId="1" applyFont="1" applyAlignment="1">
      <alignment vertical="center" shrinkToFit="1"/>
    </xf>
    <xf numFmtId="0" fontId="24" fillId="0" borderId="0" xfId="1" applyAlignment="1">
      <alignment horizontal="center" vertical="center"/>
    </xf>
    <xf numFmtId="0" fontId="27" fillId="0" borderId="0" xfId="2" applyFont="1">
      <alignment vertical="center"/>
    </xf>
    <xf numFmtId="0" fontId="40" fillId="0" borderId="0" xfId="2" applyFont="1">
      <alignment vertical="center"/>
    </xf>
    <xf numFmtId="0" fontId="41" fillId="2" borderId="0" xfId="0" applyFont="1" applyFill="1" applyAlignment="1">
      <alignment horizontal="center" vertical="center"/>
    </xf>
    <xf numFmtId="0" fontId="24" fillId="0" borderId="0" xfId="2">
      <alignment vertical="center"/>
    </xf>
    <xf numFmtId="0" fontId="42" fillId="0" borderId="0" xfId="2" applyFont="1">
      <alignment vertical="center"/>
    </xf>
    <xf numFmtId="0" fontId="31" fillId="0" borderId="0" xfId="1" applyFont="1" applyAlignment="1">
      <alignment horizontal="center" vertical="center" shrinkToFit="1"/>
    </xf>
    <xf numFmtId="0" fontId="45" fillId="0" borderId="0" xfId="1" applyFont="1">
      <alignment vertical="center"/>
    </xf>
    <xf numFmtId="0" fontId="31" fillId="0" borderId="0" xfId="1" applyFont="1" applyAlignment="1">
      <alignment horizontal="center" vertical="center" shrinkToFit="1"/>
    </xf>
    <xf numFmtId="0" fontId="25" fillId="0" borderId="0" xfId="1" applyFont="1" applyAlignment="1">
      <alignment horizontal="center" vertical="center" wrapText="1"/>
    </xf>
    <xf numFmtId="0" fontId="31" fillId="0" borderId="0" xfId="1" quotePrefix="1" applyFont="1" applyAlignment="1">
      <alignment horizontal="center" vertical="center" shrinkToFit="1"/>
    </xf>
    <xf numFmtId="56" fontId="4" fillId="0" borderId="0" xfId="0" applyNumberFormat="1" applyFont="1" applyAlignment="1">
      <alignment horizontal="center" vertical="center"/>
    </xf>
    <xf numFmtId="56" fontId="4" fillId="0" borderId="4" xfId="0" applyNumberFormat="1" applyFont="1" applyBorder="1" applyAlignment="1">
      <alignment horizontal="center" vertical="center" shrinkToFit="1"/>
    </xf>
    <xf numFmtId="56" fontId="4" fillId="0" borderId="0" xfId="0" applyNumberFormat="1" applyFont="1" applyAlignment="1">
      <alignment horizontal="center" vertical="center" shrinkToFit="1"/>
    </xf>
    <xf numFmtId="56" fontId="4" fillId="0" borderId="1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43" fillId="0" borderId="11" xfId="0" applyFont="1" applyBorder="1" applyAlignment="1">
      <alignment horizontal="center" vertical="center" wrapText="1" shrinkToFit="1"/>
    </xf>
    <xf numFmtId="0" fontId="43" fillId="0" borderId="2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top" textRotation="255" shrinkToFit="1"/>
    </xf>
    <xf numFmtId="0" fontId="4" fillId="0" borderId="0" xfId="0" applyFont="1" applyAlignment="1">
      <alignment horizontal="center" vertical="top" textRotation="255" wrapText="1" shrinkToFit="1"/>
    </xf>
    <xf numFmtId="0" fontId="0" fillId="0" borderId="0" xfId="0" applyFont="1" applyAlignment="1">
      <alignment horizontal="center" vertical="top" textRotation="255" wrapText="1" shrinkToFit="1"/>
    </xf>
    <xf numFmtId="0" fontId="11" fillId="0" borderId="0" xfId="0" applyFont="1" applyAlignment="1">
      <alignment horizontal="center" vertical="top" textRotation="255" wrapText="1" shrinkToFit="1"/>
    </xf>
    <xf numFmtId="0" fontId="12" fillId="0" borderId="0" xfId="0" applyFont="1" applyAlignment="1">
      <alignment horizontal="distributed" vertical="center" shrinkToFit="1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distributed" textRotation="255" shrinkToFit="1"/>
    </xf>
    <xf numFmtId="0" fontId="8" fillId="0" borderId="2" xfId="0" applyFont="1" applyBorder="1" applyAlignment="1">
      <alignment horizontal="center" vertical="distributed" textRotation="255" shrinkToFit="1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2" xfId="0" applyFont="1" applyBorder="1" applyAlignment="1">
      <alignment horizontal="center" vertical="center" textRotation="255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shrinkToFit="1"/>
    </xf>
    <xf numFmtId="0" fontId="0" fillId="0" borderId="27" xfId="0" applyFont="1" applyBorder="1" applyAlignment="1">
      <alignment horizontal="left" vertical="center" wrapText="1" shrinkToFit="1"/>
    </xf>
    <xf numFmtId="0" fontId="0" fillId="0" borderId="8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top" textRotation="255" wrapText="1" shrinkToFit="1"/>
    </xf>
    <xf numFmtId="0" fontId="12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27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center" vertical="center" wrapText="1" shrinkToFit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 shrinkToFit="1"/>
    </xf>
    <xf numFmtId="0" fontId="43" fillId="0" borderId="13" xfId="0" applyFont="1" applyBorder="1" applyAlignment="1">
      <alignment horizontal="left" vertical="center" wrapText="1" shrinkToFit="1"/>
    </xf>
    <xf numFmtId="0" fontId="43" fillId="0" borderId="27" xfId="0" applyFont="1" applyBorder="1" applyAlignment="1">
      <alignment horizontal="left" vertical="center" wrapText="1" shrinkToFit="1"/>
    </xf>
    <xf numFmtId="0" fontId="43" fillId="0" borderId="8" xfId="0" applyFont="1" applyBorder="1" applyAlignment="1">
      <alignment horizontal="left" vertical="center" wrapText="1" shrinkToFit="1"/>
    </xf>
    <xf numFmtId="0" fontId="44" fillId="0" borderId="23" xfId="0" applyFont="1" applyBorder="1" applyAlignment="1">
      <alignment horizontal="center" vertical="center" wrapText="1" shrinkToFit="1"/>
    </xf>
    <xf numFmtId="0" fontId="44" fillId="0" borderId="13" xfId="0" applyFont="1" applyBorder="1" applyAlignment="1">
      <alignment horizontal="center" vertical="center" wrapText="1" shrinkToFit="1"/>
    </xf>
    <xf numFmtId="0" fontId="44" fillId="0" borderId="27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textRotation="255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56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top" textRotation="255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20" fontId="1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distributed" vertical="center" shrinkToFi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895349</xdr:colOff>
      <xdr:row>1</xdr:row>
      <xdr:rowOff>19051</xdr:rowOff>
    </xdr:from>
    <xdr:to>
      <xdr:col>25</xdr:col>
      <xdr:colOff>443047</xdr:colOff>
      <xdr:row>4</xdr:row>
      <xdr:rowOff>333375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EA89FB0B-18DD-2D51-1475-DDDF4AF6CAB0}"/>
            </a:ext>
          </a:extLst>
        </xdr:cNvPr>
        <xdr:cNvGrpSpPr/>
      </xdr:nvGrpSpPr>
      <xdr:grpSpPr>
        <a:xfrm>
          <a:off x="3378573" y="458322"/>
          <a:ext cx="4388639" cy="1470771"/>
          <a:chOff x="3648074" y="457201"/>
          <a:chExt cx="4919798" cy="1457324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xmlns="" id="{5ED21AFC-BE73-4C70-98BF-5F711B4B01AC}"/>
              </a:ext>
            </a:extLst>
          </xdr:cNvPr>
          <xdr:cNvGrpSpPr/>
        </xdr:nvGrpSpPr>
        <xdr:grpSpPr>
          <a:xfrm>
            <a:off x="3648074" y="457201"/>
            <a:ext cx="4919798" cy="1457324"/>
            <a:chOff x="4335909" y="533401"/>
            <a:chExt cx="2617341" cy="1371599"/>
          </a:xfrm>
        </xdr:grpSpPr>
        <xdr:sp macro="" textlink="">
          <xdr:nvSpPr>
            <xdr:cNvPr id="5" name="四角形: 角を丸くする 2">
              <a:extLst>
                <a:ext uri="{FF2B5EF4-FFF2-40B4-BE49-F238E27FC236}">
                  <a16:creationId xmlns:a16="http://schemas.microsoft.com/office/drawing/2014/main" xmlns="" id="{FA391843-4093-8314-E34A-BE313C62C872}"/>
                </a:ext>
              </a:extLst>
            </xdr:cNvPr>
            <xdr:cNvSpPr/>
          </xdr:nvSpPr>
          <xdr:spPr>
            <a:xfrm>
              <a:off x="4335909" y="533401"/>
              <a:ext cx="2617341" cy="1371599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en-US" altLang="ja-JP" sz="800"/>
                <a:t>1/13,14</a:t>
              </a:r>
            </a:p>
            <a:p>
              <a:pPr algn="l"/>
              <a:r>
                <a:rPr kumimoji="1" lang="ja-JP" altLang="en-US" sz="800"/>
                <a:t>　第</a:t>
              </a:r>
              <a:r>
                <a:rPr kumimoji="1" lang="en-US" altLang="ja-JP" sz="800"/>
                <a:t>1</a:t>
              </a:r>
              <a:r>
                <a:rPr kumimoji="1" lang="ja-JP" altLang="en-US" sz="800"/>
                <a:t>試合　</a:t>
              </a:r>
              <a:r>
                <a:rPr kumimoji="1" lang="ja-JP" altLang="en-US" sz="800" baseline="0"/>
                <a:t>  </a:t>
              </a:r>
              <a:r>
                <a:rPr kumimoji="1" lang="en-US" altLang="ja-JP" sz="800"/>
                <a:t>9</a:t>
              </a:r>
              <a:r>
                <a:rPr kumimoji="1" lang="ja-JP" altLang="en-US" sz="800"/>
                <a:t>：</a:t>
              </a:r>
              <a:r>
                <a:rPr kumimoji="1" lang="en-US" altLang="ja-JP" sz="800"/>
                <a:t>00</a:t>
              </a:r>
              <a:r>
                <a:rPr kumimoji="1" lang="ja-JP" altLang="en-US" sz="800"/>
                <a:t>～　</a:t>
              </a:r>
              <a:endParaRPr kumimoji="1" lang="en-US" altLang="ja-JP" sz="800"/>
            </a:p>
            <a:p>
              <a:pPr algn="l"/>
              <a:r>
                <a:rPr kumimoji="1" lang="ja-JP" altLang="en-US" sz="800"/>
                <a:t>　第</a:t>
              </a:r>
              <a:r>
                <a:rPr kumimoji="1" lang="en-US" altLang="ja-JP" sz="800"/>
                <a:t>2</a:t>
              </a:r>
              <a:r>
                <a:rPr kumimoji="1" lang="ja-JP" altLang="en-US" sz="800"/>
                <a:t>試合　  </a:t>
              </a:r>
              <a:r>
                <a:rPr kumimoji="1" lang="en-US" altLang="ja-JP" sz="800"/>
                <a:t>9</a:t>
              </a:r>
              <a:r>
                <a:rPr kumimoji="1" lang="ja-JP" altLang="en-US" sz="800"/>
                <a:t>：</a:t>
              </a:r>
              <a:r>
                <a:rPr kumimoji="1" lang="en-US" altLang="ja-JP" sz="800"/>
                <a:t>50</a:t>
              </a:r>
              <a:r>
                <a:rPr kumimoji="1" lang="ja-JP" altLang="en-US" sz="800"/>
                <a:t>～</a:t>
              </a:r>
              <a:endParaRPr kumimoji="1" lang="en-US" altLang="ja-JP" sz="800"/>
            </a:p>
            <a:p>
              <a:pPr algn="l"/>
              <a:r>
                <a:rPr kumimoji="1" lang="ja-JP" altLang="en-US" sz="800"/>
                <a:t>　第</a:t>
              </a:r>
              <a:r>
                <a:rPr kumimoji="1" lang="en-US" altLang="ja-JP" sz="800"/>
                <a:t>3</a:t>
              </a:r>
              <a:r>
                <a:rPr kumimoji="1" lang="ja-JP" altLang="en-US" sz="800"/>
                <a:t>試合　</a:t>
              </a:r>
              <a:r>
                <a:rPr kumimoji="1" lang="en-US" altLang="ja-JP" sz="800"/>
                <a:t>10</a:t>
              </a:r>
              <a:r>
                <a:rPr kumimoji="1" lang="ja-JP" altLang="en-US" sz="800"/>
                <a:t>：</a:t>
              </a:r>
              <a:r>
                <a:rPr kumimoji="1" lang="en-US" altLang="ja-JP" sz="800"/>
                <a:t>40</a:t>
              </a:r>
              <a:r>
                <a:rPr kumimoji="1" lang="ja-JP" altLang="en-US" sz="800"/>
                <a:t>～</a:t>
              </a:r>
              <a:endParaRPr kumimoji="1" lang="en-US" altLang="ja-JP" sz="800"/>
            </a:p>
            <a:p>
              <a:pPr algn="l"/>
              <a:r>
                <a:rPr kumimoji="1" lang="ja-JP" altLang="en-US" sz="800"/>
                <a:t>　第</a:t>
              </a:r>
              <a:r>
                <a:rPr kumimoji="1" lang="en-US" altLang="ja-JP" sz="800"/>
                <a:t>4</a:t>
              </a:r>
              <a:r>
                <a:rPr kumimoji="1" lang="ja-JP" altLang="en-US" sz="800"/>
                <a:t>試合　</a:t>
              </a:r>
              <a:r>
                <a:rPr kumimoji="1" lang="en-US" altLang="ja-JP" sz="800"/>
                <a:t>11</a:t>
              </a:r>
              <a:r>
                <a:rPr kumimoji="1" lang="ja-JP" altLang="en-US" sz="800"/>
                <a:t>：</a:t>
              </a:r>
              <a:r>
                <a:rPr kumimoji="1" lang="en-US" altLang="ja-JP" sz="800"/>
                <a:t>30</a:t>
              </a:r>
              <a:r>
                <a:rPr kumimoji="1" lang="ja-JP" altLang="en-US" sz="800"/>
                <a:t>～</a:t>
              </a:r>
              <a:endParaRPr kumimoji="1" lang="en-US" altLang="ja-JP" sz="800"/>
            </a:p>
            <a:p>
              <a:pPr algn="l"/>
              <a:endParaRPr kumimoji="1" lang="en-US" altLang="ja-JP" sz="800"/>
            </a:p>
            <a:p>
              <a:pPr algn="l"/>
              <a:r>
                <a:rPr kumimoji="1" lang="en-US" altLang="ja-JP" sz="800"/>
                <a:t>※1</a:t>
              </a:r>
              <a:r>
                <a:rPr kumimoji="1" lang="ja-JP" altLang="en-US" sz="800"/>
                <a:t>／</a:t>
              </a:r>
              <a:r>
                <a:rPr kumimoji="1" lang="en-US" altLang="ja-JP" sz="800"/>
                <a:t>14</a:t>
              </a:r>
              <a:r>
                <a:rPr kumimoji="1" lang="ja-JP" altLang="en-US" sz="800"/>
                <a:t>　第</a:t>
              </a:r>
              <a:r>
                <a:rPr kumimoji="1" lang="en-US" altLang="ja-JP" sz="800"/>
                <a:t>7</a:t>
              </a:r>
              <a:r>
                <a:rPr kumimoji="1" lang="ja-JP" altLang="en-US" sz="800"/>
                <a:t>試合が、第</a:t>
              </a:r>
              <a:r>
                <a:rPr kumimoji="1" lang="en-US" altLang="ja-JP" sz="800"/>
                <a:t>6</a:t>
              </a:r>
              <a:r>
                <a:rPr kumimoji="1" lang="ja-JP" altLang="en-US" sz="800"/>
                <a:t>試合から連続になるチームがある場合は、協議の上、時間を調整。</a:t>
              </a:r>
              <a:endParaRPr kumimoji="1" lang="en-US" altLang="ja-JP" sz="800"/>
            </a:p>
            <a:p>
              <a:pPr algn="l"/>
              <a:r>
                <a:rPr kumimoji="1" lang="ja-JP" altLang="en-US" sz="800"/>
                <a:t>　</a:t>
              </a:r>
              <a:r>
                <a:rPr kumimoji="1" lang="ja-JP" altLang="en-US" sz="800">
                  <a:solidFill>
                    <a:sysClr val="windowText" lastClr="000000"/>
                  </a:solidFill>
                </a:rPr>
                <a:t>　</a:t>
              </a:r>
              <a:endParaRPr kumimoji="1" lang="en-US" altLang="ja-JP" sz="800"/>
            </a:p>
            <a:p>
              <a:pPr algn="l"/>
              <a:endParaRPr kumimoji="1" lang="ja-JP" altLang="en-US" sz="800"/>
            </a:p>
            <a:p>
              <a:pPr algn="l"/>
              <a:endParaRPr kumimoji="1" lang="en-US" altLang="ja-JP" sz="800"/>
            </a:p>
            <a:p>
              <a:pPr algn="l"/>
              <a:endParaRPr kumimoji="1" lang="en-US" altLang="ja-JP" sz="800"/>
            </a:p>
          </xdr:txBody>
        </xdr:sp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xmlns="" id="{1A538F97-14D2-3E6E-FE15-5AE79423EAF7}"/>
                </a:ext>
              </a:extLst>
            </xdr:cNvPr>
            <xdr:cNvSpPr txBox="1"/>
          </xdr:nvSpPr>
          <xdr:spPr>
            <a:xfrm>
              <a:off x="5973548" y="618564"/>
              <a:ext cx="749066" cy="57150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1/20</a:t>
              </a:r>
              <a:endParaRPr lang="ja-JP" altLang="ja-JP" sz="800">
                <a:effectLst/>
              </a:endParaRPr>
            </a:p>
            <a:p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　</a:t>
              </a:r>
              <a:r>
                <a:rPr kumimoji="1" lang="ja-JP" altLang="en-US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準決勝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　  </a:t>
              </a:r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9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：</a:t>
              </a:r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50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～</a:t>
              </a:r>
              <a:endParaRPr lang="ja-JP" altLang="ja-JP" sz="800">
                <a:effectLst/>
              </a:endParaRPr>
            </a:p>
            <a:p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　</a:t>
              </a:r>
              <a:r>
                <a:rPr kumimoji="1" lang="ja-JP" altLang="en-US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決勝　　</a:t>
              </a:r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11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：</a:t>
              </a:r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50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～</a:t>
              </a:r>
              <a:endParaRPr lang="ja-JP" altLang="ja-JP" sz="800">
                <a:effectLst/>
              </a:endParaRPr>
            </a:p>
            <a:p>
              <a:endParaRPr kumimoji="1" lang="ja-JP" altLang="en-US" sz="800"/>
            </a:p>
          </xdr:txBody>
        </xdr:sp>
      </xdr:grp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xmlns="" id="{7B8144CA-BADA-457E-879C-BDAFC5D6C64D}"/>
              </a:ext>
            </a:extLst>
          </xdr:cNvPr>
          <xdr:cNvSpPr txBox="1"/>
        </xdr:nvSpPr>
        <xdr:spPr>
          <a:xfrm>
            <a:off x="4991100" y="657226"/>
            <a:ext cx="1247775" cy="8191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第</a:t>
            </a:r>
            <a:r>
              <a:rPr kumimoji="1" lang="en-US" altLang="ja-JP" sz="800"/>
              <a:t>5</a:t>
            </a:r>
            <a:r>
              <a:rPr kumimoji="1" lang="ja-JP" altLang="en-US" sz="800"/>
              <a:t>試合　</a:t>
            </a:r>
            <a:r>
              <a:rPr kumimoji="1" lang="en-US" altLang="ja-JP" sz="800"/>
              <a:t>12</a:t>
            </a:r>
            <a:r>
              <a:rPr kumimoji="1" lang="ja-JP" altLang="en-US" sz="800"/>
              <a:t>：</a:t>
            </a:r>
            <a:r>
              <a:rPr kumimoji="1" lang="en-US" altLang="ja-JP" sz="800"/>
              <a:t>20</a:t>
            </a:r>
            <a:r>
              <a:rPr kumimoji="1" lang="ja-JP" altLang="en-US" sz="800"/>
              <a:t>～</a:t>
            </a:r>
          </a:p>
          <a:p>
            <a:r>
              <a:rPr kumimoji="1" lang="ja-JP" altLang="en-US" sz="800"/>
              <a:t>第</a:t>
            </a:r>
            <a:r>
              <a:rPr kumimoji="1" lang="en-US" altLang="ja-JP" sz="800"/>
              <a:t>6</a:t>
            </a:r>
            <a:r>
              <a:rPr kumimoji="1" lang="ja-JP" altLang="en-US" sz="800"/>
              <a:t>試合　</a:t>
            </a:r>
            <a:r>
              <a:rPr kumimoji="1" lang="en-US" altLang="ja-JP" sz="800"/>
              <a:t>13</a:t>
            </a:r>
            <a:r>
              <a:rPr kumimoji="1" lang="ja-JP" altLang="en-US" sz="800"/>
              <a:t>：</a:t>
            </a:r>
            <a:r>
              <a:rPr kumimoji="1" lang="en-US" altLang="ja-JP" sz="800"/>
              <a:t>10</a:t>
            </a:r>
            <a:r>
              <a:rPr kumimoji="1" lang="ja-JP" altLang="en-US" sz="800"/>
              <a:t>～</a:t>
            </a:r>
          </a:p>
          <a:p>
            <a:r>
              <a:rPr kumimoji="1" lang="ja-JP" altLang="en-US" sz="800"/>
              <a:t>第</a:t>
            </a:r>
            <a:r>
              <a:rPr kumimoji="1" lang="en-US" altLang="ja-JP" sz="800"/>
              <a:t>7</a:t>
            </a:r>
            <a:r>
              <a:rPr kumimoji="1" lang="ja-JP" altLang="en-US" sz="800"/>
              <a:t>試合　</a:t>
            </a:r>
            <a:r>
              <a:rPr kumimoji="1" lang="en-US" altLang="ja-JP" sz="800"/>
              <a:t>14</a:t>
            </a:r>
            <a:r>
              <a:rPr kumimoji="1" lang="ja-JP" altLang="en-US" sz="800"/>
              <a:t>：</a:t>
            </a:r>
            <a:r>
              <a:rPr kumimoji="1" lang="en-US" altLang="ja-JP" sz="800"/>
              <a:t>00</a:t>
            </a:r>
            <a:r>
              <a:rPr kumimoji="1" lang="ja-JP" altLang="en-US" sz="800"/>
              <a:t>～</a:t>
            </a:r>
          </a:p>
          <a:p>
            <a:r>
              <a:rPr kumimoji="1" lang="ja-JP" altLang="en-US" sz="800"/>
              <a:t>第</a:t>
            </a:r>
            <a:r>
              <a:rPr kumimoji="1" lang="en-US" altLang="ja-JP" sz="800"/>
              <a:t>8</a:t>
            </a:r>
            <a:r>
              <a:rPr kumimoji="1" lang="ja-JP" altLang="en-US" sz="800"/>
              <a:t>試合    </a:t>
            </a:r>
            <a:r>
              <a:rPr kumimoji="1" lang="en-US" altLang="ja-JP" sz="800"/>
              <a:t>14</a:t>
            </a:r>
            <a:r>
              <a:rPr kumimoji="1" lang="ja-JP" altLang="en-US" sz="800"/>
              <a:t>：</a:t>
            </a:r>
            <a:r>
              <a:rPr kumimoji="1" lang="en-US" altLang="ja-JP" sz="800"/>
              <a:t>50</a:t>
            </a:r>
            <a:r>
              <a:rPr kumimoji="1" lang="ja-JP" altLang="en-US" sz="800"/>
              <a:t>～</a:t>
            </a:r>
          </a:p>
          <a:p>
            <a:endParaRPr kumimoji="1" lang="ja-JP" altLang="en-US" sz="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895349</xdr:colOff>
      <xdr:row>1</xdr:row>
      <xdr:rowOff>19051</xdr:rowOff>
    </xdr:from>
    <xdr:to>
      <xdr:col>25</xdr:col>
      <xdr:colOff>443047</xdr:colOff>
      <xdr:row>4</xdr:row>
      <xdr:rowOff>333375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xmlns="" id="{EA89FB0B-18DD-2D51-1475-DDDF4AF6CAB0}"/>
            </a:ext>
          </a:extLst>
        </xdr:cNvPr>
        <xdr:cNvGrpSpPr/>
      </xdr:nvGrpSpPr>
      <xdr:grpSpPr>
        <a:xfrm>
          <a:off x="3382240" y="462396"/>
          <a:ext cx="4396789" cy="1457324"/>
          <a:chOff x="3648074" y="457201"/>
          <a:chExt cx="4919798" cy="1457324"/>
        </a:xfrm>
      </xdr:grpSpPr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xmlns="" id="{5ED21AFC-BE73-4C70-98BF-5F711B4B01AC}"/>
              </a:ext>
            </a:extLst>
          </xdr:cNvPr>
          <xdr:cNvGrpSpPr/>
        </xdr:nvGrpSpPr>
        <xdr:grpSpPr>
          <a:xfrm>
            <a:off x="3648074" y="457201"/>
            <a:ext cx="4919798" cy="1457324"/>
            <a:chOff x="4335909" y="533401"/>
            <a:chExt cx="2617341" cy="1371599"/>
          </a:xfrm>
        </xdr:grpSpPr>
        <xdr:sp macro="" textlink="">
          <xdr:nvSpPr>
            <xdr:cNvPr id="3" name="四角形: 角を丸くする 2">
              <a:extLst>
                <a:ext uri="{FF2B5EF4-FFF2-40B4-BE49-F238E27FC236}">
                  <a16:creationId xmlns:a16="http://schemas.microsoft.com/office/drawing/2014/main" xmlns="" id="{FA391843-4093-8314-E34A-BE313C62C872}"/>
                </a:ext>
              </a:extLst>
            </xdr:cNvPr>
            <xdr:cNvSpPr/>
          </xdr:nvSpPr>
          <xdr:spPr>
            <a:xfrm>
              <a:off x="4335909" y="533401"/>
              <a:ext cx="2617341" cy="1371599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en-US" altLang="ja-JP" sz="800"/>
                <a:t>1/13,14</a:t>
              </a:r>
            </a:p>
            <a:p>
              <a:pPr algn="l"/>
              <a:r>
                <a:rPr kumimoji="1" lang="ja-JP" altLang="en-US" sz="800"/>
                <a:t>　第</a:t>
              </a:r>
              <a:r>
                <a:rPr kumimoji="1" lang="en-US" altLang="ja-JP" sz="800"/>
                <a:t>1</a:t>
              </a:r>
              <a:r>
                <a:rPr kumimoji="1" lang="ja-JP" altLang="en-US" sz="800"/>
                <a:t>試合　</a:t>
              </a:r>
              <a:r>
                <a:rPr kumimoji="1" lang="ja-JP" altLang="en-US" sz="800" baseline="0"/>
                <a:t>  </a:t>
              </a:r>
              <a:r>
                <a:rPr kumimoji="1" lang="en-US" altLang="ja-JP" sz="800"/>
                <a:t>9</a:t>
              </a:r>
              <a:r>
                <a:rPr kumimoji="1" lang="ja-JP" altLang="en-US" sz="800"/>
                <a:t>：</a:t>
              </a:r>
              <a:r>
                <a:rPr kumimoji="1" lang="en-US" altLang="ja-JP" sz="800"/>
                <a:t>00</a:t>
              </a:r>
              <a:r>
                <a:rPr kumimoji="1" lang="ja-JP" altLang="en-US" sz="800"/>
                <a:t>～　</a:t>
              </a:r>
              <a:endParaRPr kumimoji="1" lang="en-US" altLang="ja-JP" sz="800"/>
            </a:p>
            <a:p>
              <a:pPr algn="l"/>
              <a:r>
                <a:rPr kumimoji="1" lang="ja-JP" altLang="en-US" sz="800"/>
                <a:t>　第</a:t>
              </a:r>
              <a:r>
                <a:rPr kumimoji="1" lang="en-US" altLang="ja-JP" sz="800"/>
                <a:t>2</a:t>
              </a:r>
              <a:r>
                <a:rPr kumimoji="1" lang="ja-JP" altLang="en-US" sz="800"/>
                <a:t>試合　  </a:t>
              </a:r>
              <a:r>
                <a:rPr kumimoji="1" lang="en-US" altLang="ja-JP" sz="800"/>
                <a:t>9</a:t>
              </a:r>
              <a:r>
                <a:rPr kumimoji="1" lang="ja-JP" altLang="en-US" sz="800"/>
                <a:t>：</a:t>
              </a:r>
              <a:r>
                <a:rPr kumimoji="1" lang="en-US" altLang="ja-JP" sz="800"/>
                <a:t>50</a:t>
              </a:r>
              <a:r>
                <a:rPr kumimoji="1" lang="ja-JP" altLang="en-US" sz="800"/>
                <a:t>～</a:t>
              </a:r>
              <a:endParaRPr kumimoji="1" lang="en-US" altLang="ja-JP" sz="800"/>
            </a:p>
            <a:p>
              <a:pPr algn="l"/>
              <a:r>
                <a:rPr kumimoji="1" lang="ja-JP" altLang="en-US" sz="800"/>
                <a:t>　第</a:t>
              </a:r>
              <a:r>
                <a:rPr kumimoji="1" lang="en-US" altLang="ja-JP" sz="800"/>
                <a:t>3</a:t>
              </a:r>
              <a:r>
                <a:rPr kumimoji="1" lang="ja-JP" altLang="en-US" sz="800"/>
                <a:t>試合　</a:t>
              </a:r>
              <a:r>
                <a:rPr kumimoji="1" lang="en-US" altLang="ja-JP" sz="800"/>
                <a:t>10</a:t>
              </a:r>
              <a:r>
                <a:rPr kumimoji="1" lang="ja-JP" altLang="en-US" sz="800"/>
                <a:t>：</a:t>
              </a:r>
              <a:r>
                <a:rPr kumimoji="1" lang="en-US" altLang="ja-JP" sz="800"/>
                <a:t>40</a:t>
              </a:r>
              <a:r>
                <a:rPr kumimoji="1" lang="ja-JP" altLang="en-US" sz="800"/>
                <a:t>～</a:t>
              </a:r>
              <a:endParaRPr kumimoji="1" lang="en-US" altLang="ja-JP" sz="800"/>
            </a:p>
            <a:p>
              <a:pPr algn="l"/>
              <a:r>
                <a:rPr kumimoji="1" lang="ja-JP" altLang="en-US" sz="800"/>
                <a:t>　第</a:t>
              </a:r>
              <a:r>
                <a:rPr kumimoji="1" lang="en-US" altLang="ja-JP" sz="800"/>
                <a:t>4</a:t>
              </a:r>
              <a:r>
                <a:rPr kumimoji="1" lang="ja-JP" altLang="en-US" sz="800"/>
                <a:t>試合　</a:t>
              </a:r>
              <a:r>
                <a:rPr kumimoji="1" lang="en-US" altLang="ja-JP" sz="800"/>
                <a:t>11</a:t>
              </a:r>
              <a:r>
                <a:rPr kumimoji="1" lang="ja-JP" altLang="en-US" sz="800"/>
                <a:t>：</a:t>
              </a:r>
              <a:r>
                <a:rPr kumimoji="1" lang="en-US" altLang="ja-JP" sz="800"/>
                <a:t>30</a:t>
              </a:r>
              <a:r>
                <a:rPr kumimoji="1" lang="ja-JP" altLang="en-US" sz="800"/>
                <a:t>～</a:t>
              </a:r>
              <a:endParaRPr kumimoji="1" lang="en-US" altLang="ja-JP" sz="800"/>
            </a:p>
            <a:p>
              <a:pPr algn="l"/>
              <a:endParaRPr kumimoji="1" lang="en-US" altLang="ja-JP" sz="800"/>
            </a:p>
            <a:p>
              <a:pPr algn="l"/>
              <a:r>
                <a:rPr kumimoji="1" lang="en-US" altLang="ja-JP" sz="800"/>
                <a:t>※1</a:t>
              </a:r>
              <a:r>
                <a:rPr kumimoji="1" lang="ja-JP" altLang="en-US" sz="800"/>
                <a:t>／</a:t>
              </a:r>
              <a:r>
                <a:rPr kumimoji="1" lang="en-US" altLang="ja-JP" sz="800"/>
                <a:t>14</a:t>
              </a:r>
              <a:r>
                <a:rPr kumimoji="1" lang="ja-JP" altLang="en-US" sz="800"/>
                <a:t>　第</a:t>
              </a:r>
              <a:r>
                <a:rPr kumimoji="1" lang="en-US" altLang="ja-JP" sz="800"/>
                <a:t>7</a:t>
              </a:r>
              <a:r>
                <a:rPr kumimoji="1" lang="ja-JP" altLang="en-US" sz="800"/>
                <a:t>試合が、第</a:t>
              </a:r>
              <a:r>
                <a:rPr kumimoji="1" lang="en-US" altLang="ja-JP" sz="800"/>
                <a:t>6</a:t>
              </a:r>
              <a:r>
                <a:rPr kumimoji="1" lang="ja-JP" altLang="en-US" sz="800"/>
                <a:t>試合から連続になるチームがある場合は、協議の上、時間を調整。</a:t>
              </a:r>
              <a:endParaRPr kumimoji="1" lang="en-US" altLang="ja-JP" sz="800"/>
            </a:p>
            <a:p>
              <a:pPr algn="l"/>
              <a:r>
                <a:rPr kumimoji="1" lang="ja-JP" altLang="en-US" sz="800"/>
                <a:t>　</a:t>
              </a:r>
              <a:r>
                <a:rPr kumimoji="1" lang="ja-JP" altLang="en-US" sz="800">
                  <a:solidFill>
                    <a:sysClr val="windowText" lastClr="000000"/>
                  </a:solidFill>
                </a:rPr>
                <a:t>　</a:t>
              </a:r>
              <a:endParaRPr kumimoji="1" lang="en-US" altLang="ja-JP" sz="800"/>
            </a:p>
            <a:p>
              <a:pPr algn="l"/>
              <a:endParaRPr kumimoji="1" lang="ja-JP" altLang="en-US" sz="800"/>
            </a:p>
            <a:p>
              <a:pPr algn="l"/>
              <a:endParaRPr kumimoji="1" lang="en-US" altLang="ja-JP" sz="800"/>
            </a:p>
            <a:p>
              <a:pPr algn="l"/>
              <a:endParaRPr kumimoji="1" lang="en-US" altLang="ja-JP" sz="800"/>
            </a:p>
          </xdr:txBody>
        </xdr:sp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xmlns="" id="{1A538F97-14D2-3E6E-FE15-5AE79423EAF7}"/>
                </a:ext>
              </a:extLst>
            </xdr:cNvPr>
            <xdr:cNvSpPr txBox="1"/>
          </xdr:nvSpPr>
          <xdr:spPr>
            <a:xfrm>
              <a:off x="5973548" y="618564"/>
              <a:ext cx="749066" cy="57150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1/20</a:t>
              </a:r>
              <a:endParaRPr lang="ja-JP" altLang="ja-JP" sz="800">
                <a:effectLst/>
              </a:endParaRPr>
            </a:p>
            <a:p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　</a:t>
              </a:r>
              <a:r>
                <a:rPr kumimoji="1" lang="ja-JP" altLang="en-US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準決勝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　  </a:t>
              </a:r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9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：</a:t>
              </a:r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50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～</a:t>
              </a:r>
              <a:endParaRPr lang="ja-JP" altLang="ja-JP" sz="800">
                <a:effectLst/>
              </a:endParaRPr>
            </a:p>
            <a:p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　</a:t>
              </a:r>
              <a:r>
                <a:rPr kumimoji="1" lang="ja-JP" altLang="en-US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決勝　　</a:t>
              </a:r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11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：</a:t>
              </a:r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50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～</a:t>
              </a:r>
              <a:endParaRPr lang="ja-JP" altLang="ja-JP" sz="800">
                <a:effectLst/>
              </a:endParaRPr>
            </a:p>
            <a:p>
              <a:endParaRPr kumimoji="1" lang="ja-JP" altLang="en-US" sz="800"/>
            </a:p>
          </xdr:txBody>
        </xdr:sp>
      </xdr:grp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xmlns="" id="{7B8144CA-BADA-457E-879C-BDAFC5D6C64D}"/>
              </a:ext>
            </a:extLst>
          </xdr:cNvPr>
          <xdr:cNvSpPr txBox="1"/>
        </xdr:nvSpPr>
        <xdr:spPr>
          <a:xfrm>
            <a:off x="4991100" y="657226"/>
            <a:ext cx="1247775" cy="8191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第</a:t>
            </a:r>
            <a:r>
              <a:rPr kumimoji="1" lang="en-US" altLang="ja-JP" sz="800"/>
              <a:t>5</a:t>
            </a:r>
            <a:r>
              <a:rPr kumimoji="1" lang="ja-JP" altLang="en-US" sz="800"/>
              <a:t>試合　</a:t>
            </a:r>
            <a:r>
              <a:rPr kumimoji="1" lang="en-US" altLang="ja-JP" sz="800"/>
              <a:t>12</a:t>
            </a:r>
            <a:r>
              <a:rPr kumimoji="1" lang="ja-JP" altLang="en-US" sz="800"/>
              <a:t>：</a:t>
            </a:r>
            <a:r>
              <a:rPr kumimoji="1" lang="en-US" altLang="ja-JP" sz="800"/>
              <a:t>20</a:t>
            </a:r>
            <a:r>
              <a:rPr kumimoji="1" lang="ja-JP" altLang="en-US" sz="800"/>
              <a:t>～</a:t>
            </a:r>
          </a:p>
          <a:p>
            <a:r>
              <a:rPr kumimoji="1" lang="ja-JP" altLang="en-US" sz="800"/>
              <a:t>第</a:t>
            </a:r>
            <a:r>
              <a:rPr kumimoji="1" lang="en-US" altLang="ja-JP" sz="800"/>
              <a:t>6</a:t>
            </a:r>
            <a:r>
              <a:rPr kumimoji="1" lang="ja-JP" altLang="en-US" sz="800"/>
              <a:t>試合　</a:t>
            </a:r>
            <a:r>
              <a:rPr kumimoji="1" lang="en-US" altLang="ja-JP" sz="800"/>
              <a:t>13</a:t>
            </a:r>
            <a:r>
              <a:rPr kumimoji="1" lang="ja-JP" altLang="en-US" sz="800"/>
              <a:t>：</a:t>
            </a:r>
            <a:r>
              <a:rPr kumimoji="1" lang="en-US" altLang="ja-JP" sz="800"/>
              <a:t>10</a:t>
            </a:r>
            <a:r>
              <a:rPr kumimoji="1" lang="ja-JP" altLang="en-US" sz="800"/>
              <a:t>～</a:t>
            </a:r>
          </a:p>
          <a:p>
            <a:r>
              <a:rPr kumimoji="1" lang="ja-JP" altLang="en-US" sz="800"/>
              <a:t>第</a:t>
            </a:r>
            <a:r>
              <a:rPr kumimoji="1" lang="en-US" altLang="ja-JP" sz="800"/>
              <a:t>7</a:t>
            </a:r>
            <a:r>
              <a:rPr kumimoji="1" lang="ja-JP" altLang="en-US" sz="800"/>
              <a:t>試合　</a:t>
            </a:r>
            <a:r>
              <a:rPr kumimoji="1" lang="en-US" altLang="ja-JP" sz="800"/>
              <a:t>14</a:t>
            </a:r>
            <a:r>
              <a:rPr kumimoji="1" lang="ja-JP" altLang="en-US" sz="800"/>
              <a:t>：</a:t>
            </a:r>
            <a:r>
              <a:rPr kumimoji="1" lang="en-US" altLang="ja-JP" sz="800"/>
              <a:t>00</a:t>
            </a:r>
            <a:r>
              <a:rPr kumimoji="1" lang="ja-JP" altLang="en-US" sz="800"/>
              <a:t>～</a:t>
            </a:r>
          </a:p>
          <a:p>
            <a:r>
              <a:rPr kumimoji="1" lang="ja-JP" altLang="en-US" sz="800"/>
              <a:t>第</a:t>
            </a:r>
            <a:r>
              <a:rPr kumimoji="1" lang="en-US" altLang="ja-JP" sz="800"/>
              <a:t>8</a:t>
            </a:r>
            <a:r>
              <a:rPr kumimoji="1" lang="ja-JP" altLang="en-US" sz="800"/>
              <a:t>試合    </a:t>
            </a:r>
            <a:r>
              <a:rPr kumimoji="1" lang="en-US" altLang="ja-JP" sz="800"/>
              <a:t>14</a:t>
            </a:r>
            <a:r>
              <a:rPr kumimoji="1" lang="ja-JP" altLang="en-US" sz="800"/>
              <a:t>：</a:t>
            </a:r>
            <a:r>
              <a:rPr kumimoji="1" lang="en-US" altLang="ja-JP" sz="800"/>
              <a:t>50</a:t>
            </a:r>
            <a:r>
              <a:rPr kumimoji="1" lang="ja-JP" altLang="en-US" sz="800"/>
              <a:t>～</a:t>
            </a:r>
          </a:p>
          <a:p>
            <a:endParaRPr kumimoji="1" lang="ja-JP" altLang="en-US" sz="8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showGridLines="0" tabSelected="1" zoomScale="150" zoomScaleNormal="150" zoomScaleSheetLayoutView="100" workbookViewId="0">
      <selection activeCell="D6" sqref="D6"/>
    </sheetView>
  </sheetViews>
  <sheetFormatPr defaultColWidth="9" defaultRowHeight="19.8" x14ac:dyDescent="0.2"/>
  <cols>
    <col min="1" max="1" width="4.6640625" style="160" customWidth="1"/>
    <col min="2" max="2" width="6.21875" style="161" customWidth="1"/>
    <col min="3" max="3" width="5" style="156" customWidth="1"/>
    <col min="4" max="4" width="40.6640625" style="151" customWidth="1"/>
    <col min="5" max="6" width="10.6640625" style="151" customWidth="1"/>
    <col min="7" max="7" width="5.6640625" style="152" customWidth="1"/>
    <col min="8" max="8" width="5.6640625" style="153" customWidth="1"/>
    <col min="9" max="9" width="5" style="150" customWidth="1"/>
    <col min="10" max="10" width="32.88671875" style="150" customWidth="1"/>
    <col min="11" max="16384" width="9" style="150"/>
  </cols>
  <sheetData>
    <row r="1" spans="1:10" s="130" customFormat="1" ht="45" customHeight="1" x14ac:dyDescent="0.2">
      <c r="A1" s="157"/>
      <c r="B1" s="158"/>
      <c r="C1" s="165" t="s">
        <v>117</v>
      </c>
      <c r="D1" s="165"/>
      <c r="E1" s="165"/>
      <c r="F1" s="165"/>
      <c r="G1" s="165"/>
      <c r="H1" s="165"/>
      <c r="I1" s="165"/>
    </row>
    <row r="2" spans="1:10" s="130" customFormat="1" ht="24" customHeight="1" x14ac:dyDescent="0.2">
      <c r="A2" s="157"/>
      <c r="B2" s="158"/>
      <c r="C2" s="131" t="s">
        <v>118</v>
      </c>
      <c r="D2" s="132"/>
      <c r="E2" s="132"/>
      <c r="F2" s="132"/>
      <c r="G2" s="132"/>
      <c r="H2" s="132"/>
      <c r="I2" s="132"/>
    </row>
    <row r="3" spans="1:10" s="130" customFormat="1" ht="24" customHeight="1" x14ac:dyDescent="0.2">
      <c r="A3" s="157"/>
      <c r="B3" s="158"/>
      <c r="C3" s="133" t="s">
        <v>119</v>
      </c>
      <c r="F3" s="132"/>
      <c r="G3" s="132"/>
      <c r="H3" s="132"/>
      <c r="I3" s="132"/>
    </row>
    <row r="4" spans="1:10" s="130" customFormat="1" ht="25.8" x14ac:dyDescent="0.2">
      <c r="C4" s="134" t="s">
        <v>120</v>
      </c>
      <c r="D4" s="135"/>
      <c r="E4" s="135"/>
      <c r="F4" s="135"/>
      <c r="G4" s="135"/>
      <c r="H4" s="135"/>
      <c r="I4" s="135"/>
    </row>
    <row r="5" spans="1:10" s="130" customFormat="1" ht="25.8" x14ac:dyDescent="0.2">
      <c r="A5">
        <f t="shared" ref="A5:A10" si="0">COUNTIF(B:B,B5)</f>
        <v>1</v>
      </c>
      <c r="B5" s="159" t="s">
        <v>151</v>
      </c>
      <c r="C5" s="136">
        <v>1</v>
      </c>
      <c r="D5" s="137" t="s">
        <v>121</v>
      </c>
      <c r="E5" s="164" t="s">
        <v>122</v>
      </c>
      <c r="F5" s="164"/>
      <c r="G5" s="138"/>
      <c r="H5" s="139"/>
      <c r="I5" s="139"/>
    </row>
    <row r="6" spans="1:10" s="130" customFormat="1" ht="25.8" x14ac:dyDescent="0.2">
      <c r="A6">
        <f t="shared" si="0"/>
        <v>1</v>
      </c>
      <c r="B6" s="159" t="s">
        <v>152</v>
      </c>
      <c r="C6" s="136">
        <v>2</v>
      </c>
      <c r="D6" s="163" t="s">
        <v>168</v>
      </c>
      <c r="E6" s="164" t="s">
        <v>123</v>
      </c>
      <c r="F6" s="164"/>
      <c r="G6" s="138"/>
      <c r="H6" s="137" t="s">
        <v>169</v>
      </c>
      <c r="I6" s="140"/>
      <c r="J6" s="141"/>
    </row>
    <row r="7" spans="1:10" s="130" customFormat="1" ht="25.8" x14ac:dyDescent="0.2">
      <c r="A7">
        <f t="shared" si="0"/>
        <v>1</v>
      </c>
      <c r="B7" s="159" t="s">
        <v>153</v>
      </c>
      <c r="C7" s="136">
        <v>3</v>
      </c>
      <c r="D7" s="137" t="s">
        <v>124</v>
      </c>
      <c r="E7" s="164" t="s">
        <v>125</v>
      </c>
      <c r="F7" s="164"/>
      <c r="G7" s="138"/>
      <c r="H7" s="137"/>
      <c r="I7" s="140"/>
      <c r="J7" s="141"/>
    </row>
    <row r="8" spans="1:10" s="130" customFormat="1" ht="25.8" x14ac:dyDescent="0.2">
      <c r="A8">
        <f t="shared" si="0"/>
        <v>1</v>
      </c>
      <c r="B8" s="159" t="s">
        <v>154</v>
      </c>
      <c r="C8" s="136">
        <v>4</v>
      </c>
      <c r="D8" s="137" t="s">
        <v>126</v>
      </c>
      <c r="E8" s="164" t="s">
        <v>127</v>
      </c>
      <c r="F8" s="164"/>
      <c r="G8" s="138"/>
      <c r="H8" s="137"/>
      <c r="I8" s="140"/>
      <c r="J8" s="141"/>
    </row>
    <row r="9" spans="1:10" s="130" customFormat="1" ht="25.8" x14ac:dyDescent="0.2">
      <c r="A9">
        <f t="shared" si="0"/>
        <v>1</v>
      </c>
      <c r="B9" s="159" t="s">
        <v>155</v>
      </c>
      <c r="C9" s="136">
        <v>5</v>
      </c>
      <c r="D9" s="137" t="s">
        <v>128</v>
      </c>
      <c r="E9" s="164" t="s">
        <v>129</v>
      </c>
      <c r="F9" s="164"/>
      <c r="G9" s="138"/>
      <c r="H9" s="137"/>
      <c r="I9" s="140"/>
      <c r="J9" s="141"/>
    </row>
    <row r="10" spans="1:10" s="130" customFormat="1" ht="25.8" x14ac:dyDescent="0.2">
      <c r="A10">
        <f t="shared" si="0"/>
        <v>1</v>
      </c>
      <c r="B10" s="159" t="s">
        <v>156</v>
      </c>
      <c r="C10" s="136">
        <v>6</v>
      </c>
      <c r="D10" s="137" t="s">
        <v>130</v>
      </c>
      <c r="E10" s="166" t="s">
        <v>131</v>
      </c>
      <c r="F10" s="166"/>
      <c r="G10" s="138"/>
      <c r="H10" s="137"/>
      <c r="I10" s="140"/>
      <c r="J10" s="141"/>
    </row>
    <row r="11" spans="1:10" s="130" customFormat="1" ht="25.8" x14ac:dyDescent="0.2">
      <c r="A11"/>
      <c r="B11" s="136"/>
      <c r="C11" s="136"/>
      <c r="D11" s="137"/>
      <c r="E11" s="140"/>
      <c r="F11" s="140"/>
      <c r="G11" s="138"/>
      <c r="H11" s="137"/>
      <c r="I11" s="140"/>
      <c r="J11" s="141"/>
    </row>
    <row r="12" spans="1:10" s="130" customFormat="1" ht="25.8" x14ac:dyDescent="0.2">
      <c r="C12" s="142" t="s">
        <v>132</v>
      </c>
      <c r="D12" s="139"/>
      <c r="E12" s="139"/>
      <c r="F12" s="139"/>
      <c r="G12" s="138"/>
      <c r="H12" s="137"/>
      <c r="I12" s="140"/>
      <c r="J12" s="141"/>
    </row>
    <row r="13" spans="1:10" s="130" customFormat="1" ht="25.8" x14ac:dyDescent="0.2">
      <c r="A13">
        <f>COUNTIF(B:B,B13)</f>
        <v>1</v>
      </c>
      <c r="B13" s="159" t="s">
        <v>157</v>
      </c>
      <c r="C13" s="136">
        <v>7</v>
      </c>
      <c r="D13" s="137" t="s">
        <v>133</v>
      </c>
      <c r="E13" s="164" t="s">
        <v>134</v>
      </c>
      <c r="F13" s="164"/>
      <c r="G13" s="138"/>
      <c r="H13" s="137"/>
      <c r="I13" s="140"/>
      <c r="J13" s="141"/>
    </row>
    <row r="14" spans="1:10" s="130" customFormat="1" ht="25.8" x14ac:dyDescent="0.2">
      <c r="A14">
        <f>COUNTIF(B:B,B14)</f>
        <v>1</v>
      </c>
      <c r="B14" s="159" t="s">
        <v>158</v>
      </c>
      <c r="C14" s="136">
        <v>8</v>
      </c>
      <c r="D14" s="137" t="s">
        <v>135</v>
      </c>
      <c r="E14" s="164" t="s">
        <v>136</v>
      </c>
      <c r="F14" s="164"/>
      <c r="G14" s="138"/>
      <c r="H14" s="137"/>
      <c r="I14" s="140"/>
      <c r="J14" s="141"/>
    </row>
    <row r="15" spans="1:10" s="130" customFormat="1" ht="25.8" x14ac:dyDescent="0.2">
      <c r="A15"/>
      <c r="B15" s="136"/>
      <c r="C15" s="136"/>
      <c r="D15" s="137"/>
      <c r="E15" s="162"/>
      <c r="F15" s="162"/>
      <c r="G15" s="138"/>
      <c r="H15" s="137"/>
      <c r="I15" s="140"/>
      <c r="J15" s="141"/>
    </row>
    <row r="16" spans="1:10" s="130" customFormat="1" ht="25.8" x14ac:dyDescent="0.2">
      <c r="C16" s="142" t="s">
        <v>137</v>
      </c>
      <c r="D16" s="139"/>
      <c r="E16" s="139"/>
      <c r="F16" s="139"/>
      <c r="G16" s="138"/>
      <c r="H16" s="143"/>
      <c r="I16" s="144"/>
      <c r="J16" s="141"/>
    </row>
    <row r="17" spans="1:10" s="130" customFormat="1" ht="25.8" x14ac:dyDescent="0.2">
      <c r="C17" s="142" t="s">
        <v>138</v>
      </c>
      <c r="D17" s="139"/>
      <c r="E17" s="139"/>
      <c r="F17" s="139"/>
      <c r="G17" s="138"/>
      <c r="H17" s="143"/>
      <c r="I17" s="144"/>
      <c r="J17" s="141"/>
    </row>
    <row r="18" spans="1:10" s="130" customFormat="1" ht="25.8" x14ac:dyDescent="0.2">
      <c r="A18">
        <f t="shared" ref="A18:A26" si="1">COUNTIF(B:B,B18)</f>
        <v>1</v>
      </c>
      <c r="B18" s="159" t="s">
        <v>159</v>
      </c>
      <c r="C18" s="136">
        <v>9</v>
      </c>
      <c r="D18" s="137" t="s">
        <v>139</v>
      </c>
      <c r="E18" s="164" t="s">
        <v>140</v>
      </c>
      <c r="F18" s="164"/>
      <c r="G18" s="138"/>
      <c r="H18" s="143"/>
      <c r="I18" s="145"/>
    </row>
    <row r="19" spans="1:10" s="130" customFormat="1" ht="25.8" x14ac:dyDescent="0.2">
      <c r="A19">
        <f t="shared" si="1"/>
        <v>1</v>
      </c>
      <c r="B19" s="159" t="s">
        <v>160</v>
      </c>
      <c r="C19" s="136">
        <v>10</v>
      </c>
      <c r="D19" s="137" t="s">
        <v>141</v>
      </c>
      <c r="E19" s="164" t="s">
        <v>140</v>
      </c>
      <c r="F19" s="164"/>
      <c r="G19" s="138"/>
      <c r="H19" s="143"/>
      <c r="I19" s="145"/>
    </row>
    <row r="20" spans="1:10" s="130" customFormat="1" ht="25.8" x14ac:dyDescent="0.2">
      <c r="A20">
        <f t="shared" si="1"/>
        <v>1</v>
      </c>
      <c r="B20" s="159" t="s">
        <v>161</v>
      </c>
      <c r="C20" s="136">
        <v>11</v>
      </c>
      <c r="D20" s="137" t="s">
        <v>142</v>
      </c>
      <c r="E20" s="164" t="s">
        <v>140</v>
      </c>
      <c r="F20" s="164"/>
      <c r="G20" s="138"/>
      <c r="H20" s="143"/>
      <c r="I20" s="145"/>
    </row>
    <row r="21" spans="1:10" s="130" customFormat="1" ht="25.8" x14ac:dyDescent="0.2">
      <c r="A21">
        <f t="shared" si="1"/>
        <v>1</v>
      </c>
      <c r="B21" s="159" t="s">
        <v>162</v>
      </c>
      <c r="C21" s="146">
        <v>12</v>
      </c>
      <c r="D21" s="137" t="s">
        <v>143</v>
      </c>
      <c r="E21" s="164" t="s">
        <v>140</v>
      </c>
      <c r="F21" s="164"/>
      <c r="G21" s="138"/>
      <c r="H21" s="143"/>
      <c r="I21" s="133"/>
    </row>
    <row r="22" spans="1:10" ht="18" x14ac:dyDescent="0.2">
      <c r="A22">
        <f t="shared" si="1"/>
        <v>1</v>
      </c>
      <c r="B22" s="159" t="s">
        <v>163</v>
      </c>
      <c r="C22" s="147">
        <v>13</v>
      </c>
      <c r="D22" s="137" t="s">
        <v>144</v>
      </c>
      <c r="E22" s="164" t="s">
        <v>145</v>
      </c>
      <c r="F22" s="164"/>
      <c r="G22" s="148"/>
      <c r="H22" s="149"/>
      <c r="I22" s="133"/>
    </row>
    <row r="23" spans="1:10" ht="18" x14ac:dyDescent="0.2">
      <c r="A23">
        <f t="shared" si="1"/>
        <v>1</v>
      </c>
      <c r="B23" s="159" t="s">
        <v>164</v>
      </c>
      <c r="C23" s="146">
        <v>14</v>
      </c>
      <c r="D23" s="137" t="s">
        <v>146</v>
      </c>
      <c r="E23" s="164" t="s">
        <v>145</v>
      </c>
      <c r="F23" s="164"/>
      <c r="G23" s="138"/>
      <c r="H23" s="143"/>
      <c r="I23" s="133"/>
    </row>
    <row r="24" spans="1:10" ht="18" x14ac:dyDescent="0.2">
      <c r="A24">
        <f t="shared" si="1"/>
        <v>1</v>
      </c>
      <c r="B24" s="159" t="s">
        <v>165</v>
      </c>
      <c r="C24" s="146">
        <v>15</v>
      </c>
      <c r="D24" s="137" t="s">
        <v>147</v>
      </c>
      <c r="E24" s="164" t="s">
        <v>145</v>
      </c>
      <c r="F24" s="164"/>
      <c r="G24" s="138"/>
      <c r="H24" s="143"/>
      <c r="I24" s="133"/>
    </row>
    <row r="25" spans="1:10" ht="18" x14ac:dyDescent="0.2">
      <c r="A25">
        <f t="shared" si="1"/>
        <v>1</v>
      </c>
      <c r="B25" s="159" t="s">
        <v>166</v>
      </c>
      <c r="C25" s="146">
        <v>16</v>
      </c>
      <c r="D25" s="137" t="s">
        <v>148</v>
      </c>
      <c r="E25" s="164" t="s">
        <v>145</v>
      </c>
      <c r="F25" s="164"/>
      <c r="G25" s="138"/>
      <c r="H25" s="143"/>
      <c r="I25" s="133"/>
    </row>
    <row r="26" spans="1:10" ht="18" x14ac:dyDescent="0.2">
      <c r="A26">
        <f t="shared" si="1"/>
        <v>1</v>
      </c>
      <c r="B26" s="159" t="s">
        <v>167</v>
      </c>
      <c r="C26" s="147">
        <v>17</v>
      </c>
      <c r="D26" s="137" t="s">
        <v>149</v>
      </c>
      <c r="E26" s="164" t="s">
        <v>150</v>
      </c>
      <c r="F26" s="164"/>
      <c r="G26" s="138"/>
      <c r="H26" s="149"/>
      <c r="I26" s="133"/>
    </row>
    <row r="27" spans="1:10" x14ac:dyDescent="0.2">
      <c r="A27" s="150"/>
      <c r="B27" s="150"/>
      <c r="C27" s="150"/>
    </row>
    <row r="28" spans="1:10" x14ac:dyDescent="0.2">
      <c r="A28" s="150"/>
      <c r="B28" s="150"/>
      <c r="C28" s="150"/>
    </row>
    <row r="29" spans="1:10" x14ac:dyDescent="0.2">
      <c r="A29" s="150"/>
      <c r="B29" s="150"/>
      <c r="C29" s="150"/>
    </row>
    <row r="30" spans="1:10" x14ac:dyDescent="0.2">
      <c r="A30" s="150"/>
      <c r="B30" s="150"/>
      <c r="C30" s="150"/>
    </row>
    <row r="31" spans="1:10" x14ac:dyDescent="0.2">
      <c r="C31" s="150"/>
    </row>
    <row r="32" spans="1:10" x14ac:dyDescent="0.2">
      <c r="C32" s="150"/>
    </row>
    <row r="33" spans="1:10" x14ac:dyDescent="0.2">
      <c r="C33" s="150"/>
    </row>
    <row r="34" spans="1:10" x14ac:dyDescent="0.2">
      <c r="C34" s="150"/>
    </row>
    <row r="35" spans="1:10" s="151" customFormat="1" x14ac:dyDescent="0.2">
      <c r="A35" s="160"/>
      <c r="B35" s="161"/>
      <c r="C35" s="150"/>
      <c r="G35" s="152"/>
      <c r="H35" s="153"/>
      <c r="I35" s="150"/>
      <c r="J35" s="150"/>
    </row>
    <row r="36" spans="1:10" s="151" customFormat="1" x14ac:dyDescent="0.2">
      <c r="A36" s="160"/>
      <c r="B36" s="161"/>
      <c r="C36" s="150"/>
      <c r="G36" s="152"/>
      <c r="H36" s="153"/>
      <c r="I36" s="150"/>
      <c r="J36" s="150"/>
    </row>
    <row r="37" spans="1:10" s="151" customFormat="1" x14ac:dyDescent="0.2">
      <c r="A37" s="160"/>
      <c r="B37" s="161"/>
      <c r="C37" s="150"/>
      <c r="G37" s="152"/>
      <c r="H37" s="153"/>
      <c r="I37" s="150"/>
      <c r="J37" s="150"/>
    </row>
    <row r="38" spans="1:10" s="151" customFormat="1" x14ac:dyDescent="0.2">
      <c r="A38" s="160"/>
      <c r="B38" s="161"/>
      <c r="C38" s="150"/>
      <c r="G38" s="152"/>
      <c r="H38" s="153"/>
      <c r="I38" s="150"/>
      <c r="J38" s="150"/>
    </row>
    <row r="39" spans="1:10" s="151" customFormat="1" x14ac:dyDescent="0.2">
      <c r="A39" s="160"/>
      <c r="B39" s="161"/>
      <c r="C39" s="150"/>
      <c r="G39" s="152"/>
      <c r="H39" s="153"/>
      <c r="I39" s="150"/>
      <c r="J39" s="150"/>
    </row>
    <row r="40" spans="1:10" s="151" customFormat="1" x14ac:dyDescent="0.2">
      <c r="A40" s="160"/>
      <c r="B40" s="161"/>
      <c r="C40" s="150"/>
      <c r="G40" s="152"/>
      <c r="H40" s="153"/>
      <c r="I40" s="150"/>
      <c r="J40" s="150"/>
    </row>
    <row r="41" spans="1:10" s="151" customFormat="1" x14ac:dyDescent="0.2">
      <c r="A41" s="160"/>
      <c r="B41" s="161"/>
      <c r="C41" s="150"/>
      <c r="G41" s="152"/>
      <c r="H41" s="153"/>
      <c r="I41" s="150"/>
      <c r="J41" s="150"/>
    </row>
    <row r="42" spans="1:10" s="151" customFormat="1" x14ac:dyDescent="0.2">
      <c r="A42" s="160"/>
      <c r="B42" s="161"/>
      <c r="C42" s="150"/>
      <c r="G42" s="152"/>
      <c r="H42" s="153"/>
      <c r="I42" s="150"/>
      <c r="J42" s="150"/>
    </row>
    <row r="43" spans="1:10" s="151" customFormat="1" x14ac:dyDescent="0.2">
      <c r="A43" s="160"/>
      <c r="B43" s="161"/>
      <c r="C43" s="150"/>
      <c r="G43" s="152"/>
      <c r="H43" s="153"/>
      <c r="I43" s="150"/>
      <c r="J43" s="150"/>
    </row>
    <row r="44" spans="1:10" s="151" customFormat="1" x14ac:dyDescent="0.2">
      <c r="A44" s="160"/>
      <c r="B44" s="161"/>
      <c r="C44" s="150"/>
      <c r="G44" s="152"/>
      <c r="H44" s="153"/>
      <c r="I44" s="150"/>
      <c r="J44" s="150"/>
    </row>
    <row r="45" spans="1:10" s="151" customFormat="1" x14ac:dyDescent="0.2">
      <c r="A45" s="160"/>
      <c r="B45" s="161"/>
      <c r="C45" s="150"/>
      <c r="G45" s="152"/>
      <c r="H45" s="153"/>
      <c r="I45" s="150"/>
      <c r="J45" s="150"/>
    </row>
    <row r="46" spans="1:10" s="151" customFormat="1" x14ac:dyDescent="0.2">
      <c r="A46" s="160"/>
      <c r="B46" s="161"/>
      <c r="C46" s="150"/>
      <c r="G46" s="152"/>
      <c r="H46" s="153"/>
      <c r="I46" s="150"/>
      <c r="J46" s="150"/>
    </row>
    <row r="47" spans="1:10" s="151" customFormat="1" x14ac:dyDescent="0.2">
      <c r="A47" s="160"/>
      <c r="B47" s="161"/>
      <c r="C47" s="150"/>
      <c r="G47" s="152"/>
      <c r="H47" s="153"/>
      <c r="I47" s="150"/>
      <c r="J47" s="150"/>
    </row>
    <row r="48" spans="1:10" s="151" customFormat="1" x14ac:dyDescent="0.2">
      <c r="A48" s="160"/>
      <c r="B48" s="161"/>
      <c r="C48" s="150"/>
      <c r="G48" s="152"/>
      <c r="H48" s="153"/>
      <c r="I48" s="150"/>
      <c r="J48" s="150"/>
    </row>
    <row r="49" spans="1:10" s="151" customFormat="1" x14ac:dyDescent="0.2">
      <c r="A49" s="160"/>
      <c r="B49" s="161"/>
      <c r="C49" s="150"/>
      <c r="G49" s="152"/>
      <c r="H49" s="153"/>
      <c r="I49" s="150"/>
      <c r="J49" s="150"/>
    </row>
    <row r="50" spans="1:10" s="151" customFormat="1" x14ac:dyDescent="0.2">
      <c r="A50" s="160"/>
      <c r="B50" s="161"/>
      <c r="C50" s="150"/>
      <c r="G50" s="152"/>
      <c r="H50" s="153"/>
      <c r="I50" s="150"/>
      <c r="J50" s="150"/>
    </row>
    <row r="51" spans="1:10" s="151" customFormat="1" x14ac:dyDescent="0.2">
      <c r="A51" s="160"/>
      <c r="B51" s="161"/>
      <c r="C51" s="150"/>
      <c r="G51" s="152"/>
      <c r="H51" s="153"/>
      <c r="I51" s="150"/>
      <c r="J51" s="150"/>
    </row>
    <row r="52" spans="1:10" s="151" customFormat="1" x14ac:dyDescent="0.2">
      <c r="A52" s="160"/>
      <c r="B52" s="161"/>
      <c r="C52" s="150"/>
      <c r="G52" s="152"/>
      <c r="H52" s="153"/>
      <c r="I52" s="150"/>
      <c r="J52" s="150"/>
    </row>
    <row r="53" spans="1:10" s="151" customFormat="1" x14ac:dyDescent="0.2">
      <c r="A53" s="160"/>
      <c r="B53" s="161"/>
      <c r="C53" s="150"/>
      <c r="G53" s="152"/>
      <c r="H53" s="153"/>
      <c r="I53" s="150"/>
      <c r="J53" s="150"/>
    </row>
    <row r="54" spans="1:10" s="151" customFormat="1" x14ac:dyDescent="0.2">
      <c r="A54" s="160"/>
      <c r="B54" s="161"/>
      <c r="C54" s="150"/>
      <c r="G54" s="152"/>
      <c r="H54" s="153"/>
      <c r="I54" s="150"/>
      <c r="J54" s="150"/>
    </row>
    <row r="55" spans="1:10" s="151" customFormat="1" x14ac:dyDescent="0.2">
      <c r="A55" s="160"/>
      <c r="B55" s="161"/>
      <c r="C55" s="150"/>
      <c r="G55" s="152"/>
      <c r="H55" s="153"/>
      <c r="I55" s="150"/>
      <c r="J55" s="150"/>
    </row>
    <row r="56" spans="1:10" s="151" customFormat="1" x14ac:dyDescent="0.2">
      <c r="A56" s="160"/>
      <c r="B56" s="161"/>
      <c r="C56" s="150"/>
      <c r="G56" s="152"/>
      <c r="H56" s="153"/>
      <c r="I56" s="150"/>
      <c r="J56" s="150"/>
    </row>
    <row r="57" spans="1:10" s="151" customFormat="1" x14ac:dyDescent="0.2">
      <c r="A57" s="160"/>
      <c r="B57" s="161"/>
      <c r="C57" s="150"/>
      <c r="G57" s="152"/>
      <c r="H57" s="153"/>
      <c r="I57" s="150"/>
      <c r="J57" s="150"/>
    </row>
    <row r="58" spans="1:10" s="151" customFormat="1" x14ac:dyDescent="0.2">
      <c r="A58" s="160"/>
      <c r="B58" s="161"/>
      <c r="C58" s="150"/>
      <c r="G58" s="152"/>
      <c r="H58" s="153"/>
      <c r="I58" s="150"/>
      <c r="J58" s="150"/>
    </row>
    <row r="59" spans="1:10" s="151" customFormat="1" x14ac:dyDescent="0.2">
      <c r="A59" s="160"/>
      <c r="B59" s="161"/>
      <c r="C59" s="150"/>
      <c r="G59" s="152"/>
      <c r="H59" s="153"/>
      <c r="I59" s="150"/>
      <c r="J59" s="150"/>
    </row>
    <row r="60" spans="1:10" s="151" customFormat="1" x14ac:dyDescent="0.2">
      <c r="A60" s="160"/>
      <c r="B60" s="161"/>
      <c r="C60" s="150"/>
      <c r="G60" s="152"/>
      <c r="H60" s="153"/>
      <c r="I60" s="150"/>
      <c r="J60" s="150"/>
    </row>
    <row r="61" spans="1:10" s="151" customFormat="1" x14ac:dyDescent="0.2">
      <c r="A61" s="160"/>
      <c r="B61" s="161"/>
      <c r="C61" s="150"/>
      <c r="G61" s="152"/>
      <c r="H61" s="153"/>
      <c r="I61" s="150"/>
      <c r="J61" s="150"/>
    </row>
    <row r="62" spans="1:10" s="151" customFormat="1" x14ac:dyDescent="0.2">
      <c r="A62" s="160"/>
      <c r="B62" s="161"/>
      <c r="C62" s="150"/>
      <c r="G62" s="152"/>
      <c r="H62" s="153"/>
      <c r="I62" s="150"/>
      <c r="J62" s="150"/>
    </row>
    <row r="63" spans="1:10" s="151" customFormat="1" x14ac:dyDescent="0.2">
      <c r="A63" s="160"/>
      <c r="B63" s="161"/>
      <c r="C63" s="150"/>
      <c r="G63" s="152"/>
      <c r="H63" s="153"/>
      <c r="I63" s="150"/>
      <c r="J63" s="150"/>
    </row>
    <row r="64" spans="1:10" s="151" customFormat="1" x14ac:dyDescent="0.2">
      <c r="A64" s="160"/>
      <c r="B64" s="161"/>
      <c r="C64" s="150"/>
      <c r="G64" s="152"/>
      <c r="H64" s="153"/>
      <c r="I64" s="150"/>
      <c r="J64" s="150"/>
    </row>
    <row r="65" spans="1:10" s="151" customFormat="1" x14ac:dyDescent="0.2">
      <c r="A65" s="160"/>
      <c r="B65" s="161"/>
      <c r="C65" s="150"/>
      <c r="G65" s="152"/>
      <c r="H65" s="153"/>
      <c r="I65" s="150"/>
      <c r="J65" s="150"/>
    </row>
    <row r="66" spans="1:10" s="151" customFormat="1" x14ac:dyDescent="0.2">
      <c r="A66" s="160"/>
      <c r="B66" s="161"/>
      <c r="C66" s="150"/>
      <c r="G66" s="152"/>
      <c r="H66" s="153"/>
      <c r="I66" s="150"/>
      <c r="J66" s="150"/>
    </row>
    <row r="67" spans="1:10" s="152" customFormat="1" x14ac:dyDescent="0.2">
      <c r="A67" s="160"/>
      <c r="B67" s="161"/>
      <c r="C67" s="150"/>
      <c r="D67" s="151"/>
      <c r="E67" s="151"/>
      <c r="F67" s="151"/>
      <c r="H67" s="153"/>
      <c r="I67" s="150"/>
      <c r="J67" s="150"/>
    </row>
    <row r="68" spans="1:10" s="152" customFormat="1" x14ac:dyDescent="0.2">
      <c r="A68" s="160"/>
      <c r="B68" s="161"/>
      <c r="C68" s="150"/>
      <c r="D68" s="151"/>
      <c r="E68" s="151"/>
      <c r="F68" s="151"/>
      <c r="H68" s="153"/>
      <c r="I68" s="150"/>
      <c r="J68" s="150"/>
    </row>
    <row r="69" spans="1:10" s="152" customFormat="1" x14ac:dyDescent="0.2">
      <c r="A69" s="160"/>
      <c r="B69" s="161"/>
      <c r="C69" s="150"/>
      <c r="D69" s="151"/>
      <c r="E69" s="151"/>
      <c r="F69" s="151"/>
      <c r="H69" s="153"/>
      <c r="I69" s="150"/>
      <c r="J69" s="150"/>
    </row>
    <row r="70" spans="1:10" s="152" customFormat="1" x14ac:dyDescent="0.2">
      <c r="A70" s="160"/>
      <c r="B70" s="161"/>
      <c r="C70" s="150"/>
      <c r="D70" s="151"/>
      <c r="E70" s="151"/>
      <c r="F70" s="151"/>
      <c r="H70" s="153"/>
      <c r="I70" s="150"/>
      <c r="J70" s="150"/>
    </row>
    <row r="71" spans="1:10" s="152" customFormat="1" x14ac:dyDescent="0.2">
      <c r="A71" s="160"/>
      <c r="B71" s="161"/>
      <c r="C71" s="150"/>
      <c r="D71" s="151"/>
      <c r="E71" s="151"/>
      <c r="F71" s="151"/>
      <c r="H71" s="153"/>
      <c r="I71" s="150"/>
      <c r="J71" s="150"/>
    </row>
    <row r="72" spans="1:10" s="152" customFormat="1" x14ac:dyDescent="0.2">
      <c r="A72" s="160"/>
      <c r="B72" s="161"/>
      <c r="C72" s="150"/>
      <c r="D72" s="151"/>
      <c r="E72" s="151"/>
      <c r="F72" s="151"/>
      <c r="H72" s="153"/>
      <c r="I72" s="150"/>
      <c r="J72" s="150"/>
    </row>
    <row r="73" spans="1:10" s="152" customFormat="1" x14ac:dyDescent="0.2">
      <c r="A73" s="160"/>
      <c r="B73" s="161"/>
      <c r="C73" s="150"/>
      <c r="D73" s="151"/>
      <c r="E73" s="151"/>
      <c r="F73" s="151"/>
      <c r="H73" s="153"/>
      <c r="I73" s="150"/>
      <c r="J73" s="150"/>
    </row>
    <row r="74" spans="1:10" s="152" customFormat="1" x14ac:dyDescent="0.2">
      <c r="A74" s="160"/>
      <c r="B74" s="161"/>
      <c r="C74" s="150"/>
      <c r="D74" s="151"/>
      <c r="E74" s="151"/>
      <c r="F74" s="151"/>
      <c r="H74" s="153"/>
      <c r="I74" s="150"/>
      <c r="J74" s="150"/>
    </row>
    <row r="75" spans="1:10" s="152" customFormat="1" x14ac:dyDescent="0.2">
      <c r="A75" s="160"/>
      <c r="B75" s="161"/>
      <c r="C75" s="150"/>
      <c r="D75" s="151"/>
      <c r="E75" s="151"/>
      <c r="F75" s="151"/>
      <c r="H75" s="153"/>
      <c r="I75" s="150"/>
      <c r="J75" s="150"/>
    </row>
    <row r="76" spans="1:10" s="152" customFormat="1" x14ac:dyDescent="0.2">
      <c r="A76" s="160"/>
      <c r="B76" s="161"/>
      <c r="C76" s="150"/>
      <c r="D76" s="151"/>
      <c r="E76" s="151"/>
      <c r="F76" s="151"/>
      <c r="H76" s="153"/>
      <c r="I76" s="150"/>
      <c r="J76" s="150"/>
    </row>
    <row r="77" spans="1:10" s="152" customFormat="1" x14ac:dyDescent="0.2">
      <c r="A77" s="160"/>
      <c r="B77" s="161"/>
      <c r="C77" s="150"/>
      <c r="D77" s="151"/>
      <c r="E77" s="151"/>
      <c r="F77" s="151"/>
      <c r="H77" s="153"/>
      <c r="I77" s="150"/>
      <c r="J77" s="150"/>
    </row>
    <row r="78" spans="1:10" s="152" customFormat="1" x14ac:dyDescent="0.2">
      <c r="A78" s="160"/>
      <c r="B78" s="161"/>
      <c r="C78" s="150"/>
      <c r="D78" s="151"/>
      <c r="E78" s="151"/>
      <c r="F78" s="151"/>
      <c r="H78" s="153"/>
      <c r="I78" s="150"/>
      <c r="J78" s="150"/>
    </row>
    <row r="79" spans="1:10" s="152" customFormat="1" x14ac:dyDescent="0.2">
      <c r="A79" s="160"/>
      <c r="B79" s="161"/>
      <c r="C79" s="150"/>
      <c r="D79" s="151"/>
      <c r="E79" s="151"/>
      <c r="F79" s="151"/>
      <c r="H79" s="153"/>
      <c r="I79" s="150"/>
      <c r="J79" s="150"/>
    </row>
    <row r="80" spans="1:10" s="152" customFormat="1" x14ac:dyDescent="0.2">
      <c r="A80" s="160"/>
      <c r="B80" s="161"/>
      <c r="C80" s="150"/>
      <c r="D80" s="151"/>
      <c r="E80" s="151"/>
      <c r="F80" s="151"/>
      <c r="H80" s="153"/>
      <c r="I80" s="150"/>
      <c r="J80" s="150"/>
    </row>
    <row r="81" spans="1:10" s="152" customFormat="1" x14ac:dyDescent="0.2">
      <c r="A81" s="160"/>
      <c r="B81" s="161"/>
      <c r="C81" s="150"/>
      <c r="D81" s="151"/>
      <c r="E81" s="151"/>
      <c r="F81" s="151"/>
      <c r="H81" s="153"/>
      <c r="I81" s="150"/>
      <c r="J81" s="150"/>
    </row>
    <row r="82" spans="1:10" s="152" customFormat="1" x14ac:dyDescent="0.2">
      <c r="A82" s="160"/>
      <c r="B82" s="161"/>
      <c r="C82" s="154"/>
      <c r="D82" s="155"/>
      <c r="E82" s="155"/>
      <c r="F82" s="155"/>
      <c r="H82" s="153"/>
      <c r="I82" s="150"/>
      <c r="J82" s="150"/>
    </row>
    <row r="83" spans="1:10" s="152" customFormat="1" x14ac:dyDescent="0.2">
      <c r="A83" s="160"/>
      <c r="B83" s="161"/>
      <c r="C83" s="154"/>
      <c r="D83" s="155"/>
      <c r="E83" s="155"/>
      <c r="F83" s="155"/>
      <c r="H83" s="153"/>
      <c r="I83" s="150"/>
      <c r="J83" s="150"/>
    </row>
    <row r="84" spans="1:10" s="152" customFormat="1" x14ac:dyDescent="0.2">
      <c r="A84" s="160"/>
      <c r="B84" s="161"/>
      <c r="C84" s="154"/>
      <c r="D84" s="155"/>
      <c r="E84" s="155"/>
      <c r="F84" s="155"/>
      <c r="H84" s="153"/>
      <c r="I84" s="150"/>
      <c r="J84" s="150"/>
    </row>
    <row r="85" spans="1:10" s="152" customFormat="1" x14ac:dyDescent="0.2">
      <c r="A85" s="160"/>
      <c r="B85" s="161"/>
      <c r="C85" s="154"/>
      <c r="D85" s="155"/>
      <c r="E85" s="155"/>
      <c r="F85" s="155"/>
      <c r="H85" s="153"/>
      <c r="I85" s="150"/>
      <c r="J85" s="150"/>
    </row>
    <row r="86" spans="1:10" s="152" customFormat="1" x14ac:dyDescent="0.2">
      <c r="A86" s="160"/>
      <c r="B86" s="161"/>
      <c r="C86" s="154"/>
      <c r="D86" s="155"/>
      <c r="E86" s="155"/>
      <c r="F86" s="155"/>
      <c r="H86" s="153"/>
      <c r="I86" s="150"/>
      <c r="J86" s="150"/>
    </row>
    <row r="87" spans="1:10" s="152" customFormat="1" x14ac:dyDescent="0.2">
      <c r="A87" s="160"/>
      <c r="B87" s="161"/>
      <c r="C87" s="154"/>
      <c r="D87" s="155"/>
      <c r="E87" s="155"/>
      <c r="F87" s="155"/>
      <c r="H87" s="153"/>
      <c r="I87" s="150"/>
      <c r="J87" s="150"/>
    </row>
    <row r="88" spans="1:10" s="152" customFormat="1" x14ac:dyDescent="0.2">
      <c r="A88" s="160"/>
      <c r="B88" s="161"/>
      <c r="C88" s="154"/>
      <c r="D88" s="155"/>
      <c r="E88" s="155"/>
      <c r="F88" s="155"/>
      <c r="H88" s="153"/>
      <c r="I88" s="150"/>
      <c r="J88" s="150"/>
    </row>
    <row r="89" spans="1:10" s="152" customFormat="1" x14ac:dyDescent="0.2">
      <c r="A89" s="160"/>
      <c r="B89" s="161"/>
      <c r="C89" s="154"/>
      <c r="D89" s="155"/>
      <c r="E89" s="155"/>
      <c r="F89" s="155"/>
      <c r="H89" s="153"/>
      <c r="I89" s="150"/>
      <c r="J89" s="150"/>
    </row>
    <row r="90" spans="1:10" s="152" customFormat="1" x14ac:dyDescent="0.2">
      <c r="A90" s="160"/>
      <c r="B90" s="161"/>
      <c r="C90" s="154"/>
      <c r="D90" s="155"/>
      <c r="E90" s="155"/>
      <c r="F90" s="155"/>
      <c r="H90" s="153"/>
      <c r="I90" s="150"/>
      <c r="J90" s="150"/>
    </row>
    <row r="91" spans="1:10" s="152" customFormat="1" x14ac:dyDescent="0.2">
      <c r="A91" s="160"/>
      <c r="B91" s="161"/>
      <c r="C91" s="154"/>
      <c r="D91" s="155"/>
      <c r="E91" s="155"/>
      <c r="F91" s="155"/>
      <c r="H91" s="153"/>
      <c r="I91" s="150"/>
      <c r="J91" s="150"/>
    </row>
    <row r="92" spans="1:10" s="152" customFormat="1" x14ac:dyDescent="0.2">
      <c r="A92" s="160"/>
      <c r="B92" s="161"/>
      <c r="C92" s="154"/>
      <c r="D92" s="155"/>
      <c r="E92" s="155"/>
      <c r="F92" s="155"/>
      <c r="H92" s="153"/>
      <c r="I92" s="150"/>
      <c r="J92" s="150"/>
    </row>
    <row r="93" spans="1:10" s="152" customFormat="1" x14ac:dyDescent="0.2">
      <c r="A93" s="160"/>
      <c r="B93" s="161"/>
      <c r="C93" s="154"/>
      <c r="D93" s="155"/>
      <c r="E93" s="155"/>
      <c r="F93" s="155"/>
      <c r="H93" s="153"/>
      <c r="I93" s="150"/>
      <c r="J93" s="150"/>
    </row>
    <row r="94" spans="1:10" s="152" customFormat="1" x14ac:dyDescent="0.2">
      <c r="A94" s="160"/>
      <c r="B94" s="161"/>
      <c r="C94" s="154"/>
      <c r="D94" s="155"/>
      <c r="E94" s="155"/>
      <c r="F94" s="155"/>
      <c r="H94" s="153"/>
      <c r="I94" s="150"/>
      <c r="J94" s="150"/>
    </row>
    <row r="95" spans="1:10" s="152" customFormat="1" x14ac:dyDescent="0.2">
      <c r="A95" s="160"/>
      <c r="B95" s="161"/>
      <c r="C95" s="154"/>
      <c r="D95" s="155"/>
      <c r="E95" s="155"/>
      <c r="F95" s="155"/>
      <c r="H95" s="153"/>
      <c r="I95" s="150"/>
      <c r="J95" s="150"/>
    </row>
    <row r="96" spans="1:10" s="152" customFormat="1" x14ac:dyDescent="0.2">
      <c r="A96" s="160"/>
      <c r="B96" s="161"/>
      <c r="C96" s="154"/>
      <c r="D96" s="155"/>
      <c r="E96" s="155"/>
      <c r="F96" s="155"/>
      <c r="H96" s="153"/>
      <c r="I96" s="150"/>
      <c r="J96" s="150"/>
    </row>
    <row r="97" spans="1:10" s="152" customFormat="1" x14ac:dyDescent="0.2">
      <c r="A97" s="160"/>
      <c r="B97" s="161"/>
      <c r="C97" s="154"/>
      <c r="D97" s="155"/>
      <c r="E97" s="155"/>
      <c r="F97" s="155"/>
      <c r="H97" s="153"/>
      <c r="I97" s="150"/>
      <c r="J97" s="150"/>
    </row>
    <row r="98" spans="1:10" s="152" customFormat="1" x14ac:dyDescent="0.2">
      <c r="A98" s="160"/>
      <c r="B98" s="161"/>
      <c r="C98" s="154"/>
      <c r="D98" s="155"/>
      <c r="E98" s="155"/>
      <c r="F98" s="155"/>
      <c r="H98" s="153"/>
      <c r="I98" s="150"/>
      <c r="J98" s="150"/>
    </row>
    <row r="99" spans="1:10" s="152" customFormat="1" x14ac:dyDescent="0.2">
      <c r="A99" s="160"/>
      <c r="B99" s="161"/>
      <c r="C99" s="154"/>
      <c r="D99" s="155"/>
      <c r="E99" s="155"/>
      <c r="F99" s="155"/>
      <c r="H99" s="153"/>
      <c r="I99" s="150"/>
      <c r="J99" s="150"/>
    </row>
    <row r="100" spans="1:10" s="152" customFormat="1" x14ac:dyDescent="0.2">
      <c r="A100" s="160"/>
      <c r="B100" s="161"/>
      <c r="C100" s="154"/>
      <c r="D100" s="155"/>
      <c r="E100" s="155"/>
      <c r="F100" s="155"/>
      <c r="H100" s="153"/>
      <c r="I100" s="150"/>
      <c r="J100" s="150"/>
    </row>
    <row r="101" spans="1:10" s="152" customFormat="1" x14ac:dyDescent="0.2">
      <c r="A101" s="160"/>
      <c r="B101" s="161"/>
      <c r="C101" s="154"/>
      <c r="D101" s="155"/>
      <c r="E101" s="155"/>
      <c r="F101" s="155"/>
      <c r="H101" s="153"/>
      <c r="I101" s="150"/>
      <c r="J101" s="150"/>
    </row>
    <row r="102" spans="1:10" s="152" customFormat="1" x14ac:dyDescent="0.2">
      <c r="A102" s="160"/>
      <c r="B102" s="161"/>
      <c r="C102" s="154"/>
      <c r="D102" s="155"/>
      <c r="E102" s="155"/>
      <c r="F102" s="155"/>
      <c r="H102" s="153"/>
      <c r="I102" s="150"/>
      <c r="J102" s="150"/>
    </row>
    <row r="103" spans="1:10" s="152" customFormat="1" x14ac:dyDescent="0.2">
      <c r="A103" s="160"/>
      <c r="B103" s="161"/>
      <c r="C103" s="154"/>
      <c r="D103" s="155"/>
      <c r="E103" s="155"/>
      <c r="F103" s="155"/>
      <c r="H103" s="153"/>
      <c r="I103" s="150"/>
      <c r="J103" s="150"/>
    </row>
    <row r="104" spans="1:10" s="152" customFormat="1" x14ac:dyDescent="0.2">
      <c r="A104" s="160"/>
      <c r="B104" s="161"/>
      <c r="C104" s="154"/>
      <c r="D104" s="155"/>
      <c r="E104" s="155"/>
      <c r="F104" s="155"/>
      <c r="H104" s="153"/>
      <c r="I104" s="150"/>
      <c r="J104" s="150"/>
    </row>
    <row r="105" spans="1:10" s="152" customFormat="1" x14ac:dyDescent="0.2">
      <c r="A105" s="160"/>
      <c r="B105" s="161"/>
      <c r="C105" s="154"/>
      <c r="D105" s="155"/>
      <c r="E105" s="155"/>
      <c r="F105" s="155"/>
      <c r="H105" s="153"/>
      <c r="I105" s="150"/>
      <c r="J105" s="150"/>
    </row>
    <row r="106" spans="1:10" s="152" customFormat="1" x14ac:dyDescent="0.2">
      <c r="A106" s="160"/>
      <c r="B106" s="161"/>
      <c r="C106" s="154"/>
      <c r="D106" s="155"/>
      <c r="E106" s="155"/>
      <c r="F106" s="155"/>
      <c r="H106" s="153"/>
      <c r="I106" s="150"/>
      <c r="J106" s="150"/>
    </row>
    <row r="107" spans="1:10" s="152" customFormat="1" x14ac:dyDescent="0.2">
      <c r="A107" s="160"/>
      <c r="B107" s="161"/>
      <c r="C107" s="154"/>
      <c r="D107" s="155"/>
      <c r="E107" s="155"/>
      <c r="F107" s="155"/>
      <c r="H107" s="153"/>
      <c r="I107" s="150"/>
      <c r="J107" s="150"/>
    </row>
    <row r="108" spans="1:10" s="152" customFormat="1" x14ac:dyDescent="0.2">
      <c r="A108" s="160"/>
      <c r="B108" s="161"/>
      <c r="C108" s="154"/>
      <c r="D108" s="155"/>
      <c r="E108" s="155"/>
      <c r="F108" s="155"/>
      <c r="H108" s="153"/>
      <c r="I108" s="150"/>
      <c r="J108" s="150"/>
    </row>
    <row r="109" spans="1:10" s="152" customFormat="1" x14ac:dyDescent="0.2">
      <c r="A109" s="160"/>
      <c r="B109" s="161"/>
      <c r="C109" s="154"/>
      <c r="D109" s="155"/>
      <c r="E109" s="155"/>
      <c r="F109" s="155"/>
      <c r="H109" s="153"/>
      <c r="I109" s="150"/>
      <c r="J109" s="150"/>
    </row>
    <row r="110" spans="1:10" s="152" customFormat="1" x14ac:dyDescent="0.2">
      <c r="A110" s="160"/>
      <c r="B110" s="161"/>
      <c r="C110" s="154"/>
      <c r="D110" s="155"/>
      <c r="E110" s="155"/>
      <c r="F110" s="155"/>
      <c r="H110" s="153"/>
      <c r="I110" s="150"/>
      <c r="J110" s="150"/>
    </row>
    <row r="111" spans="1:10" s="152" customFormat="1" x14ac:dyDescent="0.2">
      <c r="A111" s="160"/>
      <c r="B111" s="161"/>
      <c r="C111" s="154"/>
      <c r="D111" s="155"/>
      <c r="E111" s="155"/>
      <c r="F111" s="155"/>
      <c r="H111" s="153"/>
      <c r="I111" s="150"/>
      <c r="J111" s="150"/>
    </row>
    <row r="112" spans="1:10" s="152" customFormat="1" x14ac:dyDescent="0.2">
      <c r="A112" s="160"/>
      <c r="B112" s="161"/>
      <c r="C112" s="154"/>
      <c r="D112" s="155"/>
      <c r="E112" s="155"/>
      <c r="F112" s="155"/>
      <c r="H112" s="153"/>
      <c r="I112" s="150"/>
      <c r="J112" s="150"/>
    </row>
    <row r="113" spans="1:10" s="152" customFormat="1" x14ac:dyDescent="0.2">
      <c r="A113" s="160"/>
      <c r="B113" s="161"/>
      <c r="C113" s="154"/>
      <c r="D113" s="155"/>
      <c r="E113" s="155"/>
      <c r="F113" s="155"/>
      <c r="H113" s="153"/>
      <c r="I113" s="150"/>
      <c r="J113" s="150"/>
    </row>
    <row r="114" spans="1:10" s="152" customFormat="1" x14ac:dyDescent="0.2">
      <c r="A114" s="160"/>
      <c r="B114" s="161"/>
      <c r="C114" s="154"/>
      <c r="D114" s="155"/>
      <c r="E114" s="155"/>
      <c r="F114" s="155"/>
      <c r="H114" s="153"/>
      <c r="I114" s="150"/>
      <c r="J114" s="150"/>
    </row>
    <row r="115" spans="1:10" s="152" customFormat="1" x14ac:dyDescent="0.2">
      <c r="A115" s="160"/>
      <c r="B115" s="161"/>
      <c r="C115" s="154"/>
      <c r="D115" s="155"/>
      <c r="E115" s="155"/>
      <c r="F115" s="155"/>
      <c r="H115" s="153"/>
      <c r="I115" s="150"/>
      <c r="J115" s="150"/>
    </row>
    <row r="116" spans="1:10" s="152" customFormat="1" x14ac:dyDescent="0.2">
      <c r="A116" s="160"/>
      <c r="B116" s="161"/>
      <c r="C116" s="154"/>
      <c r="D116" s="155"/>
      <c r="E116" s="155"/>
      <c r="F116" s="155"/>
      <c r="H116" s="153"/>
      <c r="I116" s="150"/>
      <c r="J116" s="150"/>
    </row>
    <row r="117" spans="1:10" s="152" customFormat="1" x14ac:dyDescent="0.2">
      <c r="A117" s="160"/>
      <c r="B117" s="161"/>
      <c r="C117" s="154"/>
      <c r="D117" s="155"/>
      <c r="E117" s="155"/>
      <c r="F117" s="155"/>
      <c r="H117" s="153"/>
      <c r="I117" s="150"/>
      <c r="J117" s="150"/>
    </row>
    <row r="118" spans="1:10" s="152" customFormat="1" x14ac:dyDescent="0.2">
      <c r="A118" s="160"/>
      <c r="B118" s="161"/>
      <c r="C118" s="154"/>
      <c r="D118" s="155"/>
      <c r="E118" s="155"/>
      <c r="F118" s="155"/>
      <c r="H118" s="153"/>
      <c r="I118" s="150"/>
      <c r="J118" s="150"/>
    </row>
    <row r="119" spans="1:10" s="152" customFormat="1" x14ac:dyDescent="0.2">
      <c r="A119" s="160"/>
      <c r="B119" s="161"/>
      <c r="C119" s="154"/>
      <c r="D119" s="155"/>
      <c r="E119" s="155"/>
      <c r="F119" s="155"/>
      <c r="H119" s="153"/>
      <c r="I119" s="150"/>
      <c r="J119" s="150"/>
    </row>
    <row r="120" spans="1:10" s="152" customFormat="1" x14ac:dyDescent="0.2">
      <c r="A120" s="160"/>
      <c r="B120" s="161"/>
      <c r="C120" s="154"/>
      <c r="D120" s="155"/>
      <c r="E120" s="155"/>
      <c r="F120" s="155"/>
      <c r="H120" s="153"/>
      <c r="I120" s="150"/>
      <c r="J120" s="150"/>
    </row>
    <row r="121" spans="1:10" s="152" customFormat="1" x14ac:dyDescent="0.2">
      <c r="A121" s="160"/>
      <c r="B121" s="161"/>
      <c r="C121" s="154"/>
      <c r="D121" s="155"/>
      <c r="E121" s="155"/>
      <c r="F121" s="155"/>
      <c r="H121" s="153"/>
      <c r="I121" s="150"/>
      <c r="J121" s="150"/>
    </row>
    <row r="122" spans="1:10" s="152" customFormat="1" x14ac:dyDescent="0.2">
      <c r="A122" s="160"/>
      <c r="B122" s="161"/>
      <c r="C122" s="154"/>
      <c r="D122" s="155"/>
      <c r="E122" s="155"/>
      <c r="F122" s="155"/>
      <c r="H122" s="153"/>
      <c r="I122" s="150"/>
      <c r="J122" s="150"/>
    </row>
    <row r="123" spans="1:10" s="152" customFormat="1" x14ac:dyDescent="0.2">
      <c r="A123" s="160"/>
      <c r="B123" s="161"/>
      <c r="C123" s="154"/>
      <c r="D123" s="155"/>
      <c r="E123" s="155"/>
      <c r="F123" s="155"/>
      <c r="H123" s="153"/>
      <c r="I123" s="150"/>
      <c r="J123" s="150"/>
    </row>
    <row r="124" spans="1:10" s="152" customFormat="1" x14ac:dyDescent="0.2">
      <c r="A124" s="160"/>
      <c r="B124" s="161"/>
      <c r="C124" s="154"/>
      <c r="D124" s="155"/>
      <c r="E124" s="155"/>
      <c r="F124" s="155"/>
      <c r="H124" s="153"/>
      <c r="I124" s="150"/>
      <c r="J124" s="150"/>
    </row>
    <row r="125" spans="1:10" s="152" customFormat="1" x14ac:dyDescent="0.2">
      <c r="A125" s="160"/>
      <c r="B125" s="161"/>
      <c r="C125" s="154"/>
      <c r="D125" s="155"/>
      <c r="E125" s="155"/>
      <c r="F125" s="155"/>
      <c r="H125" s="153"/>
      <c r="I125" s="150"/>
      <c r="J125" s="150"/>
    </row>
    <row r="126" spans="1:10" s="152" customFormat="1" x14ac:dyDescent="0.2">
      <c r="A126" s="160"/>
      <c r="B126" s="161"/>
      <c r="C126" s="154"/>
      <c r="D126" s="155"/>
      <c r="E126" s="155"/>
      <c r="F126" s="155"/>
      <c r="H126" s="153"/>
      <c r="I126" s="150"/>
      <c r="J126" s="150"/>
    </row>
    <row r="127" spans="1:10" s="152" customFormat="1" x14ac:dyDescent="0.2">
      <c r="A127" s="160"/>
      <c r="B127" s="161"/>
      <c r="C127" s="154"/>
      <c r="D127" s="155"/>
      <c r="E127" s="155"/>
      <c r="F127" s="155"/>
      <c r="H127" s="153"/>
      <c r="I127" s="150"/>
      <c r="J127" s="150"/>
    </row>
    <row r="128" spans="1:10" s="152" customFormat="1" x14ac:dyDescent="0.2">
      <c r="A128" s="160"/>
      <c r="B128" s="161"/>
      <c r="C128" s="154"/>
      <c r="D128" s="155"/>
      <c r="E128" s="155"/>
      <c r="F128" s="155"/>
      <c r="H128" s="153"/>
      <c r="I128" s="150"/>
      <c r="J128" s="150"/>
    </row>
    <row r="129" spans="1:10" s="152" customFormat="1" x14ac:dyDescent="0.2">
      <c r="A129" s="160"/>
      <c r="B129" s="161"/>
      <c r="C129" s="154"/>
      <c r="D129" s="155"/>
      <c r="E129" s="155"/>
      <c r="F129" s="155"/>
      <c r="H129" s="153"/>
      <c r="I129" s="150"/>
      <c r="J129" s="150"/>
    </row>
    <row r="130" spans="1:10" s="152" customFormat="1" x14ac:dyDescent="0.2">
      <c r="A130" s="160"/>
      <c r="B130" s="161"/>
      <c r="C130" s="154"/>
      <c r="D130" s="155"/>
      <c r="E130" s="155"/>
      <c r="F130" s="155"/>
      <c r="H130" s="153"/>
      <c r="I130" s="150"/>
      <c r="J130" s="150"/>
    </row>
    <row r="131" spans="1:10" s="152" customFormat="1" x14ac:dyDescent="0.2">
      <c r="A131" s="160"/>
      <c r="B131" s="161"/>
      <c r="C131" s="154"/>
      <c r="D131" s="155"/>
      <c r="E131" s="155"/>
      <c r="F131" s="155"/>
      <c r="H131" s="153"/>
      <c r="I131" s="150"/>
      <c r="J131" s="150"/>
    </row>
    <row r="132" spans="1:10" s="152" customFormat="1" x14ac:dyDescent="0.2">
      <c r="A132" s="160"/>
      <c r="B132" s="161"/>
      <c r="C132" s="154"/>
      <c r="D132" s="155"/>
      <c r="E132" s="155"/>
      <c r="F132" s="155"/>
      <c r="H132" s="153"/>
      <c r="I132" s="150"/>
      <c r="J132" s="150"/>
    </row>
    <row r="133" spans="1:10" s="152" customFormat="1" x14ac:dyDescent="0.2">
      <c r="A133" s="160"/>
      <c r="B133" s="161"/>
      <c r="C133" s="154"/>
      <c r="D133" s="155"/>
      <c r="E133" s="155"/>
      <c r="F133" s="155"/>
      <c r="H133" s="153"/>
      <c r="I133" s="150"/>
      <c r="J133" s="150"/>
    </row>
    <row r="134" spans="1:10" s="152" customFormat="1" x14ac:dyDescent="0.2">
      <c r="A134" s="160"/>
      <c r="B134" s="161"/>
      <c r="C134" s="154"/>
      <c r="D134" s="155"/>
      <c r="E134" s="155"/>
      <c r="F134" s="155"/>
      <c r="H134" s="153"/>
      <c r="I134" s="150"/>
      <c r="J134" s="150"/>
    </row>
    <row r="135" spans="1:10" s="152" customFormat="1" x14ac:dyDescent="0.2">
      <c r="A135" s="160"/>
      <c r="B135" s="161"/>
      <c r="C135" s="154"/>
      <c r="D135" s="155"/>
      <c r="E135" s="155"/>
      <c r="F135" s="155"/>
      <c r="H135" s="153"/>
      <c r="I135" s="150"/>
      <c r="J135" s="150"/>
    </row>
    <row r="136" spans="1:10" s="152" customFormat="1" x14ac:dyDescent="0.2">
      <c r="A136" s="160"/>
      <c r="B136" s="161"/>
      <c r="C136" s="154"/>
      <c r="D136" s="155"/>
      <c r="E136" s="155"/>
      <c r="F136" s="155"/>
      <c r="H136" s="153"/>
      <c r="I136" s="150"/>
      <c r="J136" s="150"/>
    </row>
    <row r="137" spans="1:10" s="152" customFormat="1" x14ac:dyDescent="0.2">
      <c r="A137" s="160"/>
      <c r="B137" s="161"/>
      <c r="C137" s="154"/>
      <c r="D137" s="155"/>
      <c r="E137" s="155"/>
      <c r="F137" s="155"/>
      <c r="H137" s="153"/>
      <c r="I137" s="150"/>
      <c r="J137" s="150"/>
    </row>
    <row r="138" spans="1:10" s="152" customFormat="1" x14ac:dyDescent="0.2">
      <c r="A138" s="160"/>
      <c r="B138" s="161"/>
      <c r="C138" s="154"/>
      <c r="D138" s="155"/>
      <c r="E138" s="155"/>
      <c r="F138" s="155"/>
      <c r="H138" s="153"/>
      <c r="I138" s="150"/>
      <c r="J138" s="150"/>
    </row>
    <row r="139" spans="1:10" s="152" customFormat="1" x14ac:dyDescent="0.2">
      <c r="A139" s="160"/>
      <c r="B139" s="161"/>
      <c r="C139" s="154"/>
      <c r="D139" s="155"/>
      <c r="E139" s="155"/>
      <c r="F139" s="155"/>
      <c r="H139" s="153"/>
      <c r="I139" s="150"/>
      <c r="J139" s="150"/>
    </row>
    <row r="140" spans="1:10" s="152" customFormat="1" x14ac:dyDescent="0.2">
      <c r="A140" s="160"/>
      <c r="B140" s="161"/>
      <c r="C140" s="154"/>
      <c r="D140" s="155"/>
      <c r="E140" s="155"/>
      <c r="F140" s="155"/>
      <c r="H140" s="153"/>
      <c r="I140" s="150"/>
      <c r="J140" s="150"/>
    </row>
    <row r="141" spans="1:10" s="152" customFormat="1" x14ac:dyDescent="0.2">
      <c r="A141" s="160"/>
      <c r="B141" s="161"/>
      <c r="C141" s="154"/>
      <c r="D141" s="155"/>
      <c r="E141" s="155"/>
      <c r="F141" s="155"/>
      <c r="H141" s="153"/>
      <c r="I141" s="150"/>
      <c r="J141" s="150"/>
    </row>
    <row r="142" spans="1:10" s="152" customFormat="1" x14ac:dyDescent="0.2">
      <c r="A142" s="160"/>
      <c r="B142" s="161"/>
      <c r="C142" s="154"/>
      <c r="D142" s="155"/>
      <c r="E142" s="155"/>
      <c r="F142" s="155"/>
      <c r="H142" s="153"/>
      <c r="I142" s="150"/>
      <c r="J142" s="150"/>
    </row>
    <row r="143" spans="1:10" s="152" customFormat="1" x14ac:dyDescent="0.2">
      <c r="A143" s="160"/>
      <c r="B143" s="161"/>
      <c r="C143" s="154"/>
      <c r="D143" s="155"/>
      <c r="E143" s="155"/>
      <c r="F143" s="155"/>
      <c r="H143" s="153"/>
      <c r="I143" s="150"/>
      <c r="J143" s="150"/>
    </row>
    <row r="144" spans="1:10" s="152" customFormat="1" x14ac:dyDescent="0.2">
      <c r="A144" s="160"/>
      <c r="B144" s="161"/>
      <c r="C144" s="154"/>
      <c r="D144" s="155"/>
      <c r="E144" s="155"/>
      <c r="F144" s="155"/>
      <c r="H144" s="153"/>
      <c r="I144" s="150"/>
      <c r="J144" s="150"/>
    </row>
    <row r="145" spans="1:10" s="152" customFormat="1" x14ac:dyDescent="0.2">
      <c r="A145" s="160"/>
      <c r="B145" s="161"/>
      <c r="C145" s="154"/>
      <c r="D145" s="155"/>
      <c r="E145" s="155"/>
      <c r="F145" s="155"/>
      <c r="H145" s="153"/>
      <c r="I145" s="150"/>
      <c r="J145" s="150"/>
    </row>
    <row r="146" spans="1:10" s="152" customFormat="1" x14ac:dyDescent="0.2">
      <c r="A146" s="160"/>
      <c r="B146" s="161"/>
      <c r="C146" s="154"/>
      <c r="D146" s="155"/>
      <c r="E146" s="155"/>
      <c r="F146" s="155"/>
      <c r="H146" s="153"/>
      <c r="I146" s="150"/>
      <c r="J146" s="150"/>
    </row>
    <row r="147" spans="1:10" s="152" customFormat="1" x14ac:dyDescent="0.2">
      <c r="A147" s="160"/>
      <c r="B147" s="161"/>
      <c r="C147" s="154"/>
      <c r="D147" s="155"/>
      <c r="E147" s="155"/>
      <c r="F147" s="155"/>
      <c r="H147" s="153"/>
      <c r="I147" s="150"/>
      <c r="J147" s="150"/>
    </row>
    <row r="148" spans="1:10" s="152" customFormat="1" x14ac:dyDescent="0.2">
      <c r="A148" s="160"/>
      <c r="B148" s="161"/>
      <c r="C148" s="154"/>
      <c r="D148" s="155"/>
      <c r="E148" s="155"/>
      <c r="F148" s="155"/>
      <c r="H148" s="153"/>
      <c r="I148" s="150"/>
      <c r="J148" s="150"/>
    </row>
    <row r="149" spans="1:10" s="152" customFormat="1" x14ac:dyDescent="0.2">
      <c r="A149" s="160"/>
      <c r="B149" s="161"/>
      <c r="C149" s="154"/>
      <c r="D149" s="155"/>
      <c r="E149" s="155"/>
      <c r="F149" s="155"/>
      <c r="H149" s="153"/>
      <c r="I149" s="150"/>
      <c r="J149" s="150"/>
    </row>
    <row r="150" spans="1:10" s="152" customFormat="1" x14ac:dyDescent="0.2">
      <c r="A150" s="160"/>
      <c r="B150" s="161"/>
      <c r="C150" s="154"/>
      <c r="D150" s="155"/>
      <c r="E150" s="155"/>
      <c r="F150" s="155"/>
      <c r="H150" s="153"/>
      <c r="I150" s="150"/>
      <c r="J150" s="150"/>
    </row>
    <row r="151" spans="1:10" s="152" customFormat="1" x14ac:dyDescent="0.2">
      <c r="A151" s="160"/>
      <c r="B151" s="161"/>
      <c r="C151" s="154"/>
      <c r="D151" s="155"/>
      <c r="E151" s="155"/>
      <c r="F151" s="155"/>
      <c r="H151" s="153"/>
      <c r="I151" s="150"/>
      <c r="J151" s="150"/>
    </row>
    <row r="152" spans="1:10" s="152" customFormat="1" x14ac:dyDescent="0.2">
      <c r="A152" s="160"/>
      <c r="B152" s="161"/>
      <c r="C152" s="154"/>
      <c r="D152" s="155"/>
      <c r="E152" s="155"/>
      <c r="F152" s="155"/>
      <c r="H152" s="153"/>
      <c r="I152" s="150"/>
      <c r="J152" s="150"/>
    </row>
    <row r="153" spans="1:10" s="152" customFormat="1" x14ac:dyDescent="0.2">
      <c r="A153" s="160"/>
      <c r="B153" s="161"/>
      <c r="C153" s="154"/>
      <c r="D153" s="155"/>
      <c r="E153" s="155"/>
      <c r="F153" s="155"/>
      <c r="H153" s="153"/>
      <c r="I153" s="150"/>
      <c r="J153" s="150"/>
    </row>
    <row r="154" spans="1:10" s="152" customFormat="1" x14ac:dyDescent="0.2">
      <c r="A154" s="160"/>
      <c r="B154" s="161"/>
      <c r="C154" s="154"/>
      <c r="D154" s="155"/>
      <c r="E154" s="155"/>
      <c r="F154" s="155"/>
      <c r="H154" s="153"/>
      <c r="I154" s="150"/>
      <c r="J154" s="150"/>
    </row>
    <row r="155" spans="1:10" s="152" customFormat="1" x14ac:dyDescent="0.2">
      <c r="A155" s="160"/>
      <c r="B155" s="161"/>
      <c r="C155" s="154"/>
      <c r="D155" s="155"/>
      <c r="E155" s="155"/>
      <c r="F155" s="155"/>
      <c r="H155" s="153"/>
      <c r="I155" s="150"/>
      <c r="J155" s="150"/>
    </row>
    <row r="156" spans="1:10" s="152" customFormat="1" x14ac:dyDescent="0.2">
      <c r="A156" s="160"/>
      <c r="B156" s="161"/>
      <c r="C156" s="154"/>
      <c r="D156" s="155"/>
      <c r="E156" s="155"/>
      <c r="F156" s="155"/>
      <c r="H156" s="153"/>
      <c r="I156" s="150"/>
      <c r="J156" s="150"/>
    </row>
    <row r="157" spans="1:10" s="152" customFormat="1" x14ac:dyDescent="0.2">
      <c r="A157" s="160"/>
      <c r="B157" s="161"/>
      <c r="C157" s="154"/>
      <c r="D157" s="155"/>
      <c r="E157" s="155"/>
      <c r="F157" s="155"/>
      <c r="H157" s="153"/>
      <c r="I157" s="150"/>
      <c r="J157" s="150"/>
    </row>
    <row r="158" spans="1:10" s="152" customFormat="1" x14ac:dyDescent="0.2">
      <c r="A158" s="160"/>
      <c r="B158" s="161"/>
      <c r="C158" s="154"/>
      <c r="D158" s="155"/>
      <c r="E158" s="155"/>
      <c r="F158" s="155"/>
      <c r="H158" s="153"/>
      <c r="I158" s="150"/>
      <c r="J158" s="150"/>
    </row>
    <row r="159" spans="1:10" s="152" customFormat="1" x14ac:dyDescent="0.2">
      <c r="A159" s="160"/>
      <c r="B159" s="161"/>
      <c r="C159" s="154"/>
      <c r="D159" s="155"/>
      <c r="E159" s="155"/>
      <c r="F159" s="155"/>
      <c r="H159" s="153"/>
      <c r="I159" s="150"/>
      <c r="J159" s="150"/>
    </row>
    <row r="160" spans="1:10" s="152" customFormat="1" x14ac:dyDescent="0.2">
      <c r="A160" s="160"/>
      <c r="B160" s="161"/>
      <c r="C160" s="154"/>
      <c r="D160" s="155"/>
      <c r="E160" s="155"/>
      <c r="F160" s="155"/>
      <c r="H160" s="153"/>
      <c r="I160" s="150"/>
      <c r="J160" s="150"/>
    </row>
    <row r="161" spans="1:10" s="152" customFormat="1" x14ac:dyDescent="0.2">
      <c r="A161" s="160"/>
      <c r="B161" s="161"/>
      <c r="C161" s="154"/>
      <c r="D161" s="155"/>
      <c r="E161" s="155"/>
      <c r="F161" s="155"/>
      <c r="H161" s="153"/>
      <c r="I161" s="150"/>
      <c r="J161" s="150"/>
    </row>
    <row r="162" spans="1:10" s="152" customFormat="1" x14ac:dyDescent="0.2">
      <c r="A162" s="160"/>
      <c r="B162" s="161"/>
      <c r="C162" s="154"/>
      <c r="D162" s="155"/>
      <c r="E162" s="155"/>
      <c r="F162" s="155"/>
      <c r="H162" s="153"/>
      <c r="I162" s="150"/>
      <c r="J162" s="150"/>
    </row>
    <row r="163" spans="1:10" s="152" customFormat="1" x14ac:dyDescent="0.2">
      <c r="A163" s="160"/>
      <c r="B163" s="161"/>
      <c r="C163" s="154"/>
      <c r="D163" s="155"/>
      <c r="E163" s="155"/>
      <c r="F163" s="155"/>
      <c r="H163" s="153"/>
      <c r="I163" s="150"/>
      <c r="J163" s="150"/>
    </row>
    <row r="164" spans="1:10" s="152" customFormat="1" x14ac:dyDescent="0.2">
      <c r="A164" s="160"/>
      <c r="B164" s="161"/>
      <c r="C164" s="154"/>
      <c r="D164" s="155"/>
      <c r="E164" s="155"/>
      <c r="F164" s="155"/>
      <c r="H164" s="153"/>
      <c r="I164" s="150"/>
      <c r="J164" s="150"/>
    </row>
    <row r="165" spans="1:10" s="152" customFormat="1" x14ac:dyDescent="0.2">
      <c r="A165" s="160"/>
      <c r="B165" s="161"/>
      <c r="C165" s="154"/>
      <c r="D165" s="155"/>
      <c r="E165" s="155"/>
      <c r="F165" s="155"/>
      <c r="H165" s="153"/>
      <c r="I165" s="150"/>
      <c r="J165" s="150"/>
    </row>
    <row r="166" spans="1:10" s="152" customFormat="1" x14ac:dyDescent="0.2">
      <c r="A166" s="160"/>
      <c r="B166" s="161"/>
      <c r="C166" s="154"/>
      <c r="D166" s="155"/>
      <c r="E166" s="155"/>
      <c r="F166" s="155"/>
      <c r="H166" s="153"/>
      <c r="I166" s="150"/>
      <c r="J166" s="150"/>
    </row>
    <row r="167" spans="1:10" s="152" customFormat="1" x14ac:dyDescent="0.2">
      <c r="A167" s="160"/>
      <c r="B167" s="161"/>
      <c r="C167" s="154"/>
      <c r="D167" s="155"/>
      <c r="E167" s="155"/>
      <c r="F167" s="155"/>
      <c r="H167" s="153"/>
      <c r="I167" s="150"/>
      <c r="J167" s="150"/>
    </row>
    <row r="168" spans="1:10" s="152" customFormat="1" x14ac:dyDescent="0.2">
      <c r="A168" s="160"/>
      <c r="B168" s="161"/>
      <c r="C168" s="154"/>
      <c r="D168" s="155"/>
      <c r="E168" s="155"/>
      <c r="F168" s="155"/>
      <c r="H168" s="153"/>
      <c r="I168" s="150"/>
      <c r="J168" s="150"/>
    </row>
    <row r="169" spans="1:10" s="152" customFormat="1" x14ac:dyDescent="0.2">
      <c r="A169" s="160"/>
      <c r="B169" s="161"/>
      <c r="C169" s="154"/>
      <c r="D169" s="155"/>
      <c r="E169" s="155"/>
      <c r="F169" s="155"/>
      <c r="H169" s="153"/>
      <c r="I169" s="150"/>
      <c r="J169" s="150"/>
    </row>
    <row r="170" spans="1:10" s="152" customFormat="1" x14ac:dyDescent="0.2">
      <c r="A170" s="160"/>
      <c r="B170" s="161"/>
      <c r="C170" s="154"/>
      <c r="D170" s="155"/>
      <c r="E170" s="155"/>
      <c r="F170" s="155"/>
      <c r="H170" s="153"/>
      <c r="I170" s="150"/>
      <c r="J170" s="150"/>
    </row>
    <row r="171" spans="1:10" s="152" customFormat="1" x14ac:dyDescent="0.2">
      <c r="A171" s="160"/>
      <c r="B171" s="161"/>
      <c r="C171" s="154"/>
      <c r="D171" s="155"/>
      <c r="E171" s="155"/>
      <c r="F171" s="155"/>
      <c r="H171" s="153"/>
      <c r="I171" s="150"/>
      <c r="J171" s="150"/>
    </row>
    <row r="172" spans="1:10" s="152" customFormat="1" x14ac:dyDescent="0.2">
      <c r="A172" s="160"/>
      <c r="B172" s="161"/>
      <c r="C172" s="154"/>
      <c r="D172" s="155"/>
      <c r="E172" s="155"/>
      <c r="F172" s="155"/>
      <c r="H172" s="153"/>
      <c r="I172" s="150"/>
      <c r="J172" s="150"/>
    </row>
    <row r="173" spans="1:10" s="152" customFormat="1" x14ac:dyDescent="0.2">
      <c r="A173" s="160"/>
      <c r="B173" s="161"/>
      <c r="C173" s="154"/>
      <c r="D173" s="155"/>
      <c r="E173" s="155"/>
      <c r="F173" s="155"/>
      <c r="H173" s="153"/>
      <c r="I173" s="150"/>
      <c r="J173" s="150"/>
    </row>
    <row r="174" spans="1:10" s="152" customFormat="1" x14ac:dyDescent="0.2">
      <c r="A174" s="160"/>
      <c r="B174" s="161"/>
      <c r="C174" s="154"/>
      <c r="D174" s="155"/>
      <c r="E174" s="155"/>
      <c r="F174" s="155"/>
      <c r="H174" s="153"/>
      <c r="I174" s="150"/>
      <c r="J174" s="150"/>
    </row>
    <row r="175" spans="1:10" s="152" customFormat="1" x14ac:dyDescent="0.2">
      <c r="A175" s="160"/>
      <c r="B175" s="161"/>
      <c r="C175" s="154"/>
      <c r="D175" s="155"/>
      <c r="E175" s="155"/>
      <c r="F175" s="155"/>
      <c r="H175" s="153"/>
      <c r="I175" s="150"/>
      <c r="J175" s="150"/>
    </row>
    <row r="176" spans="1:10" s="152" customFormat="1" x14ac:dyDescent="0.2">
      <c r="A176" s="160"/>
      <c r="B176" s="161"/>
      <c r="C176" s="154"/>
      <c r="D176" s="155"/>
      <c r="E176" s="155"/>
      <c r="F176" s="155"/>
      <c r="H176" s="153"/>
      <c r="I176" s="150"/>
      <c r="J176" s="150"/>
    </row>
    <row r="177" spans="1:10" s="152" customFormat="1" x14ac:dyDescent="0.2">
      <c r="A177" s="160"/>
      <c r="B177" s="161"/>
      <c r="C177" s="154"/>
      <c r="D177" s="155"/>
      <c r="E177" s="155"/>
      <c r="F177" s="155"/>
      <c r="H177" s="153"/>
      <c r="I177" s="150"/>
      <c r="J177" s="150"/>
    </row>
    <row r="178" spans="1:10" s="152" customFormat="1" x14ac:dyDescent="0.2">
      <c r="A178" s="160"/>
      <c r="B178" s="161"/>
      <c r="C178" s="154"/>
      <c r="D178" s="155"/>
      <c r="E178" s="155"/>
      <c r="F178" s="155"/>
      <c r="H178" s="153"/>
      <c r="I178" s="150"/>
      <c r="J178" s="150"/>
    </row>
    <row r="179" spans="1:10" s="152" customFormat="1" x14ac:dyDescent="0.2">
      <c r="A179" s="160"/>
      <c r="B179" s="161"/>
      <c r="C179" s="154"/>
      <c r="D179" s="155"/>
      <c r="E179" s="155"/>
      <c r="F179" s="155"/>
      <c r="H179" s="153"/>
      <c r="I179" s="150"/>
      <c r="J179" s="150"/>
    </row>
    <row r="180" spans="1:10" s="152" customFormat="1" x14ac:dyDescent="0.2">
      <c r="A180" s="160"/>
      <c r="B180" s="161"/>
      <c r="C180" s="154"/>
      <c r="D180" s="155"/>
      <c r="E180" s="155"/>
      <c r="F180" s="155"/>
      <c r="H180" s="153"/>
      <c r="I180" s="150"/>
      <c r="J180" s="150"/>
    </row>
    <row r="181" spans="1:10" s="152" customFormat="1" x14ac:dyDescent="0.2">
      <c r="A181" s="160"/>
      <c r="B181" s="161"/>
      <c r="C181" s="154"/>
      <c r="D181" s="155"/>
      <c r="E181" s="155"/>
      <c r="F181" s="155"/>
      <c r="H181" s="153"/>
      <c r="I181" s="150"/>
      <c r="J181" s="150"/>
    </row>
    <row r="182" spans="1:10" s="152" customFormat="1" x14ac:dyDescent="0.2">
      <c r="A182" s="160"/>
      <c r="B182" s="161"/>
      <c r="C182" s="154"/>
      <c r="D182" s="155"/>
      <c r="E182" s="155"/>
      <c r="F182" s="155"/>
      <c r="H182" s="153"/>
      <c r="I182" s="150"/>
      <c r="J182" s="150"/>
    </row>
    <row r="183" spans="1:10" s="152" customFormat="1" x14ac:dyDescent="0.2">
      <c r="A183" s="160"/>
      <c r="B183" s="161"/>
      <c r="C183" s="154"/>
      <c r="D183" s="155"/>
      <c r="E183" s="155"/>
      <c r="F183" s="155"/>
      <c r="H183" s="153"/>
      <c r="I183" s="150"/>
      <c r="J183" s="150"/>
    </row>
    <row r="184" spans="1:10" s="152" customFormat="1" x14ac:dyDescent="0.2">
      <c r="A184" s="160"/>
      <c r="B184" s="161"/>
      <c r="C184" s="154"/>
      <c r="D184" s="155"/>
      <c r="E184" s="155"/>
      <c r="F184" s="155"/>
      <c r="H184" s="153"/>
      <c r="I184" s="150"/>
      <c r="J184" s="150"/>
    </row>
    <row r="185" spans="1:10" s="152" customFormat="1" x14ac:dyDescent="0.2">
      <c r="A185" s="160"/>
      <c r="B185" s="161"/>
      <c r="C185" s="154"/>
      <c r="D185" s="155"/>
      <c r="E185" s="155"/>
      <c r="F185" s="155"/>
      <c r="H185" s="153"/>
      <c r="I185" s="150"/>
      <c r="J185" s="150"/>
    </row>
    <row r="186" spans="1:10" s="152" customFormat="1" x14ac:dyDescent="0.2">
      <c r="A186" s="160"/>
      <c r="B186" s="161"/>
      <c r="C186" s="154"/>
      <c r="D186" s="155"/>
      <c r="E186" s="155"/>
      <c r="F186" s="155"/>
      <c r="H186" s="153"/>
      <c r="I186" s="150"/>
      <c r="J186" s="150"/>
    </row>
    <row r="187" spans="1:10" s="152" customFormat="1" x14ac:dyDescent="0.2">
      <c r="A187" s="160"/>
      <c r="B187" s="161"/>
      <c r="C187" s="154"/>
      <c r="D187" s="155"/>
      <c r="E187" s="155"/>
      <c r="F187" s="155"/>
      <c r="H187" s="153"/>
      <c r="I187" s="150"/>
      <c r="J187" s="150"/>
    </row>
    <row r="188" spans="1:10" s="152" customFormat="1" x14ac:dyDescent="0.2">
      <c r="A188" s="160"/>
      <c r="B188" s="161"/>
      <c r="C188" s="154"/>
      <c r="D188" s="155"/>
      <c r="E188" s="155"/>
      <c r="F188" s="155"/>
      <c r="H188" s="153"/>
      <c r="I188" s="150"/>
      <c r="J188" s="150"/>
    </row>
    <row r="189" spans="1:10" s="152" customFormat="1" x14ac:dyDescent="0.2">
      <c r="A189" s="160"/>
      <c r="B189" s="161"/>
      <c r="C189" s="154"/>
      <c r="D189" s="155"/>
      <c r="E189" s="155"/>
      <c r="F189" s="155"/>
      <c r="H189" s="153"/>
      <c r="I189" s="150"/>
      <c r="J189" s="150"/>
    </row>
    <row r="190" spans="1:10" s="152" customFormat="1" x14ac:dyDescent="0.2">
      <c r="A190" s="160"/>
      <c r="B190" s="161"/>
      <c r="C190" s="154"/>
      <c r="D190" s="155"/>
      <c r="E190" s="155"/>
      <c r="F190" s="155"/>
      <c r="H190" s="153"/>
      <c r="I190" s="150"/>
      <c r="J190" s="150"/>
    </row>
    <row r="191" spans="1:10" s="152" customFormat="1" x14ac:dyDescent="0.2">
      <c r="A191" s="160"/>
      <c r="B191" s="161"/>
      <c r="C191" s="154"/>
      <c r="D191" s="155"/>
      <c r="E191" s="155"/>
      <c r="F191" s="155"/>
      <c r="H191" s="153"/>
      <c r="I191" s="150"/>
      <c r="J191" s="150"/>
    </row>
    <row r="192" spans="1:10" s="152" customFormat="1" x14ac:dyDescent="0.2">
      <c r="A192" s="160"/>
      <c r="B192" s="161"/>
      <c r="C192" s="154"/>
      <c r="D192" s="155"/>
      <c r="E192" s="155"/>
      <c r="F192" s="155"/>
      <c r="H192" s="153"/>
      <c r="I192" s="150"/>
      <c r="J192" s="150"/>
    </row>
    <row r="193" spans="1:10" s="152" customFormat="1" x14ac:dyDescent="0.2">
      <c r="A193" s="160"/>
      <c r="B193" s="161"/>
      <c r="C193" s="154"/>
      <c r="D193" s="155"/>
      <c r="E193" s="155"/>
      <c r="F193" s="155"/>
      <c r="H193" s="153"/>
      <c r="I193" s="150"/>
      <c r="J193" s="150"/>
    </row>
    <row r="194" spans="1:10" s="152" customFormat="1" x14ac:dyDescent="0.2">
      <c r="A194" s="160"/>
      <c r="B194" s="161"/>
      <c r="C194" s="154"/>
      <c r="D194" s="155"/>
      <c r="E194" s="155"/>
      <c r="F194" s="155"/>
      <c r="H194" s="153"/>
      <c r="I194" s="150"/>
      <c r="J194" s="150"/>
    </row>
  </sheetData>
  <mergeCells count="18">
    <mergeCell ref="E26:F26"/>
    <mergeCell ref="E10:F10"/>
    <mergeCell ref="E13:F13"/>
    <mergeCell ref="E14:F14"/>
    <mergeCell ref="E18:F18"/>
    <mergeCell ref="E19:F19"/>
    <mergeCell ref="E20:F20"/>
    <mergeCell ref="E21:F21"/>
    <mergeCell ref="E22:F22"/>
    <mergeCell ref="E23:F23"/>
    <mergeCell ref="E24:F24"/>
    <mergeCell ref="E25:F25"/>
    <mergeCell ref="E9:F9"/>
    <mergeCell ref="C1:I1"/>
    <mergeCell ref="E5:F5"/>
    <mergeCell ref="E6:F6"/>
    <mergeCell ref="E7:F7"/>
    <mergeCell ref="E8:F8"/>
  </mergeCells>
  <phoneticPr fontId="1"/>
  <printOptions horizontalCentered="1"/>
  <pageMargins left="0.31496062992125984" right="0.31496062992125984" top="0.39370078740157483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Z54"/>
  <sheetViews>
    <sheetView showGridLines="0" view="pageBreakPreview" topLeftCell="A4" zoomScale="85" zoomScaleNormal="104" zoomScaleSheetLayoutView="85" workbookViewId="0">
      <selection activeCell="J8" sqref="J8"/>
    </sheetView>
  </sheetViews>
  <sheetFormatPr defaultRowHeight="13.2" x14ac:dyDescent="0.2"/>
  <cols>
    <col min="1" max="1" width="4.33203125" customWidth="1"/>
    <col min="2" max="2" width="0.88671875" customWidth="1"/>
    <col min="3" max="3" width="18.6640625" customWidth="1"/>
    <col min="4" max="5" width="2.6640625" customWidth="1"/>
    <col min="6" max="7" width="0.88671875" customWidth="1"/>
    <col min="8" max="8" width="4.33203125" customWidth="1"/>
    <col min="9" max="9" width="0.88671875" customWidth="1"/>
    <col min="10" max="10" width="18.6640625" customWidth="1"/>
    <col min="11" max="12" width="2.6640625" customWidth="1"/>
    <col min="13" max="13" width="0.88671875" customWidth="1"/>
    <col min="14" max="17" width="2.6640625" customWidth="1"/>
    <col min="18" max="19" width="0.88671875" customWidth="1"/>
    <col min="20" max="20" width="18.6640625" customWidth="1"/>
    <col min="21" max="24" width="2.6640625" customWidth="1"/>
    <col min="25" max="25" width="4.33203125" customWidth="1"/>
    <col min="243" max="243" width="7.109375" customWidth="1"/>
    <col min="244" max="244" width="2.6640625" customWidth="1"/>
    <col min="245" max="247" width="8.6640625" customWidth="1"/>
    <col min="248" max="248" width="4.6640625" customWidth="1"/>
    <col min="249" max="249" width="2.33203125" customWidth="1"/>
    <col min="250" max="250" width="4.6640625" customWidth="1"/>
    <col min="251" max="251" width="2.88671875" customWidth="1"/>
    <col min="252" max="252" width="3.33203125" customWidth="1"/>
    <col min="253" max="254" width="4.6640625" customWidth="1"/>
    <col min="255" max="255" width="1.88671875" customWidth="1"/>
    <col min="256" max="256" width="2.44140625" customWidth="1"/>
    <col min="257" max="257" width="3.109375" customWidth="1"/>
    <col min="258" max="258" width="2.33203125" customWidth="1"/>
    <col min="259" max="260" width="4.6640625" customWidth="1"/>
    <col min="261" max="261" width="2.33203125" customWidth="1"/>
    <col min="262" max="262" width="3.109375" customWidth="1"/>
    <col min="263" max="263" width="2.88671875" customWidth="1"/>
    <col min="264" max="264" width="2.109375" customWidth="1"/>
    <col min="265" max="266" width="4.6640625" customWidth="1"/>
    <col min="267" max="267" width="3.33203125" customWidth="1"/>
    <col min="268" max="268" width="2.88671875" customWidth="1"/>
    <col min="269" max="269" width="4.6640625" customWidth="1"/>
    <col min="270" max="270" width="2.88671875" customWidth="1"/>
    <col min="271" max="271" width="4.6640625" customWidth="1"/>
    <col min="272" max="274" width="8.6640625" customWidth="1"/>
    <col min="275" max="275" width="2.6640625" customWidth="1"/>
    <col min="276" max="276" width="7.88671875" customWidth="1"/>
    <col min="499" max="499" width="7.109375" customWidth="1"/>
    <col min="500" max="500" width="2.6640625" customWidth="1"/>
    <col min="501" max="503" width="8.6640625" customWidth="1"/>
    <col min="504" max="504" width="4.6640625" customWidth="1"/>
    <col min="505" max="505" width="2.33203125" customWidth="1"/>
    <col min="506" max="506" width="4.6640625" customWidth="1"/>
    <col min="507" max="507" width="2.88671875" customWidth="1"/>
    <col min="508" max="508" width="3.33203125" customWidth="1"/>
    <col min="509" max="510" width="4.6640625" customWidth="1"/>
    <col min="511" max="511" width="1.88671875" customWidth="1"/>
    <col min="512" max="512" width="2.44140625" customWidth="1"/>
    <col min="513" max="513" width="3.109375" customWidth="1"/>
    <col min="514" max="514" width="2.33203125" customWidth="1"/>
    <col min="515" max="516" width="4.6640625" customWidth="1"/>
    <col min="517" max="517" width="2.33203125" customWidth="1"/>
    <col min="518" max="518" width="3.109375" customWidth="1"/>
    <col min="519" max="519" width="2.88671875" customWidth="1"/>
    <col min="520" max="520" width="2.109375" customWidth="1"/>
    <col min="521" max="522" width="4.6640625" customWidth="1"/>
    <col min="523" max="523" width="3.33203125" customWidth="1"/>
    <col min="524" max="524" width="2.88671875" customWidth="1"/>
    <col min="525" max="525" width="4.6640625" customWidth="1"/>
    <col min="526" max="526" width="2.88671875" customWidth="1"/>
    <col min="527" max="527" width="4.6640625" customWidth="1"/>
    <col min="528" max="530" width="8.6640625" customWidth="1"/>
    <col min="531" max="531" width="2.6640625" customWidth="1"/>
    <col min="532" max="532" width="7.88671875" customWidth="1"/>
    <col min="755" max="755" width="7.109375" customWidth="1"/>
    <col min="756" max="756" width="2.6640625" customWidth="1"/>
    <col min="757" max="759" width="8.6640625" customWidth="1"/>
    <col min="760" max="760" width="4.6640625" customWidth="1"/>
    <col min="761" max="761" width="2.33203125" customWidth="1"/>
    <col min="762" max="762" width="4.6640625" customWidth="1"/>
    <col min="763" max="763" width="2.88671875" customWidth="1"/>
    <col min="764" max="764" width="3.33203125" customWidth="1"/>
    <col min="765" max="766" width="4.6640625" customWidth="1"/>
    <col min="767" max="767" width="1.88671875" customWidth="1"/>
    <col min="768" max="768" width="2.44140625" customWidth="1"/>
    <col min="769" max="769" width="3.109375" customWidth="1"/>
    <col min="770" max="770" width="2.33203125" customWidth="1"/>
    <col min="771" max="772" width="4.6640625" customWidth="1"/>
    <col min="773" max="773" width="2.33203125" customWidth="1"/>
    <col min="774" max="774" width="3.109375" customWidth="1"/>
    <col min="775" max="775" width="2.88671875" customWidth="1"/>
    <col min="776" max="776" width="2.109375" customWidth="1"/>
    <col min="777" max="778" width="4.6640625" customWidth="1"/>
    <col min="779" max="779" width="3.33203125" customWidth="1"/>
    <col min="780" max="780" width="2.88671875" customWidth="1"/>
    <col min="781" max="781" width="4.6640625" customWidth="1"/>
    <col min="782" max="782" width="2.88671875" customWidth="1"/>
    <col min="783" max="783" width="4.6640625" customWidth="1"/>
    <col min="784" max="786" width="8.6640625" customWidth="1"/>
    <col min="787" max="787" width="2.6640625" customWidth="1"/>
    <col min="788" max="788" width="7.88671875" customWidth="1"/>
    <col min="1011" max="1011" width="7.109375" customWidth="1"/>
    <col min="1012" max="1012" width="2.6640625" customWidth="1"/>
    <col min="1013" max="1015" width="8.6640625" customWidth="1"/>
    <col min="1016" max="1016" width="4.6640625" customWidth="1"/>
    <col min="1017" max="1017" width="2.33203125" customWidth="1"/>
    <col min="1018" max="1018" width="4.6640625" customWidth="1"/>
    <col min="1019" max="1019" width="2.88671875" customWidth="1"/>
    <col min="1020" max="1020" width="3.33203125" customWidth="1"/>
    <col min="1021" max="1022" width="4.6640625" customWidth="1"/>
    <col min="1023" max="1023" width="1.88671875" customWidth="1"/>
    <col min="1024" max="1024" width="2.44140625" customWidth="1"/>
    <col min="1025" max="1025" width="3.109375" customWidth="1"/>
    <col min="1026" max="1026" width="2.33203125" customWidth="1"/>
    <col min="1027" max="1028" width="4.6640625" customWidth="1"/>
    <col min="1029" max="1029" width="2.33203125" customWidth="1"/>
    <col min="1030" max="1030" width="3.109375" customWidth="1"/>
    <col min="1031" max="1031" width="2.88671875" customWidth="1"/>
    <col min="1032" max="1032" width="2.109375" customWidth="1"/>
    <col min="1033" max="1034" width="4.6640625" customWidth="1"/>
    <col min="1035" max="1035" width="3.33203125" customWidth="1"/>
    <col min="1036" max="1036" width="2.88671875" customWidth="1"/>
    <col min="1037" max="1037" width="4.6640625" customWidth="1"/>
    <col min="1038" max="1038" width="2.88671875" customWidth="1"/>
    <col min="1039" max="1039" width="4.6640625" customWidth="1"/>
    <col min="1040" max="1042" width="8.6640625" customWidth="1"/>
    <col min="1043" max="1043" width="2.6640625" customWidth="1"/>
    <col min="1044" max="1044" width="7.88671875" customWidth="1"/>
    <col min="1267" max="1267" width="7.109375" customWidth="1"/>
    <col min="1268" max="1268" width="2.6640625" customWidth="1"/>
    <col min="1269" max="1271" width="8.6640625" customWidth="1"/>
    <col min="1272" max="1272" width="4.6640625" customWidth="1"/>
    <col min="1273" max="1273" width="2.33203125" customWidth="1"/>
    <col min="1274" max="1274" width="4.6640625" customWidth="1"/>
    <col min="1275" max="1275" width="2.88671875" customWidth="1"/>
    <col min="1276" max="1276" width="3.33203125" customWidth="1"/>
    <col min="1277" max="1278" width="4.6640625" customWidth="1"/>
    <col min="1279" max="1279" width="1.88671875" customWidth="1"/>
    <col min="1280" max="1280" width="2.44140625" customWidth="1"/>
    <col min="1281" max="1281" width="3.109375" customWidth="1"/>
    <col min="1282" max="1282" width="2.33203125" customWidth="1"/>
    <col min="1283" max="1284" width="4.6640625" customWidth="1"/>
    <col min="1285" max="1285" width="2.33203125" customWidth="1"/>
    <col min="1286" max="1286" width="3.109375" customWidth="1"/>
    <col min="1287" max="1287" width="2.88671875" customWidth="1"/>
    <col min="1288" max="1288" width="2.109375" customWidth="1"/>
    <col min="1289" max="1290" width="4.6640625" customWidth="1"/>
    <col min="1291" max="1291" width="3.33203125" customWidth="1"/>
    <col min="1292" max="1292" width="2.88671875" customWidth="1"/>
    <col min="1293" max="1293" width="4.6640625" customWidth="1"/>
    <col min="1294" max="1294" width="2.88671875" customWidth="1"/>
    <col min="1295" max="1295" width="4.6640625" customWidth="1"/>
    <col min="1296" max="1298" width="8.6640625" customWidth="1"/>
    <col min="1299" max="1299" width="2.6640625" customWidth="1"/>
    <col min="1300" max="1300" width="7.88671875" customWidth="1"/>
    <col min="1523" max="1523" width="7.109375" customWidth="1"/>
    <col min="1524" max="1524" width="2.6640625" customWidth="1"/>
    <col min="1525" max="1527" width="8.6640625" customWidth="1"/>
    <col min="1528" max="1528" width="4.6640625" customWidth="1"/>
    <col min="1529" max="1529" width="2.33203125" customWidth="1"/>
    <col min="1530" max="1530" width="4.6640625" customWidth="1"/>
    <col min="1531" max="1531" width="2.88671875" customWidth="1"/>
    <col min="1532" max="1532" width="3.33203125" customWidth="1"/>
    <col min="1533" max="1534" width="4.6640625" customWidth="1"/>
    <col min="1535" max="1535" width="1.88671875" customWidth="1"/>
    <col min="1536" max="1536" width="2.44140625" customWidth="1"/>
    <col min="1537" max="1537" width="3.109375" customWidth="1"/>
    <col min="1538" max="1538" width="2.33203125" customWidth="1"/>
    <col min="1539" max="1540" width="4.6640625" customWidth="1"/>
    <col min="1541" max="1541" width="2.33203125" customWidth="1"/>
    <col min="1542" max="1542" width="3.109375" customWidth="1"/>
    <col min="1543" max="1543" width="2.88671875" customWidth="1"/>
    <col min="1544" max="1544" width="2.109375" customWidth="1"/>
    <col min="1545" max="1546" width="4.6640625" customWidth="1"/>
    <col min="1547" max="1547" width="3.33203125" customWidth="1"/>
    <col min="1548" max="1548" width="2.88671875" customWidth="1"/>
    <col min="1549" max="1549" width="4.6640625" customWidth="1"/>
    <col min="1550" max="1550" width="2.88671875" customWidth="1"/>
    <col min="1551" max="1551" width="4.6640625" customWidth="1"/>
    <col min="1552" max="1554" width="8.6640625" customWidth="1"/>
    <col min="1555" max="1555" width="2.6640625" customWidth="1"/>
    <col min="1556" max="1556" width="7.88671875" customWidth="1"/>
    <col min="1779" max="1779" width="7.109375" customWidth="1"/>
    <col min="1780" max="1780" width="2.6640625" customWidth="1"/>
    <col min="1781" max="1783" width="8.6640625" customWidth="1"/>
    <col min="1784" max="1784" width="4.6640625" customWidth="1"/>
    <col min="1785" max="1785" width="2.33203125" customWidth="1"/>
    <col min="1786" max="1786" width="4.6640625" customWidth="1"/>
    <col min="1787" max="1787" width="2.88671875" customWidth="1"/>
    <col min="1788" max="1788" width="3.33203125" customWidth="1"/>
    <col min="1789" max="1790" width="4.6640625" customWidth="1"/>
    <col min="1791" max="1791" width="1.88671875" customWidth="1"/>
    <col min="1792" max="1792" width="2.44140625" customWidth="1"/>
    <col min="1793" max="1793" width="3.109375" customWidth="1"/>
    <col min="1794" max="1794" width="2.33203125" customWidth="1"/>
    <col min="1795" max="1796" width="4.6640625" customWidth="1"/>
    <col min="1797" max="1797" width="2.33203125" customWidth="1"/>
    <col min="1798" max="1798" width="3.109375" customWidth="1"/>
    <col min="1799" max="1799" width="2.88671875" customWidth="1"/>
    <col min="1800" max="1800" width="2.109375" customWidth="1"/>
    <col min="1801" max="1802" width="4.6640625" customWidth="1"/>
    <col min="1803" max="1803" width="3.33203125" customWidth="1"/>
    <col min="1804" max="1804" width="2.88671875" customWidth="1"/>
    <col min="1805" max="1805" width="4.6640625" customWidth="1"/>
    <col min="1806" max="1806" width="2.88671875" customWidth="1"/>
    <col min="1807" max="1807" width="4.6640625" customWidth="1"/>
    <col min="1808" max="1810" width="8.6640625" customWidth="1"/>
    <col min="1811" max="1811" width="2.6640625" customWidth="1"/>
    <col min="1812" max="1812" width="7.88671875" customWidth="1"/>
    <col min="2035" max="2035" width="7.109375" customWidth="1"/>
    <col min="2036" max="2036" width="2.6640625" customWidth="1"/>
    <col min="2037" max="2039" width="8.6640625" customWidth="1"/>
    <col min="2040" max="2040" width="4.6640625" customWidth="1"/>
    <col min="2041" max="2041" width="2.33203125" customWidth="1"/>
    <col min="2042" max="2042" width="4.6640625" customWidth="1"/>
    <col min="2043" max="2043" width="2.88671875" customWidth="1"/>
    <col min="2044" max="2044" width="3.33203125" customWidth="1"/>
    <col min="2045" max="2046" width="4.6640625" customWidth="1"/>
    <col min="2047" max="2047" width="1.88671875" customWidth="1"/>
    <col min="2048" max="2048" width="2.44140625" customWidth="1"/>
    <col min="2049" max="2049" width="3.109375" customWidth="1"/>
    <col min="2050" max="2050" width="2.33203125" customWidth="1"/>
    <col min="2051" max="2052" width="4.6640625" customWidth="1"/>
    <col min="2053" max="2053" width="2.33203125" customWidth="1"/>
    <col min="2054" max="2054" width="3.109375" customWidth="1"/>
    <col min="2055" max="2055" width="2.88671875" customWidth="1"/>
    <col min="2056" max="2056" width="2.109375" customWidth="1"/>
    <col min="2057" max="2058" width="4.6640625" customWidth="1"/>
    <col min="2059" max="2059" width="3.33203125" customWidth="1"/>
    <col min="2060" max="2060" width="2.88671875" customWidth="1"/>
    <col min="2061" max="2061" width="4.6640625" customWidth="1"/>
    <col min="2062" max="2062" width="2.88671875" customWidth="1"/>
    <col min="2063" max="2063" width="4.6640625" customWidth="1"/>
    <col min="2064" max="2066" width="8.6640625" customWidth="1"/>
    <col min="2067" max="2067" width="2.6640625" customWidth="1"/>
    <col min="2068" max="2068" width="7.88671875" customWidth="1"/>
    <col min="2291" max="2291" width="7.109375" customWidth="1"/>
    <col min="2292" max="2292" width="2.6640625" customWidth="1"/>
    <col min="2293" max="2295" width="8.6640625" customWidth="1"/>
    <col min="2296" max="2296" width="4.6640625" customWidth="1"/>
    <col min="2297" max="2297" width="2.33203125" customWidth="1"/>
    <col min="2298" max="2298" width="4.6640625" customWidth="1"/>
    <col min="2299" max="2299" width="2.88671875" customWidth="1"/>
    <col min="2300" max="2300" width="3.33203125" customWidth="1"/>
    <col min="2301" max="2302" width="4.6640625" customWidth="1"/>
    <col min="2303" max="2303" width="1.88671875" customWidth="1"/>
    <col min="2304" max="2304" width="2.44140625" customWidth="1"/>
    <col min="2305" max="2305" width="3.109375" customWidth="1"/>
    <col min="2306" max="2306" width="2.33203125" customWidth="1"/>
    <col min="2307" max="2308" width="4.6640625" customWidth="1"/>
    <col min="2309" max="2309" width="2.33203125" customWidth="1"/>
    <col min="2310" max="2310" width="3.109375" customWidth="1"/>
    <col min="2311" max="2311" width="2.88671875" customWidth="1"/>
    <col min="2312" max="2312" width="2.109375" customWidth="1"/>
    <col min="2313" max="2314" width="4.6640625" customWidth="1"/>
    <col min="2315" max="2315" width="3.33203125" customWidth="1"/>
    <col min="2316" max="2316" width="2.88671875" customWidth="1"/>
    <col min="2317" max="2317" width="4.6640625" customWidth="1"/>
    <col min="2318" max="2318" width="2.88671875" customWidth="1"/>
    <col min="2319" max="2319" width="4.6640625" customWidth="1"/>
    <col min="2320" max="2322" width="8.6640625" customWidth="1"/>
    <col min="2323" max="2323" width="2.6640625" customWidth="1"/>
    <col min="2324" max="2324" width="7.88671875" customWidth="1"/>
    <col min="2547" max="2547" width="7.109375" customWidth="1"/>
    <col min="2548" max="2548" width="2.6640625" customWidth="1"/>
    <col min="2549" max="2551" width="8.6640625" customWidth="1"/>
    <col min="2552" max="2552" width="4.6640625" customWidth="1"/>
    <col min="2553" max="2553" width="2.33203125" customWidth="1"/>
    <col min="2554" max="2554" width="4.6640625" customWidth="1"/>
    <col min="2555" max="2555" width="2.88671875" customWidth="1"/>
    <col min="2556" max="2556" width="3.33203125" customWidth="1"/>
    <col min="2557" max="2558" width="4.6640625" customWidth="1"/>
    <col min="2559" max="2559" width="1.88671875" customWidth="1"/>
    <col min="2560" max="2560" width="2.44140625" customWidth="1"/>
    <col min="2561" max="2561" width="3.109375" customWidth="1"/>
    <col min="2562" max="2562" width="2.33203125" customWidth="1"/>
    <col min="2563" max="2564" width="4.6640625" customWidth="1"/>
    <col min="2565" max="2565" width="2.33203125" customWidth="1"/>
    <col min="2566" max="2566" width="3.109375" customWidth="1"/>
    <col min="2567" max="2567" width="2.88671875" customWidth="1"/>
    <col min="2568" max="2568" width="2.109375" customWidth="1"/>
    <col min="2569" max="2570" width="4.6640625" customWidth="1"/>
    <col min="2571" max="2571" width="3.33203125" customWidth="1"/>
    <col min="2572" max="2572" width="2.88671875" customWidth="1"/>
    <col min="2573" max="2573" width="4.6640625" customWidth="1"/>
    <col min="2574" max="2574" width="2.88671875" customWidth="1"/>
    <col min="2575" max="2575" width="4.6640625" customWidth="1"/>
    <col min="2576" max="2578" width="8.6640625" customWidth="1"/>
    <col min="2579" max="2579" width="2.6640625" customWidth="1"/>
    <col min="2580" max="2580" width="7.88671875" customWidth="1"/>
    <col min="2803" max="2803" width="7.109375" customWidth="1"/>
    <col min="2804" max="2804" width="2.6640625" customWidth="1"/>
    <col min="2805" max="2807" width="8.6640625" customWidth="1"/>
    <col min="2808" max="2808" width="4.6640625" customWidth="1"/>
    <col min="2809" max="2809" width="2.33203125" customWidth="1"/>
    <col min="2810" max="2810" width="4.6640625" customWidth="1"/>
    <col min="2811" max="2811" width="2.88671875" customWidth="1"/>
    <col min="2812" max="2812" width="3.33203125" customWidth="1"/>
    <col min="2813" max="2814" width="4.6640625" customWidth="1"/>
    <col min="2815" max="2815" width="1.88671875" customWidth="1"/>
    <col min="2816" max="2816" width="2.44140625" customWidth="1"/>
    <col min="2817" max="2817" width="3.109375" customWidth="1"/>
    <col min="2818" max="2818" width="2.33203125" customWidth="1"/>
    <col min="2819" max="2820" width="4.6640625" customWidth="1"/>
    <col min="2821" max="2821" width="2.33203125" customWidth="1"/>
    <col min="2822" max="2822" width="3.109375" customWidth="1"/>
    <col min="2823" max="2823" width="2.88671875" customWidth="1"/>
    <col min="2824" max="2824" width="2.109375" customWidth="1"/>
    <col min="2825" max="2826" width="4.6640625" customWidth="1"/>
    <col min="2827" max="2827" width="3.33203125" customWidth="1"/>
    <col min="2828" max="2828" width="2.88671875" customWidth="1"/>
    <col min="2829" max="2829" width="4.6640625" customWidth="1"/>
    <col min="2830" max="2830" width="2.88671875" customWidth="1"/>
    <col min="2831" max="2831" width="4.6640625" customWidth="1"/>
    <col min="2832" max="2834" width="8.6640625" customWidth="1"/>
    <col min="2835" max="2835" width="2.6640625" customWidth="1"/>
    <col min="2836" max="2836" width="7.88671875" customWidth="1"/>
    <col min="3059" max="3059" width="7.109375" customWidth="1"/>
    <col min="3060" max="3060" width="2.6640625" customWidth="1"/>
    <col min="3061" max="3063" width="8.6640625" customWidth="1"/>
    <col min="3064" max="3064" width="4.6640625" customWidth="1"/>
    <col min="3065" max="3065" width="2.33203125" customWidth="1"/>
    <col min="3066" max="3066" width="4.6640625" customWidth="1"/>
    <col min="3067" max="3067" width="2.88671875" customWidth="1"/>
    <col min="3068" max="3068" width="3.33203125" customWidth="1"/>
    <col min="3069" max="3070" width="4.6640625" customWidth="1"/>
    <col min="3071" max="3071" width="1.88671875" customWidth="1"/>
    <col min="3072" max="3072" width="2.44140625" customWidth="1"/>
    <col min="3073" max="3073" width="3.109375" customWidth="1"/>
    <col min="3074" max="3074" width="2.33203125" customWidth="1"/>
    <col min="3075" max="3076" width="4.6640625" customWidth="1"/>
    <col min="3077" max="3077" width="2.33203125" customWidth="1"/>
    <col min="3078" max="3078" width="3.109375" customWidth="1"/>
    <col min="3079" max="3079" width="2.88671875" customWidth="1"/>
    <col min="3080" max="3080" width="2.109375" customWidth="1"/>
    <col min="3081" max="3082" width="4.6640625" customWidth="1"/>
    <col min="3083" max="3083" width="3.33203125" customWidth="1"/>
    <col min="3084" max="3084" width="2.88671875" customWidth="1"/>
    <col min="3085" max="3085" width="4.6640625" customWidth="1"/>
    <col min="3086" max="3086" width="2.88671875" customWidth="1"/>
    <col min="3087" max="3087" width="4.6640625" customWidth="1"/>
    <col min="3088" max="3090" width="8.6640625" customWidth="1"/>
    <col min="3091" max="3091" width="2.6640625" customWidth="1"/>
    <col min="3092" max="3092" width="7.88671875" customWidth="1"/>
    <col min="3315" max="3315" width="7.109375" customWidth="1"/>
    <col min="3316" max="3316" width="2.6640625" customWidth="1"/>
    <col min="3317" max="3319" width="8.6640625" customWidth="1"/>
    <col min="3320" max="3320" width="4.6640625" customWidth="1"/>
    <col min="3321" max="3321" width="2.33203125" customWidth="1"/>
    <col min="3322" max="3322" width="4.6640625" customWidth="1"/>
    <col min="3323" max="3323" width="2.88671875" customWidth="1"/>
    <col min="3324" max="3324" width="3.33203125" customWidth="1"/>
    <col min="3325" max="3326" width="4.6640625" customWidth="1"/>
    <col min="3327" max="3327" width="1.88671875" customWidth="1"/>
    <col min="3328" max="3328" width="2.44140625" customWidth="1"/>
    <col min="3329" max="3329" width="3.109375" customWidth="1"/>
    <col min="3330" max="3330" width="2.33203125" customWidth="1"/>
    <col min="3331" max="3332" width="4.6640625" customWidth="1"/>
    <col min="3333" max="3333" width="2.33203125" customWidth="1"/>
    <col min="3334" max="3334" width="3.109375" customWidth="1"/>
    <col min="3335" max="3335" width="2.88671875" customWidth="1"/>
    <col min="3336" max="3336" width="2.109375" customWidth="1"/>
    <col min="3337" max="3338" width="4.6640625" customWidth="1"/>
    <col min="3339" max="3339" width="3.33203125" customWidth="1"/>
    <col min="3340" max="3340" width="2.88671875" customWidth="1"/>
    <col min="3341" max="3341" width="4.6640625" customWidth="1"/>
    <col min="3342" max="3342" width="2.88671875" customWidth="1"/>
    <col min="3343" max="3343" width="4.6640625" customWidth="1"/>
    <col min="3344" max="3346" width="8.6640625" customWidth="1"/>
    <col min="3347" max="3347" width="2.6640625" customWidth="1"/>
    <col min="3348" max="3348" width="7.88671875" customWidth="1"/>
    <col min="3571" max="3571" width="7.109375" customWidth="1"/>
    <col min="3572" max="3572" width="2.6640625" customWidth="1"/>
    <col min="3573" max="3575" width="8.6640625" customWidth="1"/>
    <col min="3576" max="3576" width="4.6640625" customWidth="1"/>
    <col min="3577" max="3577" width="2.33203125" customWidth="1"/>
    <col min="3578" max="3578" width="4.6640625" customWidth="1"/>
    <col min="3579" max="3579" width="2.88671875" customWidth="1"/>
    <col min="3580" max="3580" width="3.33203125" customWidth="1"/>
    <col min="3581" max="3582" width="4.6640625" customWidth="1"/>
    <col min="3583" max="3583" width="1.88671875" customWidth="1"/>
    <col min="3584" max="3584" width="2.44140625" customWidth="1"/>
    <col min="3585" max="3585" width="3.109375" customWidth="1"/>
    <col min="3586" max="3586" width="2.33203125" customWidth="1"/>
    <col min="3587" max="3588" width="4.6640625" customWidth="1"/>
    <col min="3589" max="3589" width="2.33203125" customWidth="1"/>
    <col min="3590" max="3590" width="3.109375" customWidth="1"/>
    <col min="3591" max="3591" width="2.88671875" customWidth="1"/>
    <col min="3592" max="3592" width="2.109375" customWidth="1"/>
    <col min="3593" max="3594" width="4.6640625" customWidth="1"/>
    <col min="3595" max="3595" width="3.33203125" customWidth="1"/>
    <col min="3596" max="3596" width="2.88671875" customWidth="1"/>
    <col min="3597" max="3597" width="4.6640625" customWidth="1"/>
    <col min="3598" max="3598" width="2.88671875" customWidth="1"/>
    <col min="3599" max="3599" width="4.6640625" customWidth="1"/>
    <col min="3600" max="3602" width="8.6640625" customWidth="1"/>
    <col min="3603" max="3603" width="2.6640625" customWidth="1"/>
    <col min="3604" max="3604" width="7.88671875" customWidth="1"/>
    <col min="3827" max="3827" width="7.109375" customWidth="1"/>
    <col min="3828" max="3828" width="2.6640625" customWidth="1"/>
    <col min="3829" max="3831" width="8.6640625" customWidth="1"/>
    <col min="3832" max="3832" width="4.6640625" customWidth="1"/>
    <col min="3833" max="3833" width="2.33203125" customWidth="1"/>
    <col min="3834" max="3834" width="4.6640625" customWidth="1"/>
    <col min="3835" max="3835" width="2.88671875" customWidth="1"/>
    <col min="3836" max="3836" width="3.33203125" customWidth="1"/>
    <col min="3837" max="3838" width="4.6640625" customWidth="1"/>
    <col min="3839" max="3839" width="1.88671875" customWidth="1"/>
    <col min="3840" max="3840" width="2.44140625" customWidth="1"/>
    <col min="3841" max="3841" width="3.109375" customWidth="1"/>
    <col min="3842" max="3842" width="2.33203125" customWidth="1"/>
    <col min="3843" max="3844" width="4.6640625" customWidth="1"/>
    <col min="3845" max="3845" width="2.33203125" customWidth="1"/>
    <col min="3846" max="3846" width="3.109375" customWidth="1"/>
    <col min="3847" max="3847" width="2.88671875" customWidth="1"/>
    <col min="3848" max="3848" width="2.109375" customWidth="1"/>
    <col min="3849" max="3850" width="4.6640625" customWidth="1"/>
    <col min="3851" max="3851" width="3.33203125" customWidth="1"/>
    <col min="3852" max="3852" width="2.88671875" customWidth="1"/>
    <col min="3853" max="3853" width="4.6640625" customWidth="1"/>
    <col min="3854" max="3854" width="2.88671875" customWidth="1"/>
    <col min="3855" max="3855" width="4.6640625" customWidth="1"/>
    <col min="3856" max="3858" width="8.6640625" customWidth="1"/>
    <col min="3859" max="3859" width="2.6640625" customWidth="1"/>
    <col min="3860" max="3860" width="7.88671875" customWidth="1"/>
    <col min="4083" max="4083" width="7.109375" customWidth="1"/>
    <col min="4084" max="4084" width="2.6640625" customWidth="1"/>
    <col min="4085" max="4087" width="8.6640625" customWidth="1"/>
    <col min="4088" max="4088" width="4.6640625" customWidth="1"/>
    <col min="4089" max="4089" width="2.33203125" customWidth="1"/>
    <col min="4090" max="4090" width="4.6640625" customWidth="1"/>
    <col min="4091" max="4091" width="2.88671875" customWidth="1"/>
    <col min="4092" max="4092" width="3.33203125" customWidth="1"/>
    <col min="4093" max="4094" width="4.6640625" customWidth="1"/>
    <col min="4095" max="4095" width="1.88671875" customWidth="1"/>
    <col min="4096" max="4096" width="2.44140625" customWidth="1"/>
    <col min="4097" max="4097" width="3.109375" customWidth="1"/>
    <col min="4098" max="4098" width="2.33203125" customWidth="1"/>
    <col min="4099" max="4100" width="4.6640625" customWidth="1"/>
    <col min="4101" max="4101" width="2.33203125" customWidth="1"/>
    <col min="4102" max="4102" width="3.109375" customWidth="1"/>
    <col min="4103" max="4103" width="2.88671875" customWidth="1"/>
    <col min="4104" max="4104" width="2.109375" customWidth="1"/>
    <col min="4105" max="4106" width="4.6640625" customWidth="1"/>
    <col min="4107" max="4107" width="3.33203125" customWidth="1"/>
    <col min="4108" max="4108" width="2.88671875" customWidth="1"/>
    <col min="4109" max="4109" width="4.6640625" customWidth="1"/>
    <col min="4110" max="4110" width="2.88671875" customWidth="1"/>
    <col min="4111" max="4111" width="4.6640625" customWidth="1"/>
    <col min="4112" max="4114" width="8.6640625" customWidth="1"/>
    <col min="4115" max="4115" width="2.6640625" customWidth="1"/>
    <col min="4116" max="4116" width="7.88671875" customWidth="1"/>
    <col min="4339" max="4339" width="7.109375" customWidth="1"/>
    <col min="4340" max="4340" width="2.6640625" customWidth="1"/>
    <col min="4341" max="4343" width="8.6640625" customWidth="1"/>
    <col min="4344" max="4344" width="4.6640625" customWidth="1"/>
    <col min="4345" max="4345" width="2.33203125" customWidth="1"/>
    <col min="4346" max="4346" width="4.6640625" customWidth="1"/>
    <col min="4347" max="4347" width="2.88671875" customWidth="1"/>
    <col min="4348" max="4348" width="3.33203125" customWidth="1"/>
    <col min="4349" max="4350" width="4.6640625" customWidth="1"/>
    <col min="4351" max="4351" width="1.88671875" customWidth="1"/>
    <col min="4352" max="4352" width="2.44140625" customWidth="1"/>
    <col min="4353" max="4353" width="3.109375" customWidth="1"/>
    <col min="4354" max="4354" width="2.33203125" customWidth="1"/>
    <col min="4355" max="4356" width="4.6640625" customWidth="1"/>
    <col min="4357" max="4357" width="2.33203125" customWidth="1"/>
    <col min="4358" max="4358" width="3.109375" customWidth="1"/>
    <col min="4359" max="4359" width="2.88671875" customWidth="1"/>
    <col min="4360" max="4360" width="2.109375" customWidth="1"/>
    <col min="4361" max="4362" width="4.6640625" customWidth="1"/>
    <col min="4363" max="4363" width="3.33203125" customWidth="1"/>
    <col min="4364" max="4364" width="2.88671875" customWidth="1"/>
    <col min="4365" max="4365" width="4.6640625" customWidth="1"/>
    <col min="4366" max="4366" width="2.88671875" customWidth="1"/>
    <col min="4367" max="4367" width="4.6640625" customWidth="1"/>
    <col min="4368" max="4370" width="8.6640625" customWidth="1"/>
    <col min="4371" max="4371" width="2.6640625" customWidth="1"/>
    <col min="4372" max="4372" width="7.88671875" customWidth="1"/>
    <col min="4595" max="4595" width="7.109375" customWidth="1"/>
    <col min="4596" max="4596" width="2.6640625" customWidth="1"/>
    <col min="4597" max="4599" width="8.6640625" customWidth="1"/>
    <col min="4600" max="4600" width="4.6640625" customWidth="1"/>
    <col min="4601" max="4601" width="2.33203125" customWidth="1"/>
    <col min="4602" max="4602" width="4.6640625" customWidth="1"/>
    <col min="4603" max="4603" width="2.88671875" customWidth="1"/>
    <col min="4604" max="4604" width="3.33203125" customWidth="1"/>
    <col min="4605" max="4606" width="4.6640625" customWidth="1"/>
    <col min="4607" max="4607" width="1.88671875" customWidth="1"/>
    <col min="4608" max="4608" width="2.44140625" customWidth="1"/>
    <col min="4609" max="4609" width="3.109375" customWidth="1"/>
    <col min="4610" max="4610" width="2.33203125" customWidth="1"/>
    <col min="4611" max="4612" width="4.6640625" customWidth="1"/>
    <col min="4613" max="4613" width="2.33203125" customWidth="1"/>
    <col min="4614" max="4614" width="3.109375" customWidth="1"/>
    <col min="4615" max="4615" width="2.88671875" customWidth="1"/>
    <col min="4616" max="4616" width="2.109375" customWidth="1"/>
    <col min="4617" max="4618" width="4.6640625" customWidth="1"/>
    <col min="4619" max="4619" width="3.33203125" customWidth="1"/>
    <col min="4620" max="4620" width="2.88671875" customWidth="1"/>
    <col min="4621" max="4621" width="4.6640625" customWidth="1"/>
    <col min="4622" max="4622" width="2.88671875" customWidth="1"/>
    <col min="4623" max="4623" width="4.6640625" customWidth="1"/>
    <col min="4624" max="4626" width="8.6640625" customWidth="1"/>
    <col min="4627" max="4627" width="2.6640625" customWidth="1"/>
    <col min="4628" max="4628" width="7.88671875" customWidth="1"/>
    <col min="4851" max="4851" width="7.109375" customWidth="1"/>
    <col min="4852" max="4852" width="2.6640625" customWidth="1"/>
    <col min="4853" max="4855" width="8.6640625" customWidth="1"/>
    <col min="4856" max="4856" width="4.6640625" customWidth="1"/>
    <col min="4857" max="4857" width="2.33203125" customWidth="1"/>
    <col min="4858" max="4858" width="4.6640625" customWidth="1"/>
    <col min="4859" max="4859" width="2.88671875" customWidth="1"/>
    <col min="4860" max="4860" width="3.33203125" customWidth="1"/>
    <col min="4861" max="4862" width="4.6640625" customWidth="1"/>
    <col min="4863" max="4863" width="1.88671875" customWidth="1"/>
    <col min="4864" max="4864" width="2.44140625" customWidth="1"/>
    <col min="4865" max="4865" width="3.109375" customWidth="1"/>
    <col min="4866" max="4866" width="2.33203125" customWidth="1"/>
    <col min="4867" max="4868" width="4.6640625" customWidth="1"/>
    <col min="4869" max="4869" width="2.33203125" customWidth="1"/>
    <col min="4870" max="4870" width="3.109375" customWidth="1"/>
    <col min="4871" max="4871" width="2.88671875" customWidth="1"/>
    <col min="4872" max="4872" width="2.109375" customWidth="1"/>
    <col min="4873" max="4874" width="4.6640625" customWidth="1"/>
    <col min="4875" max="4875" width="3.33203125" customWidth="1"/>
    <col min="4876" max="4876" width="2.88671875" customWidth="1"/>
    <col min="4877" max="4877" width="4.6640625" customWidth="1"/>
    <col min="4878" max="4878" width="2.88671875" customWidth="1"/>
    <col min="4879" max="4879" width="4.6640625" customWidth="1"/>
    <col min="4880" max="4882" width="8.6640625" customWidth="1"/>
    <col min="4883" max="4883" width="2.6640625" customWidth="1"/>
    <col min="4884" max="4884" width="7.88671875" customWidth="1"/>
    <col min="5107" max="5107" width="7.109375" customWidth="1"/>
    <col min="5108" max="5108" width="2.6640625" customWidth="1"/>
    <col min="5109" max="5111" width="8.6640625" customWidth="1"/>
    <col min="5112" max="5112" width="4.6640625" customWidth="1"/>
    <col min="5113" max="5113" width="2.33203125" customWidth="1"/>
    <col min="5114" max="5114" width="4.6640625" customWidth="1"/>
    <col min="5115" max="5115" width="2.88671875" customWidth="1"/>
    <col min="5116" max="5116" width="3.33203125" customWidth="1"/>
    <col min="5117" max="5118" width="4.6640625" customWidth="1"/>
    <col min="5119" max="5119" width="1.88671875" customWidth="1"/>
    <col min="5120" max="5120" width="2.44140625" customWidth="1"/>
    <col min="5121" max="5121" width="3.109375" customWidth="1"/>
    <col min="5122" max="5122" width="2.33203125" customWidth="1"/>
    <col min="5123" max="5124" width="4.6640625" customWidth="1"/>
    <col min="5125" max="5125" width="2.33203125" customWidth="1"/>
    <col min="5126" max="5126" width="3.109375" customWidth="1"/>
    <col min="5127" max="5127" width="2.88671875" customWidth="1"/>
    <col min="5128" max="5128" width="2.109375" customWidth="1"/>
    <col min="5129" max="5130" width="4.6640625" customWidth="1"/>
    <col min="5131" max="5131" width="3.33203125" customWidth="1"/>
    <col min="5132" max="5132" width="2.88671875" customWidth="1"/>
    <col min="5133" max="5133" width="4.6640625" customWidth="1"/>
    <col min="5134" max="5134" width="2.88671875" customWidth="1"/>
    <col min="5135" max="5135" width="4.6640625" customWidth="1"/>
    <col min="5136" max="5138" width="8.6640625" customWidth="1"/>
    <col min="5139" max="5139" width="2.6640625" customWidth="1"/>
    <col min="5140" max="5140" width="7.88671875" customWidth="1"/>
    <col min="5363" max="5363" width="7.109375" customWidth="1"/>
    <col min="5364" max="5364" width="2.6640625" customWidth="1"/>
    <col min="5365" max="5367" width="8.6640625" customWidth="1"/>
    <col min="5368" max="5368" width="4.6640625" customWidth="1"/>
    <col min="5369" max="5369" width="2.33203125" customWidth="1"/>
    <col min="5370" max="5370" width="4.6640625" customWidth="1"/>
    <col min="5371" max="5371" width="2.88671875" customWidth="1"/>
    <col min="5372" max="5372" width="3.33203125" customWidth="1"/>
    <col min="5373" max="5374" width="4.6640625" customWidth="1"/>
    <col min="5375" max="5375" width="1.88671875" customWidth="1"/>
    <col min="5376" max="5376" width="2.44140625" customWidth="1"/>
    <col min="5377" max="5377" width="3.109375" customWidth="1"/>
    <col min="5378" max="5378" width="2.33203125" customWidth="1"/>
    <col min="5379" max="5380" width="4.6640625" customWidth="1"/>
    <col min="5381" max="5381" width="2.33203125" customWidth="1"/>
    <col min="5382" max="5382" width="3.109375" customWidth="1"/>
    <col min="5383" max="5383" width="2.88671875" customWidth="1"/>
    <col min="5384" max="5384" width="2.109375" customWidth="1"/>
    <col min="5385" max="5386" width="4.6640625" customWidth="1"/>
    <col min="5387" max="5387" width="3.33203125" customWidth="1"/>
    <col min="5388" max="5388" width="2.88671875" customWidth="1"/>
    <col min="5389" max="5389" width="4.6640625" customWidth="1"/>
    <col min="5390" max="5390" width="2.88671875" customWidth="1"/>
    <col min="5391" max="5391" width="4.6640625" customWidth="1"/>
    <col min="5392" max="5394" width="8.6640625" customWidth="1"/>
    <col min="5395" max="5395" width="2.6640625" customWidth="1"/>
    <col min="5396" max="5396" width="7.88671875" customWidth="1"/>
    <col min="5619" max="5619" width="7.109375" customWidth="1"/>
    <col min="5620" max="5620" width="2.6640625" customWidth="1"/>
    <col min="5621" max="5623" width="8.6640625" customWidth="1"/>
    <col min="5624" max="5624" width="4.6640625" customWidth="1"/>
    <col min="5625" max="5625" width="2.33203125" customWidth="1"/>
    <col min="5626" max="5626" width="4.6640625" customWidth="1"/>
    <col min="5627" max="5627" width="2.88671875" customWidth="1"/>
    <col min="5628" max="5628" width="3.33203125" customWidth="1"/>
    <col min="5629" max="5630" width="4.6640625" customWidth="1"/>
    <col min="5631" max="5631" width="1.88671875" customWidth="1"/>
    <col min="5632" max="5632" width="2.44140625" customWidth="1"/>
    <col min="5633" max="5633" width="3.109375" customWidth="1"/>
    <col min="5634" max="5634" width="2.33203125" customWidth="1"/>
    <col min="5635" max="5636" width="4.6640625" customWidth="1"/>
    <col min="5637" max="5637" width="2.33203125" customWidth="1"/>
    <col min="5638" max="5638" width="3.109375" customWidth="1"/>
    <col min="5639" max="5639" width="2.88671875" customWidth="1"/>
    <col min="5640" max="5640" width="2.109375" customWidth="1"/>
    <col min="5641" max="5642" width="4.6640625" customWidth="1"/>
    <col min="5643" max="5643" width="3.33203125" customWidth="1"/>
    <col min="5644" max="5644" width="2.88671875" customWidth="1"/>
    <col min="5645" max="5645" width="4.6640625" customWidth="1"/>
    <col min="5646" max="5646" width="2.88671875" customWidth="1"/>
    <col min="5647" max="5647" width="4.6640625" customWidth="1"/>
    <col min="5648" max="5650" width="8.6640625" customWidth="1"/>
    <col min="5651" max="5651" width="2.6640625" customWidth="1"/>
    <col min="5652" max="5652" width="7.88671875" customWidth="1"/>
    <col min="5875" max="5875" width="7.109375" customWidth="1"/>
    <col min="5876" max="5876" width="2.6640625" customWidth="1"/>
    <col min="5877" max="5879" width="8.6640625" customWidth="1"/>
    <col min="5880" max="5880" width="4.6640625" customWidth="1"/>
    <col min="5881" max="5881" width="2.33203125" customWidth="1"/>
    <col min="5882" max="5882" width="4.6640625" customWidth="1"/>
    <col min="5883" max="5883" width="2.88671875" customWidth="1"/>
    <col min="5884" max="5884" width="3.33203125" customWidth="1"/>
    <col min="5885" max="5886" width="4.6640625" customWidth="1"/>
    <col min="5887" max="5887" width="1.88671875" customWidth="1"/>
    <col min="5888" max="5888" width="2.44140625" customWidth="1"/>
    <col min="5889" max="5889" width="3.109375" customWidth="1"/>
    <col min="5890" max="5890" width="2.33203125" customWidth="1"/>
    <col min="5891" max="5892" width="4.6640625" customWidth="1"/>
    <col min="5893" max="5893" width="2.33203125" customWidth="1"/>
    <col min="5894" max="5894" width="3.109375" customWidth="1"/>
    <col min="5895" max="5895" width="2.88671875" customWidth="1"/>
    <col min="5896" max="5896" width="2.109375" customWidth="1"/>
    <col min="5897" max="5898" width="4.6640625" customWidth="1"/>
    <col min="5899" max="5899" width="3.33203125" customWidth="1"/>
    <col min="5900" max="5900" width="2.88671875" customWidth="1"/>
    <col min="5901" max="5901" width="4.6640625" customWidth="1"/>
    <col min="5902" max="5902" width="2.88671875" customWidth="1"/>
    <col min="5903" max="5903" width="4.6640625" customWidth="1"/>
    <col min="5904" max="5906" width="8.6640625" customWidth="1"/>
    <col min="5907" max="5907" width="2.6640625" customWidth="1"/>
    <col min="5908" max="5908" width="7.88671875" customWidth="1"/>
    <col min="6131" max="6131" width="7.109375" customWidth="1"/>
    <col min="6132" max="6132" width="2.6640625" customWidth="1"/>
    <col min="6133" max="6135" width="8.6640625" customWidth="1"/>
    <col min="6136" max="6136" width="4.6640625" customWidth="1"/>
    <col min="6137" max="6137" width="2.33203125" customWidth="1"/>
    <col min="6138" max="6138" width="4.6640625" customWidth="1"/>
    <col min="6139" max="6139" width="2.88671875" customWidth="1"/>
    <col min="6140" max="6140" width="3.33203125" customWidth="1"/>
    <col min="6141" max="6142" width="4.6640625" customWidth="1"/>
    <col min="6143" max="6143" width="1.88671875" customWidth="1"/>
    <col min="6144" max="6144" width="2.44140625" customWidth="1"/>
    <col min="6145" max="6145" width="3.109375" customWidth="1"/>
    <col min="6146" max="6146" width="2.33203125" customWidth="1"/>
    <col min="6147" max="6148" width="4.6640625" customWidth="1"/>
    <col min="6149" max="6149" width="2.33203125" customWidth="1"/>
    <col min="6150" max="6150" width="3.109375" customWidth="1"/>
    <col min="6151" max="6151" width="2.88671875" customWidth="1"/>
    <col min="6152" max="6152" width="2.109375" customWidth="1"/>
    <col min="6153" max="6154" width="4.6640625" customWidth="1"/>
    <col min="6155" max="6155" width="3.33203125" customWidth="1"/>
    <col min="6156" max="6156" width="2.88671875" customWidth="1"/>
    <col min="6157" max="6157" width="4.6640625" customWidth="1"/>
    <col min="6158" max="6158" width="2.88671875" customWidth="1"/>
    <col min="6159" max="6159" width="4.6640625" customWidth="1"/>
    <col min="6160" max="6162" width="8.6640625" customWidth="1"/>
    <col min="6163" max="6163" width="2.6640625" customWidth="1"/>
    <col min="6164" max="6164" width="7.88671875" customWidth="1"/>
    <col min="6387" max="6387" width="7.109375" customWidth="1"/>
    <col min="6388" max="6388" width="2.6640625" customWidth="1"/>
    <col min="6389" max="6391" width="8.6640625" customWidth="1"/>
    <col min="6392" max="6392" width="4.6640625" customWidth="1"/>
    <col min="6393" max="6393" width="2.33203125" customWidth="1"/>
    <col min="6394" max="6394" width="4.6640625" customWidth="1"/>
    <col min="6395" max="6395" width="2.88671875" customWidth="1"/>
    <col min="6396" max="6396" width="3.33203125" customWidth="1"/>
    <col min="6397" max="6398" width="4.6640625" customWidth="1"/>
    <col min="6399" max="6399" width="1.88671875" customWidth="1"/>
    <col min="6400" max="6400" width="2.44140625" customWidth="1"/>
    <col min="6401" max="6401" width="3.109375" customWidth="1"/>
    <col min="6402" max="6402" width="2.33203125" customWidth="1"/>
    <col min="6403" max="6404" width="4.6640625" customWidth="1"/>
    <col min="6405" max="6405" width="2.33203125" customWidth="1"/>
    <col min="6406" max="6406" width="3.109375" customWidth="1"/>
    <col min="6407" max="6407" width="2.88671875" customWidth="1"/>
    <col min="6408" max="6408" width="2.109375" customWidth="1"/>
    <col min="6409" max="6410" width="4.6640625" customWidth="1"/>
    <col min="6411" max="6411" width="3.33203125" customWidth="1"/>
    <col min="6412" max="6412" width="2.88671875" customWidth="1"/>
    <col min="6413" max="6413" width="4.6640625" customWidth="1"/>
    <col min="6414" max="6414" width="2.88671875" customWidth="1"/>
    <col min="6415" max="6415" width="4.6640625" customWidth="1"/>
    <col min="6416" max="6418" width="8.6640625" customWidth="1"/>
    <col min="6419" max="6419" width="2.6640625" customWidth="1"/>
    <col min="6420" max="6420" width="7.88671875" customWidth="1"/>
    <col min="6643" max="6643" width="7.109375" customWidth="1"/>
    <col min="6644" max="6644" width="2.6640625" customWidth="1"/>
    <col min="6645" max="6647" width="8.6640625" customWidth="1"/>
    <col min="6648" max="6648" width="4.6640625" customWidth="1"/>
    <col min="6649" max="6649" width="2.33203125" customWidth="1"/>
    <col min="6650" max="6650" width="4.6640625" customWidth="1"/>
    <col min="6651" max="6651" width="2.88671875" customWidth="1"/>
    <col min="6652" max="6652" width="3.33203125" customWidth="1"/>
    <col min="6653" max="6654" width="4.6640625" customWidth="1"/>
    <col min="6655" max="6655" width="1.88671875" customWidth="1"/>
    <col min="6656" max="6656" width="2.44140625" customWidth="1"/>
    <col min="6657" max="6657" width="3.109375" customWidth="1"/>
    <col min="6658" max="6658" width="2.33203125" customWidth="1"/>
    <col min="6659" max="6660" width="4.6640625" customWidth="1"/>
    <col min="6661" max="6661" width="2.33203125" customWidth="1"/>
    <col min="6662" max="6662" width="3.109375" customWidth="1"/>
    <col min="6663" max="6663" width="2.88671875" customWidth="1"/>
    <col min="6664" max="6664" width="2.109375" customWidth="1"/>
    <col min="6665" max="6666" width="4.6640625" customWidth="1"/>
    <col min="6667" max="6667" width="3.33203125" customWidth="1"/>
    <col min="6668" max="6668" width="2.88671875" customWidth="1"/>
    <col min="6669" max="6669" width="4.6640625" customWidth="1"/>
    <col min="6670" max="6670" width="2.88671875" customWidth="1"/>
    <col min="6671" max="6671" width="4.6640625" customWidth="1"/>
    <col min="6672" max="6674" width="8.6640625" customWidth="1"/>
    <col min="6675" max="6675" width="2.6640625" customWidth="1"/>
    <col min="6676" max="6676" width="7.88671875" customWidth="1"/>
    <col min="6899" max="6899" width="7.109375" customWidth="1"/>
    <col min="6900" max="6900" width="2.6640625" customWidth="1"/>
    <col min="6901" max="6903" width="8.6640625" customWidth="1"/>
    <col min="6904" max="6904" width="4.6640625" customWidth="1"/>
    <col min="6905" max="6905" width="2.33203125" customWidth="1"/>
    <col min="6906" max="6906" width="4.6640625" customWidth="1"/>
    <col min="6907" max="6907" width="2.88671875" customWidth="1"/>
    <col min="6908" max="6908" width="3.33203125" customWidth="1"/>
    <col min="6909" max="6910" width="4.6640625" customWidth="1"/>
    <col min="6911" max="6911" width="1.88671875" customWidth="1"/>
    <col min="6912" max="6912" width="2.44140625" customWidth="1"/>
    <col min="6913" max="6913" width="3.109375" customWidth="1"/>
    <col min="6914" max="6914" width="2.33203125" customWidth="1"/>
    <col min="6915" max="6916" width="4.6640625" customWidth="1"/>
    <col min="6917" max="6917" width="2.33203125" customWidth="1"/>
    <col min="6918" max="6918" width="3.109375" customWidth="1"/>
    <col min="6919" max="6919" width="2.88671875" customWidth="1"/>
    <col min="6920" max="6920" width="2.109375" customWidth="1"/>
    <col min="6921" max="6922" width="4.6640625" customWidth="1"/>
    <col min="6923" max="6923" width="3.33203125" customWidth="1"/>
    <col min="6924" max="6924" width="2.88671875" customWidth="1"/>
    <col min="6925" max="6925" width="4.6640625" customWidth="1"/>
    <col min="6926" max="6926" width="2.88671875" customWidth="1"/>
    <col min="6927" max="6927" width="4.6640625" customWidth="1"/>
    <col min="6928" max="6930" width="8.6640625" customWidth="1"/>
    <col min="6931" max="6931" width="2.6640625" customWidth="1"/>
    <col min="6932" max="6932" width="7.88671875" customWidth="1"/>
    <col min="7155" max="7155" width="7.109375" customWidth="1"/>
    <col min="7156" max="7156" width="2.6640625" customWidth="1"/>
    <col min="7157" max="7159" width="8.6640625" customWidth="1"/>
    <col min="7160" max="7160" width="4.6640625" customWidth="1"/>
    <col min="7161" max="7161" width="2.33203125" customWidth="1"/>
    <col min="7162" max="7162" width="4.6640625" customWidth="1"/>
    <col min="7163" max="7163" width="2.88671875" customWidth="1"/>
    <col min="7164" max="7164" width="3.33203125" customWidth="1"/>
    <col min="7165" max="7166" width="4.6640625" customWidth="1"/>
    <col min="7167" max="7167" width="1.88671875" customWidth="1"/>
    <col min="7168" max="7168" width="2.44140625" customWidth="1"/>
    <col min="7169" max="7169" width="3.109375" customWidth="1"/>
    <col min="7170" max="7170" width="2.33203125" customWidth="1"/>
    <col min="7171" max="7172" width="4.6640625" customWidth="1"/>
    <col min="7173" max="7173" width="2.33203125" customWidth="1"/>
    <col min="7174" max="7174" width="3.109375" customWidth="1"/>
    <col min="7175" max="7175" width="2.88671875" customWidth="1"/>
    <col min="7176" max="7176" width="2.109375" customWidth="1"/>
    <col min="7177" max="7178" width="4.6640625" customWidth="1"/>
    <col min="7179" max="7179" width="3.33203125" customWidth="1"/>
    <col min="7180" max="7180" width="2.88671875" customWidth="1"/>
    <col min="7181" max="7181" width="4.6640625" customWidth="1"/>
    <col min="7182" max="7182" width="2.88671875" customWidth="1"/>
    <col min="7183" max="7183" width="4.6640625" customWidth="1"/>
    <col min="7184" max="7186" width="8.6640625" customWidth="1"/>
    <col min="7187" max="7187" width="2.6640625" customWidth="1"/>
    <col min="7188" max="7188" width="7.88671875" customWidth="1"/>
    <col min="7411" max="7411" width="7.109375" customWidth="1"/>
    <col min="7412" max="7412" width="2.6640625" customWidth="1"/>
    <col min="7413" max="7415" width="8.6640625" customWidth="1"/>
    <col min="7416" max="7416" width="4.6640625" customWidth="1"/>
    <col min="7417" max="7417" width="2.33203125" customWidth="1"/>
    <col min="7418" max="7418" width="4.6640625" customWidth="1"/>
    <col min="7419" max="7419" width="2.88671875" customWidth="1"/>
    <col min="7420" max="7420" width="3.33203125" customWidth="1"/>
    <col min="7421" max="7422" width="4.6640625" customWidth="1"/>
    <col min="7423" max="7423" width="1.88671875" customWidth="1"/>
    <col min="7424" max="7424" width="2.44140625" customWidth="1"/>
    <col min="7425" max="7425" width="3.109375" customWidth="1"/>
    <col min="7426" max="7426" width="2.33203125" customWidth="1"/>
    <col min="7427" max="7428" width="4.6640625" customWidth="1"/>
    <col min="7429" max="7429" width="2.33203125" customWidth="1"/>
    <col min="7430" max="7430" width="3.109375" customWidth="1"/>
    <col min="7431" max="7431" width="2.88671875" customWidth="1"/>
    <col min="7432" max="7432" width="2.109375" customWidth="1"/>
    <col min="7433" max="7434" width="4.6640625" customWidth="1"/>
    <col min="7435" max="7435" width="3.33203125" customWidth="1"/>
    <col min="7436" max="7436" width="2.88671875" customWidth="1"/>
    <col min="7437" max="7437" width="4.6640625" customWidth="1"/>
    <col min="7438" max="7438" width="2.88671875" customWidth="1"/>
    <col min="7439" max="7439" width="4.6640625" customWidth="1"/>
    <col min="7440" max="7442" width="8.6640625" customWidth="1"/>
    <col min="7443" max="7443" width="2.6640625" customWidth="1"/>
    <col min="7444" max="7444" width="7.88671875" customWidth="1"/>
    <col min="7667" max="7667" width="7.109375" customWidth="1"/>
    <col min="7668" max="7668" width="2.6640625" customWidth="1"/>
    <col min="7669" max="7671" width="8.6640625" customWidth="1"/>
    <col min="7672" max="7672" width="4.6640625" customWidth="1"/>
    <col min="7673" max="7673" width="2.33203125" customWidth="1"/>
    <col min="7674" max="7674" width="4.6640625" customWidth="1"/>
    <col min="7675" max="7675" width="2.88671875" customWidth="1"/>
    <col min="7676" max="7676" width="3.33203125" customWidth="1"/>
    <col min="7677" max="7678" width="4.6640625" customWidth="1"/>
    <col min="7679" max="7679" width="1.88671875" customWidth="1"/>
    <col min="7680" max="7680" width="2.44140625" customWidth="1"/>
    <col min="7681" max="7681" width="3.109375" customWidth="1"/>
    <col min="7682" max="7682" width="2.33203125" customWidth="1"/>
    <col min="7683" max="7684" width="4.6640625" customWidth="1"/>
    <col min="7685" max="7685" width="2.33203125" customWidth="1"/>
    <col min="7686" max="7686" width="3.109375" customWidth="1"/>
    <col min="7687" max="7687" width="2.88671875" customWidth="1"/>
    <col min="7688" max="7688" width="2.109375" customWidth="1"/>
    <col min="7689" max="7690" width="4.6640625" customWidth="1"/>
    <col min="7691" max="7691" width="3.33203125" customWidth="1"/>
    <col min="7692" max="7692" width="2.88671875" customWidth="1"/>
    <col min="7693" max="7693" width="4.6640625" customWidth="1"/>
    <col min="7694" max="7694" width="2.88671875" customWidth="1"/>
    <col min="7695" max="7695" width="4.6640625" customWidth="1"/>
    <col min="7696" max="7698" width="8.6640625" customWidth="1"/>
    <col min="7699" max="7699" width="2.6640625" customWidth="1"/>
    <col min="7700" max="7700" width="7.88671875" customWidth="1"/>
    <col min="7923" max="7923" width="7.109375" customWidth="1"/>
    <col min="7924" max="7924" width="2.6640625" customWidth="1"/>
    <col min="7925" max="7927" width="8.6640625" customWidth="1"/>
    <col min="7928" max="7928" width="4.6640625" customWidth="1"/>
    <col min="7929" max="7929" width="2.33203125" customWidth="1"/>
    <col min="7930" max="7930" width="4.6640625" customWidth="1"/>
    <col min="7931" max="7931" width="2.88671875" customWidth="1"/>
    <col min="7932" max="7932" width="3.33203125" customWidth="1"/>
    <col min="7933" max="7934" width="4.6640625" customWidth="1"/>
    <col min="7935" max="7935" width="1.88671875" customWidth="1"/>
    <col min="7936" max="7936" width="2.44140625" customWidth="1"/>
    <col min="7937" max="7937" width="3.109375" customWidth="1"/>
    <col min="7938" max="7938" width="2.33203125" customWidth="1"/>
    <col min="7939" max="7940" width="4.6640625" customWidth="1"/>
    <col min="7941" max="7941" width="2.33203125" customWidth="1"/>
    <col min="7942" max="7942" width="3.109375" customWidth="1"/>
    <col min="7943" max="7943" width="2.88671875" customWidth="1"/>
    <col min="7944" max="7944" width="2.109375" customWidth="1"/>
    <col min="7945" max="7946" width="4.6640625" customWidth="1"/>
    <col min="7947" max="7947" width="3.33203125" customWidth="1"/>
    <col min="7948" max="7948" width="2.88671875" customWidth="1"/>
    <col min="7949" max="7949" width="4.6640625" customWidth="1"/>
    <col min="7950" max="7950" width="2.88671875" customWidth="1"/>
    <col min="7951" max="7951" width="4.6640625" customWidth="1"/>
    <col min="7952" max="7954" width="8.6640625" customWidth="1"/>
    <col min="7955" max="7955" width="2.6640625" customWidth="1"/>
    <col min="7956" max="7956" width="7.88671875" customWidth="1"/>
    <col min="8179" max="8179" width="7.109375" customWidth="1"/>
    <col min="8180" max="8180" width="2.6640625" customWidth="1"/>
    <col min="8181" max="8183" width="8.6640625" customWidth="1"/>
    <col min="8184" max="8184" width="4.6640625" customWidth="1"/>
    <col min="8185" max="8185" width="2.33203125" customWidth="1"/>
    <col min="8186" max="8186" width="4.6640625" customWidth="1"/>
    <col min="8187" max="8187" width="2.88671875" customWidth="1"/>
    <col min="8188" max="8188" width="3.33203125" customWidth="1"/>
    <col min="8189" max="8190" width="4.6640625" customWidth="1"/>
    <col min="8191" max="8191" width="1.88671875" customWidth="1"/>
    <col min="8192" max="8192" width="2.44140625" customWidth="1"/>
    <col min="8193" max="8193" width="3.109375" customWidth="1"/>
    <col min="8194" max="8194" width="2.33203125" customWidth="1"/>
    <col min="8195" max="8196" width="4.6640625" customWidth="1"/>
    <col min="8197" max="8197" width="2.33203125" customWidth="1"/>
    <col min="8198" max="8198" width="3.109375" customWidth="1"/>
    <col min="8199" max="8199" width="2.88671875" customWidth="1"/>
    <col min="8200" max="8200" width="2.109375" customWidth="1"/>
    <col min="8201" max="8202" width="4.6640625" customWidth="1"/>
    <col min="8203" max="8203" width="3.33203125" customWidth="1"/>
    <col min="8204" max="8204" width="2.88671875" customWidth="1"/>
    <col min="8205" max="8205" width="4.6640625" customWidth="1"/>
    <col min="8206" max="8206" width="2.88671875" customWidth="1"/>
    <col min="8207" max="8207" width="4.6640625" customWidth="1"/>
    <col min="8208" max="8210" width="8.6640625" customWidth="1"/>
    <col min="8211" max="8211" width="2.6640625" customWidth="1"/>
    <col min="8212" max="8212" width="7.88671875" customWidth="1"/>
    <col min="8435" max="8435" width="7.109375" customWidth="1"/>
    <col min="8436" max="8436" width="2.6640625" customWidth="1"/>
    <col min="8437" max="8439" width="8.6640625" customWidth="1"/>
    <col min="8440" max="8440" width="4.6640625" customWidth="1"/>
    <col min="8441" max="8441" width="2.33203125" customWidth="1"/>
    <col min="8442" max="8442" width="4.6640625" customWidth="1"/>
    <col min="8443" max="8443" width="2.88671875" customWidth="1"/>
    <col min="8444" max="8444" width="3.33203125" customWidth="1"/>
    <col min="8445" max="8446" width="4.6640625" customWidth="1"/>
    <col min="8447" max="8447" width="1.88671875" customWidth="1"/>
    <col min="8448" max="8448" width="2.44140625" customWidth="1"/>
    <col min="8449" max="8449" width="3.109375" customWidth="1"/>
    <col min="8450" max="8450" width="2.33203125" customWidth="1"/>
    <col min="8451" max="8452" width="4.6640625" customWidth="1"/>
    <col min="8453" max="8453" width="2.33203125" customWidth="1"/>
    <col min="8454" max="8454" width="3.109375" customWidth="1"/>
    <col min="8455" max="8455" width="2.88671875" customWidth="1"/>
    <col min="8456" max="8456" width="2.109375" customWidth="1"/>
    <col min="8457" max="8458" width="4.6640625" customWidth="1"/>
    <col min="8459" max="8459" width="3.33203125" customWidth="1"/>
    <col min="8460" max="8460" width="2.88671875" customWidth="1"/>
    <col min="8461" max="8461" width="4.6640625" customWidth="1"/>
    <col min="8462" max="8462" width="2.88671875" customWidth="1"/>
    <col min="8463" max="8463" width="4.6640625" customWidth="1"/>
    <col min="8464" max="8466" width="8.6640625" customWidth="1"/>
    <col min="8467" max="8467" width="2.6640625" customWidth="1"/>
    <col min="8468" max="8468" width="7.88671875" customWidth="1"/>
    <col min="8691" max="8691" width="7.109375" customWidth="1"/>
    <col min="8692" max="8692" width="2.6640625" customWidth="1"/>
    <col min="8693" max="8695" width="8.6640625" customWidth="1"/>
    <col min="8696" max="8696" width="4.6640625" customWidth="1"/>
    <col min="8697" max="8697" width="2.33203125" customWidth="1"/>
    <col min="8698" max="8698" width="4.6640625" customWidth="1"/>
    <col min="8699" max="8699" width="2.88671875" customWidth="1"/>
    <col min="8700" max="8700" width="3.33203125" customWidth="1"/>
    <col min="8701" max="8702" width="4.6640625" customWidth="1"/>
    <col min="8703" max="8703" width="1.88671875" customWidth="1"/>
    <col min="8704" max="8704" width="2.44140625" customWidth="1"/>
    <col min="8705" max="8705" width="3.109375" customWidth="1"/>
    <col min="8706" max="8706" width="2.33203125" customWidth="1"/>
    <col min="8707" max="8708" width="4.6640625" customWidth="1"/>
    <col min="8709" max="8709" width="2.33203125" customWidth="1"/>
    <col min="8710" max="8710" width="3.109375" customWidth="1"/>
    <col min="8711" max="8711" width="2.88671875" customWidth="1"/>
    <col min="8712" max="8712" width="2.109375" customWidth="1"/>
    <col min="8713" max="8714" width="4.6640625" customWidth="1"/>
    <col min="8715" max="8715" width="3.33203125" customWidth="1"/>
    <col min="8716" max="8716" width="2.88671875" customWidth="1"/>
    <col min="8717" max="8717" width="4.6640625" customWidth="1"/>
    <col min="8718" max="8718" width="2.88671875" customWidth="1"/>
    <col min="8719" max="8719" width="4.6640625" customWidth="1"/>
    <col min="8720" max="8722" width="8.6640625" customWidth="1"/>
    <col min="8723" max="8723" width="2.6640625" customWidth="1"/>
    <col min="8724" max="8724" width="7.88671875" customWidth="1"/>
    <col min="8947" max="8947" width="7.109375" customWidth="1"/>
    <col min="8948" max="8948" width="2.6640625" customWidth="1"/>
    <col min="8949" max="8951" width="8.6640625" customWidth="1"/>
    <col min="8952" max="8952" width="4.6640625" customWidth="1"/>
    <col min="8953" max="8953" width="2.33203125" customWidth="1"/>
    <col min="8954" max="8954" width="4.6640625" customWidth="1"/>
    <col min="8955" max="8955" width="2.88671875" customWidth="1"/>
    <col min="8956" max="8956" width="3.33203125" customWidth="1"/>
    <col min="8957" max="8958" width="4.6640625" customWidth="1"/>
    <col min="8959" max="8959" width="1.88671875" customWidth="1"/>
    <col min="8960" max="8960" width="2.44140625" customWidth="1"/>
    <col min="8961" max="8961" width="3.109375" customWidth="1"/>
    <col min="8962" max="8962" width="2.33203125" customWidth="1"/>
    <col min="8963" max="8964" width="4.6640625" customWidth="1"/>
    <col min="8965" max="8965" width="2.33203125" customWidth="1"/>
    <col min="8966" max="8966" width="3.109375" customWidth="1"/>
    <col min="8967" max="8967" width="2.88671875" customWidth="1"/>
    <col min="8968" max="8968" width="2.109375" customWidth="1"/>
    <col min="8969" max="8970" width="4.6640625" customWidth="1"/>
    <col min="8971" max="8971" width="3.33203125" customWidth="1"/>
    <col min="8972" max="8972" width="2.88671875" customWidth="1"/>
    <col min="8973" max="8973" width="4.6640625" customWidth="1"/>
    <col min="8974" max="8974" width="2.88671875" customWidth="1"/>
    <col min="8975" max="8975" width="4.6640625" customWidth="1"/>
    <col min="8976" max="8978" width="8.6640625" customWidth="1"/>
    <col min="8979" max="8979" width="2.6640625" customWidth="1"/>
    <col min="8980" max="8980" width="7.88671875" customWidth="1"/>
    <col min="9203" max="9203" width="7.109375" customWidth="1"/>
    <col min="9204" max="9204" width="2.6640625" customWidth="1"/>
    <col min="9205" max="9207" width="8.6640625" customWidth="1"/>
    <col min="9208" max="9208" width="4.6640625" customWidth="1"/>
    <col min="9209" max="9209" width="2.33203125" customWidth="1"/>
    <col min="9210" max="9210" width="4.6640625" customWidth="1"/>
    <col min="9211" max="9211" width="2.88671875" customWidth="1"/>
    <col min="9212" max="9212" width="3.33203125" customWidth="1"/>
    <col min="9213" max="9214" width="4.6640625" customWidth="1"/>
    <col min="9215" max="9215" width="1.88671875" customWidth="1"/>
    <col min="9216" max="9216" width="2.44140625" customWidth="1"/>
    <col min="9217" max="9217" width="3.109375" customWidth="1"/>
    <col min="9218" max="9218" width="2.33203125" customWidth="1"/>
    <col min="9219" max="9220" width="4.6640625" customWidth="1"/>
    <col min="9221" max="9221" width="2.33203125" customWidth="1"/>
    <col min="9222" max="9222" width="3.109375" customWidth="1"/>
    <col min="9223" max="9223" width="2.88671875" customWidth="1"/>
    <col min="9224" max="9224" width="2.109375" customWidth="1"/>
    <col min="9225" max="9226" width="4.6640625" customWidth="1"/>
    <col min="9227" max="9227" width="3.33203125" customWidth="1"/>
    <col min="9228" max="9228" width="2.88671875" customWidth="1"/>
    <col min="9229" max="9229" width="4.6640625" customWidth="1"/>
    <col min="9230" max="9230" width="2.88671875" customWidth="1"/>
    <col min="9231" max="9231" width="4.6640625" customWidth="1"/>
    <col min="9232" max="9234" width="8.6640625" customWidth="1"/>
    <col min="9235" max="9235" width="2.6640625" customWidth="1"/>
    <col min="9236" max="9236" width="7.88671875" customWidth="1"/>
    <col min="9459" max="9459" width="7.109375" customWidth="1"/>
    <col min="9460" max="9460" width="2.6640625" customWidth="1"/>
    <col min="9461" max="9463" width="8.6640625" customWidth="1"/>
    <col min="9464" max="9464" width="4.6640625" customWidth="1"/>
    <col min="9465" max="9465" width="2.33203125" customWidth="1"/>
    <col min="9466" max="9466" width="4.6640625" customWidth="1"/>
    <col min="9467" max="9467" width="2.88671875" customWidth="1"/>
    <col min="9468" max="9468" width="3.33203125" customWidth="1"/>
    <col min="9469" max="9470" width="4.6640625" customWidth="1"/>
    <col min="9471" max="9471" width="1.88671875" customWidth="1"/>
    <col min="9472" max="9472" width="2.44140625" customWidth="1"/>
    <col min="9473" max="9473" width="3.109375" customWidth="1"/>
    <col min="9474" max="9474" width="2.33203125" customWidth="1"/>
    <col min="9475" max="9476" width="4.6640625" customWidth="1"/>
    <col min="9477" max="9477" width="2.33203125" customWidth="1"/>
    <col min="9478" max="9478" width="3.109375" customWidth="1"/>
    <col min="9479" max="9479" width="2.88671875" customWidth="1"/>
    <col min="9480" max="9480" width="2.109375" customWidth="1"/>
    <col min="9481" max="9482" width="4.6640625" customWidth="1"/>
    <col min="9483" max="9483" width="3.33203125" customWidth="1"/>
    <col min="9484" max="9484" width="2.88671875" customWidth="1"/>
    <col min="9485" max="9485" width="4.6640625" customWidth="1"/>
    <col min="9486" max="9486" width="2.88671875" customWidth="1"/>
    <col min="9487" max="9487" width="4.6640625" customWidth="1"/>
    <col min="9488" max="9490" width="8.6640625" customWidth="1"/>
    <col min="9491" max="9491" width="2.6640625" customWidth="1"/>
    <col min="9492" max="9492" width="7.88671875" customWidth="1"/>
    <col min="9715" max="9715" width="7.109375" customWidth="1"/>
    <col min="9716" max="9716" width="2.6640625" customWidth="1"/>
    <col min="9717" max="9719" width="8.6640625" customWidth="1"/>
    <col min="9720" max="9720" width="4.6640625" customWidth="1"/>
    <col min="9721" max="9721" width="2.33203125" customWidth="1"/>
    <col min="9722" max="9722" width="4.6640625" customWidth="1"/>
    <col min="9723" max="9723" width="2.88671875" customWidth="1"/>
    <col min="9724" max="9724" width="3.33203125" customWidth="1"/>
    <col min="9725" max="9726" width="4.6640625" customWidth="1"/>
    <col min="9727" max="9727" width="1.88671875" customWidth="1"/>
    <col min="9728" max="9728" width="2.44140625" customWidth="1"/>
    <col min="9729" max="9729" width="3.109375" customWidth="1"/>
    <col min="9730" max="9730" width="2.33203125" customWidth="1"/>
    <col min="9731" max="9732" width="4.6640625" customWidth="1"/>
    <col min="9733" max="9733" width="2.33203125" customWidth="1"/>
    <col min="9734" max="9734" width="3.109375" customWidth="1"/>
    <col min="9735" max="9735" width="2.88671875" customWidth="1"/>
    <col min="9736" max="9736" width="2.109375" customWidth="1"/>
    <col min="9737" max="9738" width="4.6640625" customWidth="1"/>
    <col min="9739" max="9739" width="3.33203125" customWidth="1"/>
    <col min="9740" max="9740" width="2.88671875" customWidth="1"/>
    <col min="9741" max="9741" width="4.6640625" customWidth="1"/>
    <col min="9742" max="9742" width="2.88671875" customWidth="1"/>
    <col min="9743" max="9743" width="4.6640625" customWidth="1"/>
    <col min="9744" max="9746" width="8.6640625" customWidth="1"/>
    <col min="9747" max="9747" width="2.6640625" customWidth="1"/>
    <col min="9748" max="9748" width="7.88671875" customWidth="1"/>
    <col min="9971" max="9971" width="7.109375" customWidth="1"/>
    <col min="9972" max="9972" width="2.6640625" customWidth="1"/>
    <col min="9973" max="9975" width="8.6640625" customWidth="1"/>
    <col min="9976" max="9976" width="4.6640625" customWidth="1"/>
    <col min="9977" max="9977" width="2.33203125" customWidth="1"/>
    <col min="9978" max="9978" width="4.6640625" customWidth="1"/>
    <col min="9979" max="9979" width="2.88671875" customWidth="1"/>
    <col min="9980" max="9980" width="3.33203125" customWidth="1"/>
    <col min="9981" max="9982" width="4.6640625" customWidth="1"/>
    <col min="9983" max="9983" width="1.88671875" customWidth="1"/>
    <col min="9984" max="9984" width="2.44140625" customWidth="1"/>
    <col min="9985" max="9985" width="3.109375" customWidth="1"/>
    <col min="9986" max="9986" width="2.33203125" customWidth="1"/>
    <col min="9987" max="9988" width="4.6640625" customWidth="1"/>
    <col min="9989" max="9989" width="2.33203125" customWidth="1"/>
    <col min="9990" max="9990" width="3.109375" customWidth="1"/>
    <col min="9991" max="9991" width="2.88671875" customWidth="1"/>
    <col min="9992" max="9992" width="2.109375" customWidth="1"/>
    <col min="9993" max="9994" width="4.6640625" customWidth="1"/>
    <col min="9995" max="9995" width="3.33203125" customWidth="1"/>
    <col min="9996" max="9996" width="2.88671875" customWidth="1"/>
    <col min="9997" max="9997" width="4.6640625" customWidth="1"/>
    <col min="9998" max="9998" width="2.88671875" customWidth="1"/>
    <col min="9999" max="9999" width="4.6640625" customWidth="1"/>
    <col min="10000" max="10002" width="8.6640625" customWidth="1"/>
    <col min="10003" max="10003" width="2.6640625" customWidth="1"/>
    <col min="10004" max="10004" width="7.88671875" customWidth="1"/>
    <col min="10227" max="10227" width="7.109375" customWidth="1"/>
    <col min="10228" max="10228" width="2.6640625" customWidth="1"/>
    <col min="10229" max="10231" width="8.6640625" customWidth="1"/>
    <col min="10232" max="10232" width="4.6640625" customWidth="1"/>
    <col min="10233" max="10233" width="2.33203125" customWidth="1"/>
    <col min="10234" max="10234" width="4.6640625" customWidth="1"/>
    <col min="10235" max="10235" width="2.88671875" customWidth="1"/>
    <col min="10236" max="10236" width="3.33203125" customWidth="1"/>
    <col min="10237" max="10238" width="4.6640625" customWidth="1"/>
    <col min="10239" max="10239" width="1.88671875" customWidth="1"/>
    <col min="10240" max="10240" width="2.44140625" customWidth="1"/>
    <col min="10241" max="10241" width="3.109375" customWidth="1"/>
    <col min="10242" max="10242" width="2.33203125" customWidth="1"/>
    <col min="10243" max="10244" width="4.6640625" customWidth="1"/>
    <col min="10245" max="10245" width="2.33203125" customWidth="1"/>
    <col min="10246" max="10246" width="3.109375" customWidth="1"/>
    <col min="10247" max="10247" width="2.88671875" customWidth="1"/>
    <col min="10248" max="10248" width="2.109375" customWidth="1"/>
    <col min="10249" max="10250" width="4.6640625" customWidth="1"/>
    <col min="10251" max="10251" width="3.33203125" customWidth="1"/>
    <col min="10252" max="10252" width="2.88671875" customWidth="1"/>
    <col min="10253" max="10253" width="4.6640625" customWidth="1"/>
    <col min="10254" max="10254" width="2.88671875" customWidth="1"/>
    <col min="10255" max="10255" width="4.6640625" customWidth="1"/>
    <col min="10256" max="10258" width="8.6640625" customWidth="1"/>
    <col min="10259" max="10259" width="2.6640625" customWidth="1"/>
    <col min="10260" max="10260" width="7.88671875" customWidth="1"/>
    <col min="10483" max="10483" width="7.109375" customWidth="1"/>
    <col min="10484" max="10484" width="2.6640625" customWidth="1"/>
    <col min="10485" max="10487" width="8.6640625" customWidth="1"/>
    <col min="10488" max="10488" width="4.6640625" customWidth="1"/>
    <col min="10489" max="10489" width="2.33203125" customWidth="1"/>
    <col min="10490" max="10490" width="4.6640625" customWidth="1"/>
    <col min="10491" max="10491" width="2.88671875" customWidth="1"/>
    <col min="10492" max="10492" width="3.33203125" customWidth="1"/>
    <col min="10493" max="10494" width="4.6640625" customWidth="1"/>
    <col min="10495" max="10495" width="1.88671875" customWidth="1"/>
    <col min="10496" max="10496" width="2.44140625" customWidth="1"/>
    <col min="10497" max="10497" width="3.109375" customWidth="1"/>
    <col min="10498" max="10498" width="2.33203125" customWidth="1"/>
    <col min="10499" max="10500" width="4.6640625" customWidth="1"/>
    <col min="10501" max="10501" width="2.33203125" customWidth="1"/>
    <col min="10502" max="10502" width="3.109375" customWidth="1"/>
    <col min="10503" max="10503" width="2.88671875" customWidth="1"/>
    <col min="10504" max="10504" width="2.109375" customWidth="1"/>
    <col min="10505" max="10506" width="4.6640625" customWidth="1"/>
    <col min="10507" max="10507" width="3.33203125" customWidth="1"/>
    <col min="10508" max="10508" width="2.88671875" customWidth="1"/>
    <col min="10509" max="10509" width="4.6640625" customWidth="1"/>
    <col min="10510" max="10510" width="2.88671875" customWidth="1"/>
    <col min="10511" max="10511" width="4.6640625" customWidth="1"/>
    <col min="10512" max="10514" width="8.6640625" customWidth="1"/>
    <col min="10515" max="10515" width="2.6640625" customWidth="1"/>
    <col min="10516" max="10516" width="7.88671875" customWidth="1"/>
    <col min="10739" max="10739" width="7.109375" customWidth="1"/>
    <col min="10740" max="10740" width="2.6640625" customWidth="1"/>
    <col min="10741" max="10743" width="8.6640625" customWidth="1"/>
    <col min="10744" max="10744" width="4.6640625" customWidth="1"/>
    <col min="10745" max="10745" width="2.33203125" customWidth="1"/>
    <col min="10746" max="10746" width="4.6640625" customWidth="1"/>
    <col min="10747" max="10747" width="2.88671875" customWidth="1"/>
    <col min="10748" max="10748" width="3.33203125" customWidth="1"/>
    <col min="10749" max="10750" width="4.6640625" customWidth="1"/>
    <col min="10751" max="10751" width="1.88671875" customWidth="1"/>
    <col min="10752" max="10752" width="2.44140625" customWidth="1"/>
    <col min="10753" max="10753" width="3.109375" customWidth="1"/>
    <col min="10754" max="10754" width="2.33203125" customWidth="1"/>
    <col min="10755" max="10756" width="4.6640625" customWidth="1"/>
    <col min="10757" max="10757" width="2.33203125" customWidth="1"/>
    <col min="10758" max="10758" width="3.109375" customWidth="1"/>
    <col min="10759" max="10759" width="2.88671875" customWidth="1"/>
    <col min="10760" max="10760" width="2.109375" customWidth="1"/>
    <col min="10761" max="10762" width="4.6640625" customWidth="1"/>
    <col min="10763" max="10763" width="3.33203125" customWidth="1"/>
    <col min="10764" max="10764" width="2.88671875" customWidth="1"/>
    <col min="10765" max="10765" width="4.6640625" customWidth="1"/>
    <col min="10766" max="10766" width="2.88671875" customWidth="1"/>
    <col min="10767" max="10767" width="4.6640625" customWidth="1"/>
    <col min="10768" max="10770" width="8.6640625" customWidth="1"/>
    <col min="10771" max="10771" width="2.6640625" customWidth="1"/>
    <col min="10772" max="10772" width="7.88671875" customWidth="1"/>
    <col min="10995" max="10995" width="7.109375" customWidth="1"/>
    <col min="10996" max="10996" width="2.6640625" customWidth="1"/>
    <col min="10997" max="10999" width="8.6640625" customWidth="1"/>
    <col min="11000" max="11000" width="4.6640625" customWidth="1"/>
    <col min="11001" max="11001" width="2.33203125" customWidth="1"/>
    <col min="11002" max="11002" width="4.6640625" customWidth="1"/>
    <col min="11003" max="11003" width="2.88671875" customWidth="1"/>
    <col min="11004" max="11004" width="3.33203125" customWidth="1"/>
    <col min="11005" max="11006" width="4.6640625" customWidth="1"/>
    <col min="11007" max="11007" width="1.88671875" customWidth="1"/>
    <col min="11008" max="11008" width="2.44140625" customWidth="1"/>
    <col min="11009" max="11009" width="3.109375" customWidth="1"/>
    <col min="11010" max="11010" width="2.33203125" customWidth="1"/>
    <col min="11011" max="11012" width="4.6640625" customWidth="1"/>
    <col min="11013" max="11013" width="2.33203125" customWidth="1"/>
    <col min="11014" max="11014" width="3.109375" customWidth="1"/>
    <col min="11015" max="11015" width="2.88671875" customWidth="1"/>
    <col min="11016" max="11016" width="2.109375" customWidth="1"/>
    <col min="11017" max="11018" width="4.6640625" customWidth="1"/>
    <col min="11019" max="11019" width="3.33203125" customWidth="1"/>
    <col min="11020" max="11020" width="2.88671875" customWidth="1"/>
    <col min="11021" max="11021" width="4.6640625" customWidth="1"/>
    <col min="11022" max="11022" width="2.88671875" customWidth="1"/>
    <col min="11023" max="11023" width="4.6640625" customWidth="1"/>
    <col min="11024" max="11026" width="8.6640625" customWidth="1"/>
    <col min="11027" max="11027" width="2.6640625" customWidth="1"/>
    <col min="11028" max="11028" width="7.88671875" customWidth="1"/>
    <col min="11251" max="11251" width="7.109375" customWidth="1"/>
    <col min="11252" max="11252" width="2.6640625" customWidth="1"/>
    <col min="11253" max="11255" width="8.6640625" customWidth="1"/>
    <col min="11256" max="11256" width="4.6640625" customWidth="1"/>
    <col min="11257" max="11257" width="2.33203125" customWidth="1"/>
    <col min="11258" max="11258" width="4.6640625" customWidth="1"/>
    <col min="11259" max="11259" width="2.88671875" customWidth="1"/>
    <col min="11260" max="11260" width="3.33203125" customWidth="1"/>
    <col min="11261" max="11262" width="4.6640625" customWidth="1"/>
    <col min="11263" max="11263" width="1.88671875" customWidth="1"/>
    <col min="11264" max="11264" width="2.44140625" customWidth="1"/>
    <col min="11265" max="11265" width="3.109375" customWidth="1"/>
    <col min="11266" max="11266" width="2.33203125" customWidth="1"/>
    <col min="11267" max="11268" width="4.6640625" customWidth="1"/>
    <col min="11269" max="11269" width="2.33203125" customWidth="1"/>
    <col min="11270" max="11270" width="3.109375" customWidth="1"/>
    <col min="11271" max="11271" width="2.88671875" customWidth="1"/>
    <col min="11272" max="11272" width="2.109375" customWidth="1"/>
    <col min="11273" max="11274" width="4.6640625" customWidth="1"/>
    <col min="11275" max="11275" width="3.33203125" customWidth="1"/>
    <col min="11276" max="11276" width="2.88671875" customWidth="1"/>
    <col min="11277" max="11277" width="4.6640625" customWidth="1"/>
    <col min="11278" max="11278" width="2.88671875" customWidth="1"/>
    <col min="11279" max="11279" width="4.6640625" customWidth="1"/>
    <col min="11280" max="11282" width="8.6640625" customWidth="1"/>
    <col min="11283" max="11283" width="2.6640625" customWidth="1"/>
    <col min="11284" max="11284" width="7.88671875" customWidth="1"/>
    <col min="11507" max="11507" width="7.109375" customWidth="1"/>
    <col min="11508" max="11508" width="2.6640625" customWidth="1"/>
    <col min="11509" max="11511" width="8.6640625" customWidth="1"/>
    <col min="11512" max="11512" width="4.6640625" customWidth="1"/>
    <col min="11513" max="11513" width="2.33203125" customWidth="1"/>
    <col min="11514" max="11514" width="4.6640625" customWidth="1"/>
    <col min="11515" max="11515" width="2.88671875" customWidth="1"/>
    <col min="11516" max="11516" width="3.33203125" customWidth="1"/>
    <col min="11517" max="11518" width="4.6640625" customWidth="1"/>
    <col min="11519" max="11519" width="1.88671875" customWidth="1"/>
    <col min="11520" max="11520" width="2.44140625" customWidth="1"/>
    <col min="11521" max="11521" width="3.109375" customWidth="1"/>
    <col min="11522" max="11522" width="2.33203125" customWidth="1"/>
    <col min="11523" max="11524" width="4.6640625" customWidth="1"/>
    <col min="11525" max="11525" width="2.33203125" customWidth="1"/>
    <col min="11526" max="11526" width="3.109375" customWidth="1"/>
    <col min="11527" max="11527" width="2.88671875" customWidth="1"/>
    <col min="11528" max="11528" width="2.109375" customWidth="1"/>
    <col min="11529" max="11530" width="4.6640625" customWidth="1"/>
    <col min="11531" max="11531" width="3.33203125" customWidth="1"/>
    <col min="11532" max="11532" width="2.88671875" customWidth="1"/>
    <col min="11533" max="11533" width="4.6640625" customWidth="1"/>
    <col min="11534" max="11534" width="2.88671875" customWidth="1"/>
    <col min="11535" max="11535" width="4.6640625" customWidth="1"/>
    <col min="11536" max="11538" width="8.6640625" customWidth="1"/>
    <col min="11539" max="11539" width="2.6640625" customWidth="1"/>
    <col min="11540" max="11540" width="7.88671875" customWidth="1"/>
    <col min="11763" max="11763" width="7.109375" customWidth="1"/>
    <col min="11764" max="11764" width="2.6640625" customWidth="1"/>
    <col min="11765" max="11767" width="8.6640625" customWidth="1"/>
    <col min="11768" max="11768" width="4.6640625" customWidth="1"/>
    <col min="11769" max="11769" width="2.33203125" customWidth="1"/>
    <col min="11770" max="11770" width="4.6640625" customWidth="1"/>
    <col min="11771" max="11771" width="2.88671875" customWidth="1"/>
    <col min="11772" max="11772" width="3.33203125" customWidth="1"/>
    <col min="11773" max="11774" width="4.6640625" customWidth="1"/>
    <col min="11775" max="11775" width="1.88671875" customWidth="1"/>
    <col min="11776" max="11776" width="2.44140625" customWidth="1"/>
    <col min="11777" max="11777" width="3.109375" customWidth="1"/>
    <col min="11778" max="11778" width="2.33203125" customWidth="1"/>
    <col min="11779" max="11780" width="4.6640625" customWidth="1"/>
    <col min="11781" max="11781" width="2.33203125" customWidth="1"/>
    <col min="11782" max="11782" width="3.109375" customWidth="1"/>
    <col min="11783" max="11783" width="2.88671875" customWidth="1"/>
    <col min="11784" max="11784" width="2.109375" customWidth="1"/>
    <col min="11785" max="11786" width="4.6640625" customWidth="1"/>
    <col min="11787" max="11787" width="3.33203125" customWidth="1"/>
    <col min="11788" max="11788" width="2.88671875" customWidth="1"/>
    <col min="11789" max="11789" width="4.6640625" customWidth="1"/>
    <col min="11790" max="11790" width="2.88671875" customWidth="1"/>
    <col min="11791" max="11791" width="4.6640625" customWidth="1"/>
    <col min="11792" max="11794" width="8.6640625" customWidth="1"/>
    <col min="11795" max="11795" width="2.6640625" customWidth="1"/>
    <col min="11796" max="11796" width="7.88671875" customWidth="1"/>
    <col min="12019" max="12019" width="7.109375" customWidth="1"/>
    <col min="12020" max="12020" width="2.6640625" customWidth="1"/>
    <col min="12021" max="12023" width="8.6640625" customWidth="1"/>
    <col min="12024" max="12024" width="4.6640625" customWidth="1"/>
    <col min="12025" max="12025" width="2.33203125" customWidth="1"/>
    <col min="12026" max="12026" width="4.6640625" customWidth="1"/>
    <col min="12027" max="12027" width="2.88671875" customWidth="1"/>
    <col min="12028" max="12028" width="3.33203125" customWidth="1"/>
    <col min="12029" max="12030" width="4.6640625" customWidth="1"/>
    <col min="12031" max="12031" width="1.88671875" customWidth="1"/>
    <col min="12032" max="12032" width="2.44140625" customWidth="1"/>
    <col min="12033" max="12033" width="3.109375" customWidth="1"/>
    <col min="12034" max="12034" width="2.33203125" customWidth="1"/>
    <col min="12035" max="12036" width="4.6640625" customWidth="1"/>
    <col min="12037" max="12037" width="2.33203125" customWidth="1"/>
    <col min="12038" max="12038" width="3.109375" customWidth="1"/>
    <col min="12039" max="12039" width="2.88671875" customWidth="1"/>
    <col min="12040" max="12040" width="2.109375" customWidth="1"/>
    <col min="12041" max="12042" width="4.6640625" customWidth="1"/>
    <col min="12043" max="12043" width="3.33203125" customWidth="1"/>
    <col min="12044" max="12044" width="2.88671875" customWidth="1"/>
    <col min="12045" max="12045" width="4.6640625" customWidth="1"/>
    <col min="12046" max="12046" width="2.88671875" customWidth="1"/>
    <col min="12047" max="12047" width="4.6640625" customWidth="1"/>
    <col min="12048" max="12050" width="8.6640625" customWidth="1"/>
    <col min="12051" max="12051" width="2.6640625" customWidth="1"/>
    <col min="12052" max="12052" width="7.88671875" customWidth="1"/>
    <col min="12275" max="12275" width="7.109375" customWidth="1"/>
    <col min="12276" max="12276" width="2.6640625" customWidth="1"/>
    <col min="12277" max="12279" width="8.6640625" customWidth="1"/>
    <col min="12280" max="12280" width="4.6640625" customWidth="1"/>
    <col min="12281" max="12281" width="2.33203125" customWidth="1"/>
    <col min="12282" max="12282" width="4.6640625" customWidth="1"/>
    <col min="12283" max="12283" width="2.88671875" customWidth="1"/>
    <col min="12284" max="12284" width="3.33203125" customWidth="1"/>
    <col min="12285" max="12286" width="4.6640625" customWidth="1"/>
    <col min="12287" max="12287" width="1.88671875" customWidth="1"/>
    <col min="12288" max="12288" width="2.44140625" customWidth="1"/>
    <col min="12289" max="12289" width="3.109375" customWidth="1"/>
    <col min="12290" max="12290" width="2.33203125" customWidth="1"/>
    <col min="12291" max="12292" width="4.6640625" customWidth="1"/>
    <col min="12293" max="12293" width="2.33203125" customWidth="1"/>
    <col min="12294" max="12294" width="3.109375" customWidth="1"/>
    <col min="12295" max="12295" width="2.88671875" customWidth="1"/>
    <col min="12296" max="12296" width="2.109375" customWidth="1"/>
    <col min="12297" max="12298" width="4.6640625" customWidth="1"/>
    <col min="12299" max="12299" width="3.33203125" customWidth="1"/>
    <col min="12300" max="12300" width="2.88671875" customWidth="1"/>
    <col min="12301" max="12301" width="4.6640625" customWidth="1"/>
    <col min="12302" max="12302" width="2.88671875" customWidth="1"/>
    <col min="12303" max="12303" width="4.6640625" customWidth="1"/>
    <col min="12304" max="12306" width="8.6640625" customWidth="1"/>
    <col min="12307" max="12307" width="2.6640625" customWidth="1"/>
    <col min="12308" max="12308" width="7.88671875" customWidth="1"/>
    <col min="12531" max="12531" width="7.109375" customWidth="1"/>
    <col min="12532" max="12532" width="2.6640625" customWidth="1"/>
    <col min="12533" max="12535" width="8.6640625" customWidth="1"/>
    <col min="12536" max="12536" width="4.6640625" customWidth="1"/>
    <col min="12537" max="12537" width="2.33203125" customWidth="1"/>
    <col min="12538" max="12538" width="4.6640625" customWidth="1"/>
    <col min="12539" max="12539" width="2.88671875" customWidth="1"/>
    <col min="12540" max="12540" width="3.33203125" customWidth="1"/>
    <col min="12541" max="12542" width="4.6640625" customWidth="1"/>
    <col min="12543" max="12543" width="1.88671875" customWidth="1"/>
    <col min="12544" max="12544" width="2.44140625" customWidth="1"/>
    <col min="12545" max="12545" width="3.109375" customWidth="1"/>
    <col min="12546" max="12546" width="2.33203125" customWidth="1"/>
    <col min="12547" max="12548" width="4.6640625" customWidth="1"/>
    <col min="12549" max="12549" width="2.33203125" customWidth="1"/>
    <col min="12550" max="12550" width="3.109375" customWidth="1"/>
    <col min="12551" max="12551" width="2.88671875" customWidth="1"/>
    <col min="12552" max="12552" width="2.109375" customWidth="1"/>
    <col min="12553" max="12554" width="4.6640625" customWidth="1"/>
    <col min="12555" max="12555" width="3.33203125" customWidth="1"/>
    <col min="12556" max="12556" width="2.88671875" customWidth="1"/>
    <col min="12557" max="12557" width="4.6640625" customWidth="1"/>
    <col min="12558" max="12558" width="2.88671875" customWidth="1"/>
    <col min="12559" max="12559" width="4.6640625" customWidth="1"/>
    <col min="12560" max="12562" width="8.6640625" customWidth="1"/>
    <col min="12563" max="12563" width="2.6640625" customWidth="1"/>
    <col min="12564" max="12564" width="7.88671875" customWidth="1"/>
    <col min="12787" max="12787" width="7.109375" customWidth="1"/>
    <col min="12788" max="12788" width="2.6640625" customWidth="1"/>
    <col min="12789" max="12791" width="8.6640625" customWidth="1"/>
    <col min="12792" max="12792" width="4.6640625" customWidth="1"/>
    <col min="12793" max="12793" width="2.33203125" customWidth="1"/>
    <col min="12794" max="12794" width="4.6640625" customWidth="1"/>
    <col min="12795" max="12795" width="2.88671875" customWidth="1"/>
    <col min="12796" max="12796" width="3.33203125" customWidth="1"/>
    <col min="12797" max="12798" width="4.6640625" customWidth="1"/>
    <col min="12799" max="12799" width="1.88671875" customWidth="1"/>
    <col min="12800" max="12800" width="2.44140625" customWidth="1"/>
    <col min="12801" max="12801" width="3.109375" customWidth="1"/>
    <col min="12802" max="12802" width="2.33203125" customWidth="1"/>
    <col min="12803" max="12804" width="4.6640625" customWidth="1"/>
    <col min="12805" max="12805" width="2.33203125" customWidth="1"/>
    <col min="12806" max="12806" width="3.109375" customWidth="1"/>
    <col min="12807" max="12807" width="2.88671875" customWidth="1"/>
    <col min="12808" max="12808" width="2.109375" customWidth="1"/>
    <col min="12809" max="12810" width="4.6640625" customWidth="1"/>
    <col min="12811" max="12811" width="3.33203125" customWidth="1"/>
    <col min="12812" max="12812" width="2.88671875" customWidth="1"/>
    <col min="12813" max="12813" width="4.6640625" customWidth="1"/>
    <col min="12814" max="12814" width="2.88671875" customWidth="1"/>
    <col min="12815" max="12815" width="4.6640625" customWidth="1"/>
    <col min="12816" max="12818" width="8.6640625" customWidth="1"/>
    <col min="12819" max="12819" width="2.6640625" customWidth="1"/>
    <col min="12820" max="12820" width="7.88671875" customWidth="1"/>
    <col min="13043" max="13043" width="7.109375" customWidth="1"/>
    <col min="13044" max="13044" width="2.6640625" customWidth="1"/>
    <col min="13045" max="13047" width="8.6640625" customWidth="1"/>
    <col min="13048" max="13048" width="4.6640625" customWidth="1"/>
    <col min="13049" max="13049" width="2.33203125" customWidth="1"/>
    <col min="13050" max="13050" width="4.6640625" customWidth="1"/>
    <col min="13051" max="13051" width="2.88671875" customWidth="1"/>
    <col min="13052" max="13052" width="3.33203125" customWidth="1"/>
    <col min="13053" max="13054" width="4.6640625" customWidth="1"/>
    <col min="13055" max="13055" width="1.88671875" customWidth="1"/>
    <col min="13056" max="13056" width="2.44140625" customWidth="1"/>
    <col min="13057" max="13057" width="3.109375" customWidth="1"/>
    <col min="13058" max="13058" width="2.33203125" customWidth="1"/>
    <col min="13059" max="13060" width="4.6640625" customWidth="1"/>
    <col min="13061" max="13061" width="2.33203125" customWidth="1"/>
    <col min="13062" max="13062" width="3.109375" customWidth="1"/>
    <col min="13063" max="13063" width="2.88671875" customWidth="1"/>
    <col min="13064" max="13064" width="2.109375" customWidth="1"/>
    <col min="13065" max="13066" width="4.6640625" customWidth="1"/>
    <col min="13067" max="13067" width="3.33203125" customWidth="1"/>
    <col min="13068" max="13068" width="2.88671875" customWidth="1"/>
    <col min="13069" max="13069" width="4.6640625" customWidth="1"/>
    <col min="13070" max="13070" width="2.88671875" customWidth="1"/>
    <col min="13071" max="13071" width="4.6640625" customWidth="1"/>
    <col min="13072" max="13074" width="8.6640625" customWidth="1"/>
    <col min="13075" max="13075" width="2.6640625" customWidth="1"/>
    <col min="13076" max="13076" width="7.88671875" customWidth="1"/>
    <col min="13299" max="13299" width="7.109375" customWidth="1"/>
    <col min="13300" max="13300" width="2.6640625" customWidth="1"/>
    <col min="13301" max="13303" width="8.6640625" customWidth="1"/>
    <col min="13304" max="13304" width="4.6640625" customWidth="1"/>
    <col min="13305" max="13305" width="2.33203125" customWidth="1"/>
    <col min="13306" max="13306" width="4.6640625" customWidth="1"/>
    <col min="13307" max="13307" width="2.88671875" customWidth="1"/>
    <col min="13308" max="13308" width="3.33203125" customWidth="1"/>
    <col min="13309" max="13310" width="4.6640625" customWidth="1"/>
    <col min="13311" max="13311" width="1.88671875" customWidth="1"/>
    <col min="13312" max="13312" width="2.44140625" customWidth="1"/>
    <col min="13313" max="13313" width="3.109375" customWidth="1"/>
    <col min="13314" max="13314" width="2.33203125" customWidth="1"/>
    <col min="13315" max="13316" width="4.6640625" customWidth="1"/>
    <col min="13317" max="13317" width="2.33203125" customWidth="1"/>
    <col min="13318" max="13318" width="3.109375" customWidth="1"/>
    <col min="13319" max="13319" width="2.88671875" customWidth="1"/>
    <col min="13320" max="13320" width="2.109375" customWidth="1"/>
    <col min="13321" max="13322" width="4.6640625" customWidth="1"/>
    <col min="13323" max="13323" width="3.33203125" customWidth="1"/>
    <col min="13324" max="13324" width="2.88671875" customWidth="1"/>
    <col min="13325" max="13325" width="4.6640625" customWidth="1"/>
    <col min="13326" max="13326" width="2.88671875" customWidth="1"/>
    <col min="13327" max="13327" width="4.6640625" customWidth="1"/>
    <col min="13328" max="13330" width="8.6640625" customWidth="1"/>
    <col min="13331" max="13331" width="2.6640625" customWidth="1"/>
    <col min="13332" max="13332" width="7.88671875" customWidth="1"/>
    <col min="13555" max="13555" width="7.109375" customWidth="1"/>
    <col min="13556" max="13556" width="2.6640625" customWidth="1"/>
    <col min="13557" max="13559" width="8.6640625" customWidth="1"/>
    <col min="13560" max="13560" width="4.6640625" customWidth="1"/>
    <col min="13561" max="13561" width="2.33203125" customWidth="1"/>
    <col min="13562" max="13562" width="4.6640625" customWidth="1"/>
    <col min="13563" max="13563" width="2.88671875" customWidth="1"/>
    <col min="13564" max="13564" width="3.33203125" customWidth="1"/>
    <col min="13565" max="13566" width="4.6640625" customWidth="1"/>
    <col min="13567" max="13567" width="1.88671875" customWidth="1"/>
    <col min="13568" max="13568" width="2.44140625" customWidth="1"/>
    <col min="13569" max="13569" width="3.109375" customWidth="1"/>
    <col min="13570" max="13570" width="2.33203125" customWidth="1"/>
    <col min="13571" max="13572" width="4.6640625" customWidth="1"/>
    <col min="13573" max="13573" width="2.33203125" customWidth="1"/>
    <col min="13574" max="13574" width="3.109375" customWidth="1"/>
    <col min="13575" max="13575" width="2.88671875" customWidth="1"/>
    <col min="13576" max="13576" width="2.109375" customWidth="1"/>
    <col min="13577" max="13578" width="4.6640625" customWidth="1"/>
    <col min="13579" max="13579" width="3.33203125" customWidth="1"/>
    <col min="13580" max="13580" width="2.88671875" customWidth="1"/>
    <col min="13581" max="13581" width="4.6640625" customWidth="1"/>
    <col min="13582" max="13582" width="2.88671875" customWidth="1"/>
    <col min="13583" max="13583" width="4.6640625" customWidth="1"/>
    <col min="13584" max="13586" width="8.6640625" customWidth="1"/>
    <col min="13587" max="13587" width="2.6640625" customWidth="1"/>
    <col min="13588" max="13588" width="7.88671875" customWidth="1"/>
    <col min="13811" max="13811" width="7.109375" customWidth="1"/>
    <col min="13812" max="13812" width="2.6640625" customWidth="1"/>
    <col min="13813" max="13815" width="8.6640625" customWidth="1"/>
    <col min="13816" max="13816" width="4.6640625" customWidth="1"/>
    <col min="13817" max="13817" width="2.33203125" customWidth="1"/>
    <col min="13818" max="13818" width="4.6640625" customWidth="1"/>
    <col min="13819" max="13819" width="2.88671875" customWidth="1"/>
    <col min="13820" max="13820" width="3.33203125" customWidth="1"/>
    <col min="13821" max="13822" width="4.6640625" customWidth="1"/>
    <col min="13823" max="13823" width="1.88671875" customWidth="1"/>
    <col min="13824" max="13824" width="2.44140625" customWidth="1"/>
    <col min="13825" max="13825" width="3.109375" customWidth="1"/>
    <col min="13826" max="13826" width="2.33203125" customWidth="1"/>
    <col min="13827" max="13828" width="4.6640625" customWidth="1"/>
    <col min="13829" max="13829" width="2.33203125" customWidth="1"/>
    <col min="13830" max="13830" width="3.109375" customWidth="1"/>
    <col min="13831" max="13831" width="2.88671875" customWidth="1"/>
    <col min="13832" max="13832" width="2.109375" customWidth="1"/>
    <col min="13833" max="13834" width="4.6640625" customWidth="1"/>
    <col min="13835" max="13835" width="3.33203125" customWidth="1"/>
    <col min="13836" max="13836" width="2.88671875" customWidth="1"/>
    <col min="13837" max="13837" width="4.6640625" customWidth="1"/>
    <col min="13838" max="13838" width="2.88671875" customWidth="1"/>
    <col min="13839" max="13839" width="4.6640625" customWidth="1"/>
    <col min="13840" max="13842" width="8.6640625" customWidth="1"/>
    <col min="13843" max="13843" width="2.6640625" customWidth="1"/>
    <col min="13844" max="13844" width="7.88671875" customWidth="1"/>
    <col min="14067" max="14067" width="7.109375" customWidth="1"/>
    <col min="14068" max="14068" width="2.6640625" customWidth="1"/>
    <col min="14069" max="14071" width="8.6640625" customWidth="1"/>
    <col min="14072" max="14072" width="4.6640625" customWidth="1"/>
    <col min="14073" max="14073" width="2.33203125" customWidth="1"/>
    <col min="14074" max="14074" width="4.6640625" customWidth="1"/>
    <col min="14075" max="14075" width="2.88671875" customWidth="1"/>
    <col min="14076" max="14076" width="3.33203125" customWidth="1"/>
    <col min="14077" max="14078" width="4.6640625" customWidth="1"/>
    <col min="14079" max="14079" width="1.88671875" customWidth="1"/>
    <col min="14080" max="14080" width="2.44140625" customWidth="1"/>
    <col min="14081" max="14081" width="3.109375" customWidth="1"/>
    <col min="14082" max="14082" width="2.33203125" customWidth="1"/>
    <col min="14083" max="14084" width="4.6640625" customWidth="1"/>
    <col min="14085" max="14085" width="2.33203125" customWidth="1"/>
    <col min="14086" max="14086" width="3.109375" customWidth="1"/>
    <col min="14087" max="14087" width="2.88671875" customWidth="1"/>
    <col min="14088" max="14088" width="2.109375" customWidth="1"/>
    <col min="14089" max="14090" width="4.6640625" customWidth="1"/>
    <col min="14091" max="14091" width="3.33203125" customWidth="1"/>
    <col min="14092" max="14092" width="2.88671875" customWidth="1"/>
    <col min="14093" max="14093" width="4.6640625" customWidth="1"/>
    <col min="14094" max="14094" width="2.88671875" customWidth="1"/>
    <col min="14095" max="14095" width="4.6640625" customWidth="1"/>
    <col min="14096" max="14098" width="8.6640625" customWidth="1"/>
    <col min="14099" max="14099" width="2.6640625" customWidth="1"/>
    <col min="14100" max="14100" width="7.88671875" customWidth="1"/>
    <col min="14323" max="14323" width="7.109375" customWidth="1"/>
    <col min="14324" max="14324" width="2.6640625" customWidth="1"/>
    <col min="14325" max="14327" width="8.6640625" customWidth="1"/>
    <col min="14328" max="14328" width="4.6640625" customWidth="1"/>
    <col min="14329" max="14329" width="2.33203125" customWidth="1"/>
    <col min="14330" max="14330" width="4.6640625" customWidth="1"/>
    <col min="14331" max="14331" width="2.88671875" customWidth="1"/>
    <col min="14332" max="14332" width="3.33203125" customWidth="1"/>
    <col min="14333" max="14334" width="4.6640625" customWidth="1"/>
    <col min="14335" max="14335" width="1.88671875" customWidth="1"/>
    <col min="14336" max="14336" width="2.44140625" customWidth="1"/>
    <col min="14337" max="14337" width="3.109375" customWidth="1"/>
    <col min="14338" max="14338" width="2.33203125" customWidth="1"/>
    <col min="14339" max="14340" width="4.6640625" customWidth="1"/>
    <col min="14341" max="14341" width="2.33203125" customWidth="1"/>
    <col min="14342" max="14342" width="3.109375" customWidth="1"/>
    <col min="14343" max="14343" width="2.88671875" customWidth="1"/>
    <col min="14344" max="14344" width="2.109375" customWidth="1"/>
    <col min="14345" max="14346" width="4.6640625" customWidth="1"/>
    <col min="14347" max="14347" width="3.33203125" customWidth="1"/>
    <col min="14348" max="14348" width="2.88671875" customWidth="1"/>
    <col min="14349" max="14349" width="4.6640625" customWidth="1"/>
    <col min="14350" max="14350" width="2.88671875" customWidth="1"/>
    <col min="14351" max="14351" width="4.6640625" customWidth="1"/>
    <col min="14352" max="14354" width="8.6640625" customWidth="1"/>
    <col min="14355" max="14355" width="2.6640625" customWidth="1"/>
    <col min="14356" max="14356" width="7.88671875" customWidth="1"/>
    <col min="14579" max="14579" width="7.109375" customWidth="1"/>
    <col min="14580" max="14580" width="2.6640625" customWidth="1"/>
    <col min="14581" max="14583" width="8.6640625" customWidth="1"/>
    <col min="14584" max="14584" width="4.6640625" customWidth="1"/>
    <col min="14585" max="14585" width="2.33203125" customWidth="1"/>
    <col min="14586" max="14586" width="4.6640625" customWidth="1"/>
    <col min="14587" max="14587" width="2.88671875" customWidth="1"/>
    <col min="14588" max="14588" width="3.33203125" customWidth="1"/>
    <col min="14589" max="14590" width="4.6640625" customWidth="1"/>
    <col min="14591" max="14591" width="1.88671875" customWidth="1"/>
    <col min="14592" max="14592" width="2.44140625" customWidth="1"/>
    <col min="14593" max="14593" width="3.109375" customWidth="1"/>
    <col min="14594" max="14594" width="2.33203125" customWidth="1"/>
    <col min="14595" max="14596" width="4.6640625" customWidth="1"/>
    <col min="14597" max="14597" width="2.33203125" customWidth="1"/>
    <col min="14598" max="14598" width="3.109375" customWidth="1"/>
    <col min="14599" max="14599" width="2.88671875" customWidth="1"/>
    <col min="14600" max="14600" width="2.109375" customWidth="1"/>
    <col min="14601" max="14602" width="4.6640625" customWidth="1"/>
    <col min="14603" max="14603" width="3.33203125" customWidth="1"/>
    <col min="14604" max="14604" width="2.88671875" customWidth="1"/>
    <col min="14605" max="14605" width="4.6640625" customWidth="1"/>
    <col min="14606" max="14606" width="2.88671875" customWidth="1"/>
    <col min="14607" max="14607" width="4.6640625" customWidth="1"/>
    <col min="14608" max="14610" width="8.6640625" customWidth="1"/>
    <col min="14611" max="14611" width="2.6640625" customWidth="1"/>
    <col min="14612" max="14612" width="7.88671875" customWidth="1"/>
    <col min="14835" max="14835" width="7.109375" customWidth="1"/>
    <col min="14836" max="14836" width="2.6640625" customWidth="1"/>
    <col min="14837" max="14839" width="8.6640625" customWidth="1"/>
    <col min="14840" max="14840" width="4.6640625" customWidth="1"/>
    <col min="14841" max="14841" width="2.33203125" customWidth="1"/>
    <col min="14842" max="14842" width="4.6640625" customWidth="1"/>
    <col min="14843" max="14843" width="2.88671875" customWidth="1"/>
    <col min="14844" max="14844" width="3.33203125" customWidth="1"/>
    <col min="14845" max="14846" width="4.6640625" customWidth="1"/>
    <col min="14847" max="14847" width="1.88671875" customWidth="1"/>
    <col min="14848" max="14848" width="2.44140625" customWidth="1"/>
    <col min="14849" max="14849" width="3.109375" customWidth="1"/>
    <col min="14850" max="14850" width="2.33203125" customWidth="1"/>
    <col min="14851" max="14852" width="4.6640625" customWidth="1"/>
    <col min="14853" max="14853" width="2.33203125" customWidth="1"/>
    <col min="14854" max="14854" width="3.109375" customWidth="1"/>
    <col min="14855" max="14855" width="2.88671875" customWidth="1"/>
    <col min="14856" max="14856" width="2.109375" customWidth="1"/>
    <col min="14857" max="14858" width="4.6640625" customWidth="1"/>
    <col min="14859" max="14859" width="3.33203125" customWidth="1"/>
    <col min="14860" max="14860" width="2.88671875" customWidth="1"/>
    <col min="14861" max="14861" width="4.6640625" customWidth="1"/>
    <col min="14862" max="14862" width="2.88671875" customWidth="1"/>
    <col min="14863" max="14863" width="4.6640625" customWidth="1"/>
    <col min="14864" max="14866" width="8.6640625" customWidth="1"/>
    <col min="14867" max="14867" width="2.6640625" customWidth="1"/>
    <col min="14868" max="14868" width="7.88671875" customWidth="1"/>
    <col min="15091" max="15091" width="7.109375" customWidth="1"/>
    <col min="15092" max="15092" width="2.6640625" customWidth="1"/>
    <col min="15093" max="15095" width="8.6640625" customWidth="1"/>
    <col min="15096" max="15096" width="4.6640625" customWidth="1"/>
    <col min="15097" max="15097" width="2.33203125" customWidth="1"/>
    <col min="15098" max="15098" width="4.6640625" customWidth="1"/>
    <col min="15099" max="15099" width="2.88671875" customWidth="1"/>
    <col min="15100" max="15100" width="3.33203125" customWidth="1"/>
    <col min="15101" max="15102" width="4.6640625" customWidth="1"/>
    <col min="15103" max="15103" width="1.88671875" customWidth="1"/>
    <col min="15104" max="15104" width="2.44140625" customWidth="1"/>
    <col min="15105" max="15105" width="3.109375" customWidth="1"/>
    <col min="15106" max="15106" width="2.33203125" customWidth="1"/>
    <col min="15107" max="15108" width="4.6640625" customWidth="1"/>
    <col min="15109" max="15109" width="2.33203125" customWidth="1"/>
    <col min="15110" max="15110" width="3.109375" customWidth="1"/>
    <col min="15111" max="15111" width="2.88671875" customWidth="1"/>
    <col min="15112" max="15112" width="2.109375" customWidth="1"/>
    <col min="15113" max="15114" width="4.6640625" customWidth="1"/>
    <col min="15115" max="15115" width="3.33203125" customWidth="1"/>
    <col min="15116" max="15116" width="2.88671875" customWidth="1"/>
    <col min="15117" max="15117" width="4.6640625" customWidth="1"/>
    <col min="15118" max="15118" width="2.88671875" customWidth="1"/>
    <col min="15119" max="15119" width="4.6640625" customWidth="1"/>
    <col min="15120" max="15122" width="8.6640625" customWidth="1"/>
    <col min="15123" max="15123" width="2.6640625" customWidth="1"/>
    <col min="15124" max="15124" width="7.88671875" customWidth="1"/>
    <col min="15347" max="15347" width="7.109375" customWidth="1"/>
    <col min="15348" max="15348" width="2.6640625" customWidth="1"/>
    <col min="15349" max="15351" width="8.6640625" customWidth="1"/>
    <col min="15352" max="15352" width="4.6640625" customWidth="1"/>
    <col min="15353" max="15353" width="2.33203125" customWidth="1"/>
    <col min="15354" max="15354" width="4.6640625" customWidth="1"/>
    <col min="15355" max="15355" width="2.88671875" customWidth="1"/>
    <col min="15356" max="15356" width="3.33203125" customWidth="1"/>
    <col min="15357" max="15358" width="4.6640625" customWidth="1"/>
    <col min="15359" max="15359" width="1.88671875" customWidth="1"/>
    <col min="15360" max="15360" width="2.44140625" customWidth="1"/>
    <col min="15361" max="15361" width="3.109375" customWidth="1"/>
    <col min="15362" max="15362" width="2.33203125" customWidth="1"/>
    <col min="15363" max="15364" width="4.6640625" customWidth="1"/>
    <col min="15365" max="15365" width="2.33203125" customWidth="1"/>
    <col min="15366" max="15366" width="3.109375" customWidth="1"/>
    <col min="15367" max="15367" width="2.88671875" customWidth="1"/>
    <col min="15368" max="15368" width="2.109375" customWidth="1"/>
    <col min="15369" max="15370" width="4.6640625" customWidth="1"/>
    <col min="15371" max="15371" width="3.33203125" customWidth="1"/>
    <col min="15372" max="15372" width="2.88671875" customWidth="1"/>
    <col min="15373" max="15373" width="4.6640625" customWidth="1"/>
    <col min="15374" max="15374" width="2.88671875" customWidth="1"/>
    <col min="15375" max="15375" width="4.6640625" customWidth="1"/>
    <col min="15376" max="15378" width="8.6640625" customWidth="1"/>
    <col min="15379" max="15379" width="2.6640625" customWidth="1"/>
    <col min="15380" max="15380" width="7.88671875" customWidth="1"/>
    <col min="15603" max="15603" width="7.109375" customWidth="1"/>
    <col min="15604" max="15604" width="2.6640625" customWidth="1"/>
    <col min="15605" max="15607" width="8.6640625" customWidth="1"/>
    <col min="15608" max="15608" width="4.6640625" customWidth="1"/>
    <col min="15609" max="15609" width="2.33203125" customWidth="1"/>
    <col min="15610" max="15610" width="4.6640625" customWidth="1"/>
    <col min="15611" max="15611" width="2.88671875" customWidth="1"/>
    <col min="15612" max="15612" width="3.33203125" customWidth="1"/>
    <col min="15613" max="15614" width="4.6640625" customWidth="1"/>
    <col min="15615" max="15615" width="1.88671875" customWidth="1"/>
    <col min="15616" max="15616" width="2.44140625" customWidth="1"/>
    <col min="15617" max="15617" width="3.109375" customWidth="1"/>
    <col min="15618" max="15618" width="2.33203125" customWidth="1"/>
    <col min="15619" max="15620" width="4.6640625" customWidth="1"/>
    <col min="15621" max="15621" width="2.33203125" customWidth="1"/>
    <col min="15622" max="15622" width="3.109375" customWidth="1"/>
    <col min="15623" max="15623" width="2.88671875" customWidth="1"/>
    <col min="15624" max="15624" width="2.109375" customWidth="1"/>
    <col min="15625" max="15626" width="4.6640625" customWidth="1"/>
    <col min="15627" max="15627" width="3.33203125" customWidth="1"/>
    <col min="15628" max="15628" width="2.88671875" customWidth="1"/>
    <col min="15629" max="15629" width="4.6640625" customWidth="1"/>
    <col min="15630" max="15630" width="2.88671875" customWidth="1"/>
    <col min="15631" max="15631" width="4.6640625" customWidth="1"/>
    <col min="15632" max="15634" width="8.6640625" customWidth="1"/>
    <col min="15635" max="15635" width="2.6640625" customWidth="1"/>
    <col min="15636" max="15636" width="7.88671875" customWidth="1"/>
    <col min="15859" max="15859" width="7.109375" customWidth="1"/>
    <col min="15860" max="15860" width="2.6640625" customWidth="1"/>
    <col min="15861" max="15863" width="8.6640625" customWidth="1"/>
    <col min="15864" max="15864" width="4.6640625" customWidth="1"/>
    <col min="15865" max="15865" width="2.33203125" customWidth="1"/>
    <col min="15866" max="15866" width="4.6640625" customWidth="1"/>
    <col min="15867" max="15867" width="2.88671875" customWidth="1"/>
    <col min="15868" max="15868" width="3.33203125" customWidth="1"/>
    <col min="15869" max="15870" width="4.6640625" customWidth="1"/>
    <col min="15871" max="15871" width="1.88671875" customWidth="1"/>
    <col min="15872" max="15872" width="2.44140625" customWidth="1"/>
    <col min="15873" max="15873" width="3.109375" customWidth="1"/>
    <col min="15874" max="15874" width="2.33203125" customWidth="1"/>
    <col min="15875" max="15876" width="4.6640625" customWidth="1"/>
    <col min="15877" max="15877" width="2.33203125" customWidth="1"/>
    <col min="15878" max="15878" width="3.109375" customWidth="1"/>
    <col min="15879" max="15879" width="2.88671875" customWidth="1"/>
    <col min="15880" max="15880" width="2.109375" customWidth="1"/>
    <col min="15881" max="15882" width="4.6640625" customWidth="1"/>
    <col min="15883" max="15883" width="3.33203125" customWidth="1"/>
    <col min="15884" max="15884" width="2.88671875" customWidth="1"/>
    <col min="15885" max="15885" width="4.6640625" customWidth="1"/>
    <col min="15886" max="15886" width="2.88671875" customWidth="1"/>
    <col min="15887" max="15887" width="4.6640625" customWidth="1"/>
    <col min="15888" max="15890" width="8.6640625" customWidth="1"/>
    <col min="15891" max="15891" width="2.6640625" customWidth="1"/>
    <col min="15892" max="15892" width="7.88671875" customWidth="1"/>
    <col min="16115" max="16115" width="7.109375" customWidth="1"/>
    <col min="16116" max="16116" width="2.6640625" customWidth="1"/>
    <col min="16117" max="16119" width="8.6640625" customWidth="1"/>
    <col min="16120" max="16120" width="4.6640625" customWidth="1"/>
    <col min="16121" max="16121" width="2.33203125" customWidth="1"/>
    <col min="16122" max="16122" width="4.6640625" customWidth="1"/>
    <col min="16123" max="16123" width="2.88671875" customWidth="1"/>
    <col min="16124" max="16124" width="3.33203125" customWidth="1"/>
    <col min="16125" max="16126" width="4.6640625" customWidth="1"/>
    <col min="16127" max="16127" width="1.88671875" customWidth="1"/>
    <col min="16128" max="16128" width="2.44140625" customWidth="1"/>
    <col min="16129" max="16129" width="3.109375" customWidth="1"/>
    <col min="16130" max="16130" width="2.33203125" customWidth="1"/>
    <col min="16131" max="16132" width="4.6640625" customWidth="1"/>
    <col min="16133" max="16133" width="2.33203125" customWidth="1"/>
    <col min="16134" max="16134" width="3.109375" customWidth="1"/>
    <col min="16135" max="16135" width="2.88671875" customWidth="1"/>
    <col min="16136" max="16136" width="2.109375" customWidth="1"/>
    <col min="16137" max="16138" width="4.6640625" customWidth="1"/>
    <col min="16139" max="16139" width="3.33203125" customWidth="1"/>
    <col min="16140" max="16140" width="2.88671875" customWidth="1"/>
    <col min="16141" max="16141" width="4.6640625" customWidth="1"/>
    <col min="16142" max="16142" width="2.88671875" customWidth="1"/>
    <col min="16143" max="16143" width="4.6640625" customWidth="1"/>
    <col min="16144" max="16146" width="8.6640625" customWidth="1"/>
    <col min="16147" max="16147" width="2.6640625" customWidth="1"/>
    <col min="16148" max="16148" width="7.88671875" customWidth="1"/>
  </cols>
  <sheetData>
    <row r="1" spans="1:26" ht="35.1" customHeight="1" x14ac:dyDescent="0.2">
      <c r="A1" s="40" t="s">
        <v>58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6" ht="30" customHeight="1" x14ac:dyDescent="0.2">
      <c r="C2" s="38" t="s">
        <v>99</v>
      </c>
      <c r="D2" s="38" t="s">
        <v>57</v>
      </c>
    </row>
    <row r="3" spans="1:26" ht="30" customHeight="1" x14ac:dyDescent="0.2">
      <c r="C3" s="39" t="s">
        <v>56</v>
      </c>
      <c r="D3" s="38" t="s">
        <v>55</v>
      </c>
      <c r="S3" s="38"/>
      <c r="T3" s="38"/>
      <c r="U3" s="38"/>
      <c r="V3" s="38"/>
      <c r="W3" s="38"/>
      <c r="X3" s="38"/>
      <c r="Y3" s="38"/>
    </row>
    <row r="4" spans="1:26" ht="30" customHeight="1" x14ac:dyDescent="0.2">
      <c r="C4" s="39" t="s">
        <v>98</v>
      </c>
      <c r="D4" s="38" t="s">
        <v>54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6" ht="30" customHeight="1" x14ac:dyDescent="0.2">
      <c r="C5" s="33"/>
      <c r="D5" s="33"/>
      <c r="E5" s="33"/>
      <c r="F5" s="33"/>
      <c r="G5" s="33"/>
      <c r="H5" s="33"/>
      <c r="I5" s="33"/>
      <c r="J5" s="33"/>
      <c r="Y5" s="37"/>
    </row>
    <row r="6" spans="1:26" ht="30" customHeight="1" x14ac:dyDescent="0.2">
      <c r="A6" s="167">
        <v>44939</v>
      </c>
      <c r="B6" s="167"/>
      <c r="C6" s="167"/>
      <c r="D6" s="167"/>
      <c r="E6" s="167"/>
      <c r="F6" s="167"/>
      <c r="G6" s="168">
        <v>44575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70"/>
      <c r="S6" s="168">
        <v>44946</v>
      </c>
      <c r="T6" s="169"/>
      <c r="U6" s="169"/>
      <c r="V6" s="169"/>
      <c r="W6" s="169"/>
      <c r="X6" s="169"/>
      <c r="Y6" s="169"/>
      <c r="Z6" s="169"/>
    </row>
    <row r="7" spans="1:26" ht="30" customHeight="1" thickBot="1" x14ac:dyDescent="0.25">
      <c r="B7" s="5"/>
      <c r="C7" s="4"/>
      <c r="D7" s="4"/>
      <c r="E7" s="21"/>
      <c r="F7" s="21"/>
      <c r="G7" s="34"/>
      <c r="H7" s="126"/>
      <c r="I7" s="126"/>
      <c r="J7" s="126"/>
      <c r="K7" s="1"/>
      <c r="L7" s="1"/>
      <c r="M7" s="1"/>
      <c r="N7" s="1"/>
      <c r="O7" s="1"/>
      <c r="P7" s="1"/>
      <c r="Q7" s="1"/>
      <c r="R7" s="18"/>
      <c r="S7" s="1"/>
      <c r="T7" s="29"/>
      <c r="U7" s="29"/>
      <c r="V7" s="29"/>
      <c r="W7" s="29"/>
      <c r="X7" s="29"/>
      <c r="Y7" s="29"/>
    </row>
    <row r="8" spans="1:26" ht="15" customHeight="1" thickTop="1" x14ac:dyDescent="0.2">
      <c r="A8" s="171" t="s">
        <v>51</v>
      </c>
      <c r="B8" s="5"/>
      <c r="C8" s="174" t="s">
        <v>53</v>
      </c>
      <c r="D8" s="174">
        <v>1</v>
      </c>
      <c r="E8" s="175" t="s">
        <v>52</v>
      </c>
      <c r="F8" s="17"/>
      <c r="G8" s="34"/>
      <c r="H8" s="176" t="s">
        <v>51</v>
      </c>
      <c r="I8" s="126"/>
      <c r="J8" s="126"/>
      <c r="K8" s="1"/>
      <c r="L8" s="1"/>
      <c r="M8" s="1"/>
      <c r="N8" s="179" t="s">
        <v>50</v>
      </c>
      <c r="O8" s="1"/>
      <c r="P8" s="1"/>
      <c r="Q8" s="1"/>
      <c r="R8" s="18"/>
      <c r="S8" s="1"/>
      <c r="T8" s="29"/>
      <c r="U8" s="29"/>
      <c r="V8" s="29"/>
      <c r="W8" s="29"/>
      <c r="X8" s="29"/>
      <c r="Y8" s="29"/>
    </row>
    <row r="9" spans="1:26" ht="15" customHeight="1" x14ac:dyDescent="0.2">
      <c r="A9" s="172"/>
      <c r="B9" s="5"/>
      <c r="C9" s="174"/>
      <c r="D9" s="174"/>
      <c r="E9" s="175"/>
      <c r="F9" s="17"/>
      <c r="G9" s="34"/>
      <c r="H9" s="177"/>
      <c r="I9" s="126"/>
      <c r="J9" s="126"/>
      <c r="K9" s="1"/>
      <c r="L9" s="1"/>
      <c r="M9" s="1"/>
      <c r="N9" s="180"/>
      <c r="O9" s="1"/>
      <c r="P9" s="1"/>
      <c r="Q9" s="1"/>
      <c r="R9" s="18"/>
      <c r="S9" s="1"/>
      <c r="T9" s="29"/>
      <c r="U9" s="29"/>
      <c r="V9" s="29"/>
      <c r="W9" s="29"/>
      <c r="X9" s="29"/>
      <c r="Y9" s="29"/>
    </row>
    <row r="10" spans="1:26" ht="15" customHeight="1" x14ac:dyDescent="0.2">
      <c r="A10" s="172"/>
      <c r="B10" s="5"/>
      <c r="C10" s="174" t="s">
        <v>49</v>
      </c>
      <c r="D10" s="174">
        <v>2</v>
      </c>
      <c r="E10" s="175"/>
      <c r="F10" s="17"/>
      <c r="G10" s="34"/>
      <c r="H10" s="177"/>
      <c r="I10" s="126"/>
      <c r="J10" s="174" t="s">
        <v>48</v>
      </c>
      <c r="K10" s="174">
        <v>1</v>
      </c>
      <c r="L10" s="175" t="s">
        <v>47</v>
      </c>
      <c r="M10" s="1"/>
      <c r="N10" s="180"/>
      <c r="O10" s="16"/>
      <c r="P10" s="1"/>
      <c r="R10" s="18"/>
      <c r="S10" s="1"/>
      <c r="T10" s="29"/>
      <c r="U10" s="29"/>
      <c r="V10" s="29"/>
      <c r="W10" s="29"/>
      <c r="X10" s="29"/>
      <c r="Y10" s="29"/>
    </row>
    <row r="11" spans="1:26" ht="15" customHeight="1" x14ac:dyDescent="0.2">
      <c r="A11" s="172"/>
      <c r="B11" s="5"/>
      <c r="C11" s="174"/>
      <c r="D11" s="174"/>
      <c r="E11" s="175"/>
      <c r="F11" s="17"/>
      <c r="G11" s="34"/>
      <c r="H11" s="177"/>
      <c r="I11" s="126"/>
      <c r="J11" s="174"/>
      <c r="K11" s="174"/>
      <c r="L11" s="175"/>
      <c r="M11" s="1"/>
      <c r="N11" s="181"/>
      <c r="O11" s="13"/>
      <c r="P11" s="1"/>
      <c r="Q11" s="12"/>
      <c r="R11" s="18"/>
      <c r="S11" s="1"/>
      <c r="T11" s="29"/>
      <c r="U11" s="29"/>
      <c r="V11" s="29"/>
      <c r="W11" s="29"/>
      <c r="X11" s="29"/>
      <c r="Y11" s="29"/>
    </row>
    <row r="12" spans="1:26" ht="15" customHeight="1" x14ac:dyDescent="0.2">
      <c r="A12" s="172"/>
      <c r="B12" s="5"/>
      <c r="C12" s="174" t="s">
        <v>46</v>
      </c>
      <c r="D12" s="174">
        <v>3</v>
      </c>
      <c r="E12" s="175"/>
      <c r="F12" s="17"/>
      <c r="G12" s="34"/>
      <c r="H12" s="177"/>
      <c r="I12" s="126"/>
      <c r="J12" s="174" t="s">
        <v>45</v>
      </c>
      <c r="K12" s="174">
        <v>2</v>
      </c>
      <c r="L12" s="175"/>
      <c r="M12" s="1"/>
      <c r="N12" s="24"/>
      <c r="O12" s="13"/>
      <c r="P12" s="1"/>
      <c r="Q12" s="182" t="s">
        <v>32</v>
      </c>
      <c r="R12" s="18"/>
      <c r="S12" s="1"/>
      <c r="T12" s="29"/>
      <c r="U12" s="29"/>
      <c r="V12" s="29"/>
      <c r="W12" s="29"/>
      <c r="X12" s="29"/>
      <c r="Y12" s="29"/>
    </row>
    <row r="13" spans="1:26" ht="15" customHeight="1" x14ac:dyDescent="0.2">
      <c r="A13" s="172"/>
      <c r="B13" s="5"/>
      <c r="C13" s="174"/>
      <c r="D13" s="174"/>
      <c r="E13" s="175"/>
      <c r="F13" s="17"/>
      <c r="G13" s="34"/>
      <c r="H13" s="177"/>
      <c r="I13" s="126"/>
      <c r="J13" s="174"/>
      <c r="K13" s="174"/>
      <c r="L13" s="175"/>
      <c r="M13" s="1"/>
      <c r="N13" s="24"/>
      <c r="O13" s="13"/>
      <c r="P13" s="23"/>
      <c r="Q13" s="183"/>
      <c r="R13" s="18"/>
      <c r="S13" s="1"/>
      <c r="T13" s="29"/>
      <c r="U13" s="29"/>
      <c r="V13" s="29"/>
      <c r="W13" s="29"/>
      <c r="X13" s="29"/>
      <c r="Y13" s="29"/>
    </row>
    <row r="14" spans="1:26" ht="15" customHeight="1" x14ac:dyDescent="0.2">
      <c r="A14" s="172"/>
      <c r="B14" s="5"/>
      <c r="C14" s="126"/>
      <c r="D14" s="126"/>
      <c r="E14" s="17"/>
      <c r="F14" s="17"/>
      <c r="G14" s="34"/>
      <c r="H14" s="177"/>
      <c r="I14" s="126"/>
      <c r="J14" s="174" t="s">
        <v>44</v>
      </c>
      <c r="K14" s="174">
        <v>3</v>
      </c>
      <c r="L14" s="175"/>
      <c r="M14" s="1"/>
      <c r="N14" s="179" t="s">
        <v>43</v>
      </c>
      <c r="O14" s="13"/>
      <c r="P14" s="1"/>
      <c r="Q14" s="12"/>
      <c r="R14" s="18"/>
      <c r="S14" s="1"/>
      <c r="T14" s="29"/>
      <c r="U14" s="29"/>
      <c r="V14" s="29"/>
      <c r="W14" s="29"/>
      <c r="X14" s="29"/>
      <c r="Y14" s="29"/>
    </row>
    <row r="15" spans="1:26" ht="15" customHeight="1" x14ac:dyDescent="0.2">
      <c r="A15" s="172"/>
      <c r="B15" s="5"/>
      <c r="C15" s="126"/>
      <c r="D15" s="126"/>
      <c r="E15" s="17"/>
      <c r="F15" s="17"/>
      <c r="G15" s="34"/>
      <c r="H15" s="177"/>
      <c r="I15" s="126"/>
      <c r="J15" s="174"/>
      <c r="K15" s="174"/>
      <c r="L15" s="175"/>
      <c r="M15" s="1"/>
      <c r="N15" s="180"/>
      <c r="O15" s="11"/>
      <c r="P15" s="1"/>
      <c r="Q15" s="10"/>
      <c r="R15" s="18"/>
      <c r="S15" s="1"/>
      <c r="T15" s="29"/>
      <c r="U15" s="29"/>
      <c r="V15" s="29"/>
      <c r="W15" s="29"/>
      <c r="X15" s="29"/>
      <c r="Y15" s="29"/>
    </row>
    <row r="16" spans="1:26" ht="15" customHeight="1" x14ac:dyDescent="0.2">
      <c r="A16" s="172"/>
      <c r="B16" s="5"/>
      <c r="C16" s="174" t="s">
        <v>42</v>
      </c>
      <c r="D16" s="174">
        <v>4</v>
      </c>
      <c r="E16" s="175" t="s">
        <v>41</v>
      </c>
      <c r="F16" s="17"/>
      <c r="G16" s="34"/>
      <c r="H16" s="177"/>
      <c r="I16" s="126"/>
      <c r="M16" s="1"/>
      <c r="N16" s="180"/>
      <c r="O16" s="1"/>
      <c r="P16" s="1"/>
      <c r="Q16" s="1"/>
      <c r="R16" s="18"/>
      <c r="S16" s="1"/>
      <c r="T16" s="29"/>
      <c r="U16" s="29"/>
      <c r="V16" s="29"/>
      <c r="W16" s="29"/>
      <c r="X16" s="29"/>
      <c r="Y16" s="29"/>
    </row>
    <row r="17" spans="1:25" ht="15" customHeight="1" x14ac:dyDescent="0.2">
      <c r="A17" s="172"/>
      <c r="B17" s="5"/>
      <c r="C17" s="174"/>
      <c r="D17" s="174"/>
      <c r="E17" s="175"/>
      <c r="F17" s="17"/>
      <c r="G17" s="34"/>
      <c r="H17" s="177"/>
      <c r="I17" s="126"/>
      <c r="M17" s="1"/>
      <c r="N17" s="181"/>
      <c r="O17" s="1"/>
      <c r="P17" s="1"/>
      <c r="Q17" s="1"/>
      <c r="R17" s="18"/>
      <c r="S17" s="1"/>
      <c r="T17" s="29"/>
      <c r="U17" s="29"/>
      <c r="V17" s="29"/>
      <c r="W17" s="29"/>
      <c r="X17" s="29"/>
      <c r="Y17" s="29"/>
    </row>
    <row r="18" spans="1:25" ht="15" customHeight="1" x14ac:dyDescent="0.2">
      <c r="A18" s="172"/>
      <c r="B18" s="5"/>
      <c r="C18" s="174" t="s">
        <v>40</v>
      </c>
      <c r="D18" s="174">
        <v>5</v>
      </c>
      <c r="E18" s="175"/>
      <c r="F18" s="21"/>
      <c r="G18" s="34"/>
      <c r="H18" s="177"/>
      <c r="I18" s="126"/>
      <c r="M18" s="1"/>
      <c r="N18" s="1"/>
      <c r="O18" s="1"/>
      <c r="P18" s="1"/>
      <c r="Q18" s="1"/>
      <c r="R18" s="18"/>
      <c r="S18" s="1"/>
      <c r="V18" s="29"/>
      <c r="W18" s="29"/>
      <c r="X18" s="29"/>
      <c r="Y18" s="29"/>
    </row>
    <row r="19" spans="1:25" ht="15" customHeight="1" x14ac:dyDescent="0.2">
      <c r="A19" s="172"/>
      <c r="B19" s="5"/>
      <c r="C19" s="174"/>
      <c r="D19" s="174"/>
      <c r="E19" s="175"/>
      <c r="F19" s="21"/>
      <c r="G19" s="34"/>
      <c r="H19" s="177"/>
      <c r="I19" s="126"/>
      <c r="M19" s="1"/>
      <c r="N19" s="1"/>
      <c r="O19" s="1"/>
      <c r="P19" s="1"/>
      <c r="Q19" s="1"/>
      <c r="R19" s="18"/>
      <c r="S19" s="1"/>
      <c r="V19" s="29"/>
      <c r="W19" s="29"/>
      <c r="X19" s="29"/>
      <c r="Y19" s="29"/>
    </row>
    <row r="20" spans="1:25" ht="15" customHeight="1" x14ac:dyDescent="0.2">
      <c r="A20" s="172"/>
      <c r="B20" s="5"/>
      <c r="C20" s="174" t="s">
        <v>39</v>
      </c>
      <c r="D20" s="174">
        <v>6</v>
      </c>
      <c r="E20" s="175"/>
      <c r="F20" s="17"/>
      <c r="G20" s="34"/>
      <c r="H20" s="177"/>
      <c r="I20" s="126"/>
      <c r="M20" s="1"/>
      <c r="N20" s="179" t="s">
        <v>38</v>
      </c>
      <c r="O20" s="1"/>
      <c r="P20" s="1"/>
      <c r="Q20" s="1"/>
      <c r="R20" s="18"/>
      <c r="S20" s="1"/>
      <c r="V20" s="29"/>
      <c r="W20" s="29"/>
      <c r="X20" s="29"/>
      <c r="Y20" s="29"/>
    </row>
    <row r="21" spans="1:25" ht="15" customHeight="1" thickBot="1" x14ac:dyDescent="0.25">
      <c r="A21" s="173"/>
      <c r="B21" s="5"/>
      <c r="C21" s="174"/>
      <c r="D21" s="174"/>
      <c r="E21" s="175"/>
      <c r="F21" s="17"/>
      <c r="G21" s="34"/>
      <c r="H21" s="177"/>
      <c r="I21" s="126"/>
      <c r="M21" s="1"/>
      <c r="N21" s="180"/>
      <c r="O21" s="1"/>
      <c r="P21" s="1"/>
      <c r="Q21" s="1"/>
      <c r="R21" s="18"/>
      <c r="S21" s="1"/>
      <c r="V21" s="29"/>
      <c r="W21" s="29"/>
      <c r="X21" s="29"/>
      <c r="Y21" s="29"/>
    </row>
    <row r="22" spans="1:25" ht="15" customHeight="1" thickTop="1" x14ac:dyDescent="0.2">
      <c r="B22" s="5"/>
      <c r="F22" s="17"/>
      <c r="G22" s="34"/>
      <c r="H22" s="177"/>
      <c r="I22" s="4"/>
      <c r="J22" s="174" t="s">
        <v>37</v>
      </c>
      <c r="K22" s="174">
        <v>4</v>
      </c>
      <c r="L22" s="175" t="s">
        <v>36</v>
      </c>
      <c r="M22" s="1"/>
      <c r="N22" s="180"/>
      <c r="O22" s="16"/>
      <c r="P22" s="1"/>
      <c r="R22" s="18"/>
      <c r="S22" s="1"/>
      <c r="V22" s="29"/>
      <c r="W22" s="29"/>
      <c r="X22" s="29"/>
      <c r="Y22" s="29"/>
    </row>
    <row r="23" spans="1:25" ht="15" customHeight="1" thickBot="1" x14ac:dyDescent="0.25">
      <c r="B23" s="5"/>
      <c r="F23" s="17"/>
      <c r="G23" s="34"/>
      <c r="H23" s="177"/>
      <c r="I23" s="4"/>
      <c r="J23" s="174"/>
      <c r="K23" s="174"/>
      <c r="L23" s="175"/>
      <c r="M23" s="1"/>
      <c r="N23" s="181"/>
      <c r="O23" s="13"/>
      <c r="P23" s="1"/>
      <c r="R23" s="18"/>
      <c r="S23" s="1"/>
      <c r="V23" s="29"/>
      <c r="W23" s="29"/>
      <c r="X23" s="29"/>
      <c r="Y23" s="29"/>
    </row>
    <row r="24" spans="1:25" ht="15" customHeight="1" thickTop="1" x14ac:dyDescent="0.2">
      <c r="A24" s="171" t="s">
        <v>25</v>
      </c>
      <c r="B24" s="5"/>
      <c r="C24" s="174" t="s">
        <v>35</v>
      </c>
      <c r="D24" s="174">
        <v>1</v>
      </c>
      <c r="E24" s="175" t="s">
        <v>34</v>
      </c>
      <c r="F24" s="17"/>
      <c r="G24" s="34"/>
      <c r="H24" s="177"/>
      <c r="I24" s="4"/>
      <c r="J24" s="174" t="s">
        <v>33</v>
      </c>
      <c r="K24" s="174">
        <v>5</v>
      </c>
      <c r="L24" s="175"/>
      <c r="M24" s="1"/>
      <c r="N24" s="14"/>
      <c r="O24" s="13"/>
      <c r="P24" s="36"/>
      <c r="Q24" s="182" t="s">
        <v>23</v>
      </c>
      <c r="R24" s="18"/>
      <c r="S24" s="1"/>
      <c r="T24" s="184" t="s">
        <v>32</v>
      </c>
      <c r="U24" s="186">
        <v>1</v>
      </c>
      <c r="V24" s="29"/>
      <c r="W24" s="29"/>
      <c r="X24" s="29"/>
      <c r="Y24" s="29"/>
    </row>
    <row r="25" spans="1:25" ht="15" customHeight="1" x14ac:dyDescent="0.2">
      <c r="A25" s="172"/>
      <c r="B25" s="5"/>
      <c r="C25" s="174"/>
      <c r="D25" s="174"/>
      <c r="E25" s="175"/>
      <c r="F25" s="17"/>
      <c r="G25" s="34"/>
      <c r="H25" s="177"/>
      <c r="I25" s="4"/>
      <c r="J25" s="174"/>
      <c r="K25" s="174"/>
      <c r="L25" s="175"/>
      <c r="M25" s="1"/>
      <c r="N25" s="14"/>
      <c r="O25" s="13"/>
      <c r="P25" s="1"/>
      <c r="Q25" s="183"/>
      <c r="R25" s="18"/>
      <c r="S25" s="1"/>
      <c r="T25" s="185"/>
      <c r="U25" s="187"/>
      <c r="V25" s="32"/>
      <c r="W25" s="29"/>
      <c r="X25" s="29"/>
      <c r="Y25" s="188"/>
    </row>
    <row r="26" spans="1:25" ht="15" customHeight="1" x14ac:dyDescent="0.2">
      <c r="A26" s="172"/>
      <c r="B26" s="5"/>
      <c r="C26" s="174" t="s">
        <v>31</v>
      </c>
      <c r="D26" s="174">
        <v>2</v>
      </c>
      <c r="E26" s="175"/>
      <c r="F26" s="21"/>
      <c r="G26" s="34"/>
      <c r="H26" s="177"/>
      <c r="I26" s="126"/>
      <c r="J26" s="174" t="s">
        <v>30</v>
      </c>
      <c r="K26" s="174">
        <v>6</v>
      </c>
      <c r="L26" s="175"/>
      <c r="M26" s="1"/>
      <c r="N26" s="179" t="s">
        <v>29</v>
      </c>
      <c r="O26" s="13"/>
      <c r="P26" s="1"/>
      <c r="Q26" s="12"/>
      <c r="R26" s="18"/>
      <c r="S26" s="1"/>
      <c r="V26" s="31"/>
      <c r="W26" s="29"/>
      <c r="X26" s="29"/>
      <c r="Y26" s="188"/>
    </row>
    <row r="27" spans="1:25" ht="15" customHeight="1" x14ac:dyDescent="0.2">
      <c r="A27" s="172"/>
      <c r="B27" s="5"/>
      <c r="C27" s="174"/>
      <c r="D27" s="174"/>
      <c r="E27" s="175"/>
      <c r="F27" s="21"/>
      <c r="G27" s="34"/>
      <c r="H27" s="177"/>
      <c r="I27" s="126"/>
      <c r="J27" s="174"/>
      <c r="K27" s="174"/>
      <c r="L27" s="175"/>
      <c r="M27" s="1"/>
      <c r="N27" s="180"/>
      <c r="O27" s="11"/>
      <c r="P27" s="1"/>
      <c r="Q27" s="10"/>
      <c r="R27" s="18"/>
      <c r="S27" s="1"/>
      <c r="V27" s="31"/>
      <c r="W27" s="32"/>
      <c r="X27" s="29"/>
      <c r="Y27" s="188"/>
    </row>
    <row r="28" spans="1:25" ht="15" customHeight="1" x14ac:dyDescent="0.2">
      <c r="A28" s="172"/>
      <c r="B28" s="5"/>
      <c r="C28" s="174" t="s">
        <v>28</v>
      </c>
      <c r="D28" s="174">
        <v>3</v>
      </c>
      <c r="E28" s="175"/>
      <c r="F28" s="21"/>
      <c r="G28" s="34"/>
      <c r="H28" s="177"/>
      <c r="I28" s="126"/>
      <c r="J28" s="33"/>
      <c r="M28" s="1"/>
      <c r="N28" s="180"/>
      <c r="O28" s="1"/>
      <c r="P28" s="1"/>
      <c r="Q28" s="1"/>
      <c r="R28" s="18"/>
      <c r="S28" s="1"/>
      <c r="T28" s="184" t="s">
        <v>17</v>
      </c>
      <c r="U28" s="186">
        <v>2</v>
      </c>
      <c r="V28" s="30"/>
      <c r="W28" s="31"/>
      <c r="X28" s="29"/>
      <c r="Y28" s="188"/>
    </row>
    <row r="29" spans="1:25" ht="15" customHeight="1" thickBot="1" x14ac:dyDescent="0.25">
      <c r="A29" s="172"/>
      <c r="B29" s="5"/>
      <c r="C29" s="174"/>
      <c r="D29" s="174"/>
      <c r="E29" s="175"/>
      <c r="F29" s="17"/>
      <c r="G29" s="34"/>
      <c r="H29" s="178"/>
      <c r="I29" s="126"/>
      <c r="J29" s="33"/>
      <c r="M29" s="1"/>
      <c r="N29" s="181"/>
      <c r="O29" s="1"/>
      <c r="P29" s="1"/>
      <c r="Q29" s="1"/>
      <c r="R29" s="18"/>
      <c r="S29" s="1"/>
      <c r="T29" s="185"/>
      <c r="U29" s="187"/>
      <c r="V29" s="29"/>
      <c r="W29" s="31"/>
      <c r="X29" s="29"/>
      <c r="Y29" s="188"/>
    </row>
    <row r="30" spans="1:25" ht="15" customHeight="1" thickTop="1" x14ac:dyDescent="0.2">
      <c r="A30" s="172"/>
      <c r="B30" s="5"/>
      <c r="C30" s="126"/>
      <c r="D30" s="126"/>
      <c r="E30" s="17"/>
      <c r="F30" s="17"/>
      <c r="G30" s="34"/>
      <c r="H30" s="126"/>
      <c r="I30" s="126"/>
      <c r="J30" s="33"/>
      <c r="M30" s="1"/>
      <c r="N30" s="1"/>
      <c r="O30" s="1"/>
      <c r="P30" s="1"/>
      <c r="Q30" s="1"/>
      <c r="R30" s="18"/>
      <c r="S30" s="1"/>
      <c r="V30" s="29"/>
      <c r="W30" s="31"/>
      <c r="X30" s="29"/>
      <c r="Y30" s="188"/>
    </row>
    <row r="31" spans="1:25" ht="15" customHeight="1" thickBot="1" x14ac:dyDescent="0.25">
      <c r="A31" s="172"/>
      <c r="B31" s="5"/>
      <c r="F31" s="17"/>
      <c r="G31" s="34"/>
      <c r="H31" s="126"/>
      <c r="I31" s="126"/>
      <c r="J31" s="33"/>
      <c r="M31" s="1"/>
      <c r="N31" s="1"/>
      <c r="O31" s="1"/>
      <c r="P31" s="1"/>
      <c r="Q31" s="1"/>
      <c r="R31" s="18"/>
      <c r="S31" s="1"/>
      <c r="V31" s="29"/>
      <c r="W31" s="31"/>
      <c r="X31" s="35"/>
      <c r="Y31" s="188"/>
    </row>
    <row r="32" spans="1:25" ht="15" customHeight="1" thickTop="1" x14ac:dyDescent="0.2">
      <c r="A32" s="172"/>
      <c r="B32" s="5"/>
      <c r="C32" s="174" t="s">
        <v>27</v>
      </c>
      <c r="D32" s="174">
        <v>4</v>
      </c>
      <c r="E32" s="175" t="s">
        <v>26</v>
      </c>
      <c r="F32" s="17"/>
      <c r="G32" s="34"/>
      <c r="H32" s="176" t="s">
        <v>25</v>
      </c>
      <c r="I32" s="126"/>
      <c r="J32" s="33"/>
      <c r="M32" s="1"/>
      <c r="N32" s="179" t="s">
        <v>24</v>
      </c>
      <c r="O32" s="1"/>
      <c r="P32" s="1"/>
      <c r="Q32" s="1"/>
      <c r="R32" s="18"/>
      <c r="S32" s="1"/>
      <c r="T32" s="184" t="s">
        <v>23</v>
      </c>
      <c r="U32" s="186">
        <v>3</v>
      </c>
      <c r="V32" s="29"/>
      <c r="W32" s="31"/>
      <c r="X32" s="29"/>
      <c r="Y32" s="188"/>
    </row>
    <row r="33" spans="1:26" ht="15" customHeight="1" x14ac:dyDescent="0.2">
      <c r="A33" s="172"/>
      <c r="B33" s="5"/>
      <c r="C33" s="174"/>
      <c r="D33" s="174"/>
      <c r="E33" s="175"/>
      <c r="F33" s="17"/>
      <c r="G33" s="34"/>
      <c r="H33" s="177"/>
      <c r="I33" s="126"/>
      <c r="J33" s="33"/>
      <c r="M33" s="1"/>
      <c r="N33" s="180"/>
      <c r="O33" s="1"/>
      <c r="P33" s="1"/>
      <c r="Q33" s="1"/>
      <c r="R33" s="18"/>
      <c r="S33" s="1"/>
      <c r="T33" s="185"/>
      <c r="U33" s="187"/>
      <c r="V33" s="32"/>
      <c r="W33" s="31"/>
      <c r="X33" s="29"/>
      <c r="Y33" s="188"/>
    </row>
    <row r="34" spans="1:26" ht="15" customHeight="1" x14ac:dyDescent="0.2">
      <c r="A34" s="172"/>
      <c r="B34" s="5"/>
      <c r="C34" s="174" t="s">
        <v>22</v>
      </c>
      <c r="D34" s="174">
        <v>5</v>
      </c>
      <c r="E34" s="175"/>
      <c r="F34" s="17"/>
      <c r="G34" s="20"/>
      <c r="H34" s="177"/>
      <c r="I34" s="28"/>
      <c r="J34" s="174" t="s">
        <v>21</v>
      </c>
      <c r="K34" s="174">
        <v>1</v>
      </c>
      <c r="L34" s="189" t="s">
        <v>20</v>
      </c>
      <c r="M34" s="1"/>
      <c r="N34" s="180"/>
      <c r="O34" s="16"/>
      <c r="P34" s="1"/>
      <c r="R34" s="18"/>
      <c r="S34" s="1"/>
      <c r="V34" s="27"/>
      <c r="W34" s="30"/>
      <c r="X34" s="29"/>
      <c r="Y34" s="188"/>
    </row>
    <row r="35" spans="1:26" ht="15" customHeight="1" x14ac:dyDescent="0.2">
      <c r="A35" s="172"/>
      <c r="B35" s="5"/>
      <c r="C35" s="174"/>
      <c r="D35" s="174"/>
      <c r="E35" s="175"/>
      <c r="F35" s="17"/>
      <c r="G35" s="20"/>
      <c r="H35" s="177"/>
      <c r="I35" s="28"/>
      <c r="J35" s="174"/>
      <c r="K35" s="174"/>
      <c r="L35" s="190"/>
      <c r="M35" s="1"/>
      <c r="N35" s="181"/>
      <c r="O35" s="13"/>
      <c r="P35" s="1"/>
      <c r="Q35" s="12"/>
      <c r="R35" s="18"/>
      <c r="S35" s="1"/>
      <c r="V35" s="27"/>
      <c r="W35" s="127"/>
      <c r="X35" s="127"/>
      <c r="Y35" s="188"/>
    </row>
    <row r="36" spans="1:26" ht="15" customHeight="1" x14ac:dyDescent="0.2">
      <c r="A36" s="172"/>
      <c r="B36" s="5"/>
      <c r="C36" s="174" t="s">
        <v>19</v>
      </c>
      <c r="D36" s="174">
        <v>6</v>
      </c>
      <c r="E36" s="175"/>
      <c r="F36" s="17"/>
      <c r="G36" s="20"/>
      <c r="H36" s="177"/>
      <c r="I36" s="19"/>
      <c r="J36" s="174" t="s">
        <v>18</v>
      </c>
      <c r="K36" s="174">
        <v>2</v>
      </c>
      <c r="L36" s="190"/>
      <c r="M36" s="1"/>
      <c r="N36" s="24"/>
      <c r="O36" s="13"/>
      <c r="P36" s="1"/>
      <c r="Q36" s="182" t="s">
        <v>17</v>
      </c>
      <c r="R36" s="18"/>
      <c r="S36" s="1"/>
      <c r="T36" s="184" t="s">
        <v>3</v>
      </c>
      <c r="U36" s="186">
        <v>4</v>
      </c>
      <c r="V36" s="26"/>
      <c r="W36" s="128"/>
      <c r="X36" s="128"/>
      <c r="Y36" s="188"/>
    </row>
    <row r="37" spans="1:26" ht="15" customHeight="1" thickBot="1" x14ac:dyDescent="0.25">
      <c r="A37" s="173"/>
      <c r="B37" s="5"/>
      <c r="C37" s="174"/>
      <c r="D37" s="174"/>
      <c r="E37" s="175"/>
      <c r="F37" s="17"/>
      <c r="G37" s="20"/>
      <c r="H37" s="177"/>
      <c r="I37" s="19"/>
      <c r="J37" s="174"/>
      <c r="K37" s="174"/>
      <c r="L37" s="190"/>
      <c r="M37" s="1"/>
      <c r="N37" s="24"/>
      <c r="O37" s="13"/>
      <c r="P37" s="23"/>
      <c r="Q37" s="183"/>
      <c r="R37" s="18"/>
      <c r="S37" s="1"/>
      <c r="T37" s="185"/>
      <c r="U37" s="187"/>
      <c r="V37" s="128"/>
      <c r="W37" s="128"/>
      <c r="X37" s="128"/>
      <c r="Y37" s="128"/>
    </row>
    <row r="38" spans="1:26" ht="15" customHeight="1" thickTop="1" thickBot="1" x14ac:dyDescent="0.25">
      <c r="A38" s="5"/>
      <c r="B38" s="5"/>
      <c r="C38" s="126"/>
      <c r="D38" s="126"/>
      <c r="E38" s="17"/>
      <c r="F38" s="17"/>
      <c r="G38" s="20"/>
      <c r="H38" s="177"/>
      <c r="I38" s="19"/>
      <c r="J38" s="174" t="s">
        <v>16</v>
      </c>
      <c r="K38" s="174">
        <v>3</v>
      </c>
      <c r="L38" s="190"/>
      <c r="M38" s="1"/>
      <c r="N38" s="179" t="s">
        <v>15</v>
      </c>
      <c r="O38" s="13"/>
      <c r="P38" s="1"/>
      <c r="Q38" s="12"/>
      <c r="R38" s="18"/>
      <c r="S38" s="1"/>
      <c r="V38" s="128"/>
      <c r="W38" s="128"/>
      <c r="X38" s="128"/>
      <c r="Y38" s="128"/>
    </row>
    <row r="39" spans="1:26" ht="15" customHeight="1" thickTop="1" thickBot="1" x14ac:dyDescent="0.25">
      <c r="B39" s="5"/>
      <c r="C39" s="126"/>
      <c r="D39" s="126"/>
      <c r="E39" s="17"/>
      <c r="F39" s="21"/>
      <c r="G39" s="20"/>
      <c r="H39" s="177"/>
      <c r="I39" s="19"/>
      <c r="J39" s="174"/>
      <c r="K39" s="174"/>
      <c r="L39" s="191"/>
      <c r="M39" s="1"/>
      <c r="N39" s="180"/>
      <c r="O39" s="11"/>
      <c r="P39" s="1"/>
      <c r="Q39" s="12"/>
      <c r="R39" s="18"/>
      <c r="S39" s="1"/>
      <c r="T39" s="192" t="s">
        <v>14</v>
      </c>
      <c r="U39" s="193"/>
      <c r="V39" s="193"/>
      <c r="W39" s="193"/>
      <c r="X39" s="193"/>
      <c r="Y39" s="193"/>
      <c r="Z39" s="194"/>
    </row>
    <row r="40" spans="1:26" ht="15" customHeight="1" thickTop="1" x14ac:dyDescent="0.2">
      <c r="A40" s="201" t="s">
        <v>107</v>
      </c>
      <c r="C40" s="174" t="s">
        <v>13</v>
      </c>
      <c r="D40" s="174">
        <v>1</v>
      </c>
      <c r="E40" s="175" t="s">
        <v>12</v>
      </c>
      <c r="G40" s="7"/>
      <c r="H40" s="177"/>
      <c r="M40" s="1"/>
      <c r="N40" s="180"/>
      <c r="O40" s="1"/>
      <c r="R40" s="6"/>
      <c r="T40" s="195"/>
      <c r="U40" s="196"/>
      <c r="V40" s="196"/>
      <c r="W40" s="196"/>
      <c r="X40" s="196"/>
      <c r="Y40" s="196"/>
      <c r="Z40" s="197"/>
    </row>
    <row r="41" spans="1:26" ht="15" customHeight="1" thickBot="1" x14ac:dyDescent="0.25">
      <c r="A41" s="202"/>
      <c r="C41" s="174"/>
      <c r="D41" s="174"/>
      <c r="E41" s="175"/>
      <c r="G41" s="7"/>
      <c r="H41" s="177"/>
      <c r="M41" s="1"/>
      <c r="N41" s="181"/>
      <c r="O41" s="1"/>
      <c r="R41" s="6"/>
      <c r="T41" s="198"/>
      <c r="U41" s="199"/>
      <c r="V41" s="199"/>
      <c r="W41" s="199"/>
      <c r="X41" s="199"/>
      <c r="Y41" s="199"/>
      <c r="Z41" s="200"/>
    </row>
    <row r="42" spans="1:26" ht="15" customHeight="1" thickTop="1" x14ac:dyDescent="0.2">
      <c r="A42" s="202"/>
      <c r="C42" s="174" t="s">
        <v>11</v>
      </c>
      <c r="D42" s="174">
        <v>2</v>
      </c>
      <c r="E42" s="175"/>
      <c r="G42" s="7"/>
      <c r="H42" s="177"/>
      <c r="M42" s="1"/>
      <c r="N42" s="1"/>
      <c r="O42" s="1"/>
      <c r="R42" s="6"/>
    </row>
    <row r="43" spans="1:26" ht="15" customHeight="1" x14ac:dyDescent="0.2">
      <c r="A43" s="202"/>
      <c r="C43" s="174"/>
      <c r="D43" s="174"/>
      <c r="E43" s="175"/>
      <c r="G43" s="7"/>
      <c r="H43" s="177"/>
      <c r="M43" s="1"/>
      <c r="N43" s="1"/>
      <c r="O43" s="1"/>
      <c r="R43" s="6"/>
    </row>
    <row r="44" spans="1:26" ht="15" customHeight="1" x14ac:dyDescent="0.2">
      <c r="A44" s="202"/>
      <c r="C44" s="174" t="s">
        <v>10</v>
      </c>
      <c r="D44" s="174">
        <v>3</v>
      </c>
      <c r="E44" s="175"/>
      <c r="G44" s="7"/>
      <c r="H44" s="177"/>
      <c r="M44" s="1"/>
      <c r="N44" s="179" t="s">
        <v>9</v>
      </c>
      <c r="O44" s="1"/>
      <c r="R44" s="6"/>
    </row>
    <row r="45" spans="1:26" ht="15" customHeight="1" x14ac:dyDescent="0.2">
      <c r="A45" s="202"/>
      <c r="C45" s="174"/>
      <c r="D45" s="174"/>
      <c r="E45" s="175"/>
      <c r="G45" s="7"/>
      <c r="H45" s="177"/>
      <c r="M45" s="1"/>
      <c r="N45" s="180"/>
      <c r="O45" s="1"/>
      <c r="R45" s="6"/>
    </row>
    <row r="46" spans="1:26" ht="15" customHeight="1" x14ac:dyDescent="0.2">
      <c r="A46" s="202"/>
      <c r="C46" s="126"/>
      <c r="D46" s="126"/>
      <c r="E46" s="17"/>
      <c r="G46" s="7"/>
      <c r="H46" s="177"/>
      <c r="J46" s="174" t="s">
        <v>8</v>
      </c>
      <c r="K46" s="174">
        <v>4</v>
      </c>
      <c r="L46" s="175" t="s">
        <v>7</v>
      </c>
      <c r="M46" s="1"/>
      <c r="N46" s="180"/>
      <c r="O46" s="16"/>
      <c r="R46" s="6"/>
    </row>
    <row r="47" spans="1:26" ht="15" customHeight="1" x14ac:dyDescent="0.2">
      <c r="A47" s="202"/>
      <c r="G47" s="7"/>
      <c r="H47" s="177"/>
      <c r="J47" s="174"/>
      <c r="K47" s="174"/>
      <c r="L47" s="175"/>
      <c r="M47" s="1"/>
      <c r="N47" s="181"/>
      <c r="O47" s="13"/>
      <c r="R47" s="6"/>
    </row>
    <row r="48" spans="1:26" ht="15" customHeight="1" x14ac:dyDescent="0.2">
      <c r="A48" s="202"/>
      <c r="C48" s="174" t="s">
        <v>6</v>
      </c>
      <c r="D48" s="174">
        <v>4</v>
      </c>
      <c r="E48" s="175" t="s">
        <v>5</v>
      </c>
      <c r="G48" s="7"/>
      <c r="H48" s="177"/>
      <c r="J48" s="174" t="s">
        <v>4</v>
      </c>
      <c r="K48" s="174">
        <v>5</v>
      </c>
      <c r="L48" s="175"/>
      <c r="M48" s="1"/>
      <c r="N48" s="14"/>
      <c r="O48" s="13"/>
      <c r="P48" s="15"/>
      <c r="Q48" s="182" t="s">
        <v>3</v>
      </c>
      <c r="R48" s="6"/>
    </row>
    <row r="49" spans="1:18" ht="15" customHeight="1" x14ac:dyDescent="0.2">
      <c r="A49" s="202"/>
      <c r="C49" s="174"/>
      <c r="D49" s="174"/>
      <c r="E49" s="175"/>
      <c r="G49" s="7"/>
      <c r="H49" s="177"/>
      <c r="J49" s="174"/>
      <c r="K49" s="174"/>
      <c r="L49" s="175"/>
      <c r="M49" s="1"/>
      <c r="N49" s="14"/>
      <c r="O49" s="13"/>
      <c r="Q49" s="183"/>
      <c r="R49" s="6"/>
    </row>
    <row r="50" spans="1:18" ht="15" customHeight="1" x14ac:dyDescent="0.2">
      <c r="A50" s="202"/>
      <c r="C50" s="174" t="s">
        <v>2</v>
      </c>
      <c r="D50" s="174">
        <v>5</v>
      </c>
      <c r="E50" s="175"/>
      <c r="G50" s="7"/>
      <c r="H50" s="177"/>
      <c r="J50" s="174" t="s">
        <v>1</v>
      </c>
      <c r="K50" s="174">
        <v>6</v>
      </c>
      <c r="L50" s="175"/>
      <c r="M50" s="1"/>
      <c r="N50" s="179" t="s">
        <v>0</v>
      </c>
      <c r="O50" s="13"/>
      <c r="Q50" s="12"/>
      <c r="R50" s="6"/>
    </row>
    <row r="51" spans="1:18" ht="15" customHeight="1" x14ac:dyDescent="0.2">
      <c r="A51" s="202"/>
      <c r="C51" s="174"/>
      <c r="D51" s="174"/>
      <c r="E51" s="175"/>
      <c r="G51" s="7"/>
      <c r="H51" s="177"/>
      <c r="J51" s="174"/>
      <c r="K51" s="174"/>
      <c r="L51" s="175"/>
      <c r="M51" s="1"/>
      <c r="N51" s="180"/>
      <c r="O51" s="11"/>
      <c r="Q51" s="10"/>
      <c r="R51" s="6"/>
    </row>
    <row r="52" spans="1:18" ht="15" customHeight="1" x14ac:dyDescent="0.2">
      <c r="A52" s="202"/>
      <c r="C52" s="204"/>
      <c r="D52" s="204"/>
      <c r="E52" s="9"/>
      <c r="G52" s="7"/>
      <c r="H52" s="177"/>
      <c r="M52" s="1"/>
      <c r="N52" s="180"/>
      <c r="O52" s="1"/>
      <c r="R52" s="6"/>
    </row>
    <row r="53" spans="1:18" ht="15" customHeight="1" thickBot="1" x14ac:dyDescent="0.25">
      <c r="A53" s="203"/>
      <c r="C53" s="205"/>
      <c r="D53" s="205"/>
      <c r="E53" s="4"/>
      <c r="G53" s="7"/>
      <c r="H53" s="178"/>
      <c r="M53" s="1"/>
      <c r="N53" s="181"/>
      <c r="O53" s="1"/>
      <c r="R53" s="6"/>
    </row>
    <row r="54" spans="1:18" ht="30" customHeight="1" thickTop="1" x14ac:dyDescent="0.2">
      <c r="A54" s="5"/>
      <c r="C54" s="4"/>
      <c r="D54" s="4"/>
      <c r="E54" s="4"/>
      <c r="H54" s="3"/>
      <c r="M54" s="1"/>
      <c r="N54" s="2"/>
      <c r="O54" s="1"/>
    </row>
  </sheetData>
  <mergeCells count="100">
    <mergeCell ref="Q48:Q49"/>
    <mergeCell ref="C50:C51"/>
    <mergeCell ref="D50:D51"/>
    <mergeCell ref="J50:J51"/>
    <mergeCell ref="K50:K51"/>
    <mergeCell ref="N50:N53"/>
    <mergeCell ref="C52:C53"/>
    <mergeCell ref="D52:D53"/>
    <mergeCell ref="N44:N47"/>
    <mergeCell ref="J46:J47"/>
    <mergeCell ref="K46:K47"/>
    <mergeCell ref="L46:L51"/>
    <mergeCell ref="C48:C49"/>
    <mergeCell ref="D48:D49"/>
    <mergeCell ref="E48:E51"/>
    <mergeCell ref="J48:J49"/>
    <mergeCell ref="K48:K49"/>
    <mergeCell ref="A40:A53"/>
    <mergeCell ref="C40:C41"/>
    <mergeCell ref="D40:D41"/>
    <mergeCell ref="E40:E45"/>
    <mergeCell ref="C42:C43"/>
    <mergeCell ref="D42:D43"/>
    <mergeCell ref="C44:C45"/>
    <mergeCell ref="D44:D45"/>
    <mergeCell ref="Q36:Q37"/>
    <mergeCell ref="T36:T37"/>
    <mergeCell ref="U36:U37"/>
    <mergeCell ref="J38:J39"/>
    <mergeCell ref="K38:K39"/>
    <mergeCell ref="N38:N41"/>
    <mergeCell ref="T39:Z41"/>
    <mergeCell ref="K34:K35"/>
    <mergeCell ref="L34:L39"/>
    <mergeCell ref="C36:C37"/>
    <mergeCell ref="D36:D37"/>
    <mergeCell ref="J36:J37"/>
    <mergeCell ref="K36:K37"/>
    <mergeCell ref="Q24:Q25"/>
    <mergeCell ref="T24:T25"/>
    <mergeCell ref="U24:U25"/>
    <mergeCell ref="Y25:Y36"/>
    <mergeCell ref="C28:C29"/>
    <mergeCell ref="D28:D29"/>
    <mergeCell ref="T28:T29"/>
    <mergeCell ref="U28:U29"/>
    <mergeCell ref="C32:C33"/>
    <mergeCell ref="D32:D33"/>
    <mergeCell ref="E32:E37"/>
    <mergeCell ref="H32:H53"/>
    <mergeCell ref="N32:N35"/>
    <mergeCell ref="T32:T33"/>
    <mergeCell ref="U32:U33"/>
    <mergeCell ref="C34:C35"/>
    <mergeCell ref="N20:N23"/>
    <mergeCell ref="J22:J23"/>
    <mergeCell ref="K22:K23"/>
    <mergeCell ref="L22:L27"/>
    <mergeCell ref="C26:C27"/>
    <mergeCell ref="D26:D27"/>
    <mergeCell ref="J26:J27"/>
    <mergeCell ref="K26:K27"/>
    <mergeCell ref="N26:N29"/>
    <mergeCell ref="K24:K25"/>
    <mergeCell ref="A24:A37"/>
    <mergeCell ref="C24:C25"/>
    <mergeCell ref="D24:D25"/>
    <mergeCell ref="E24:E29"/>
    <mergeCell ref="J24:J25"/>
    <mergeCell ref="D34:D35"/>
    <mergeCell ref="J34:J35"/>
    <mergeCell ref="C16:C17"/>
    <mergeCell ref="D16:D17"/>
    <mergeCell ref="E16:E21"/>
    <mergeCell ref="C18:C19"/>
    <mergeCell ref="D18:D19"/>
    <mergeCell ref="C20:C21"/>
    <mergeCell ref="D20:D21"/>
    <mergeCell ref="J12:J13"/>
    <mergeCell ref="K12:K13"/>
    <mergeCell ref="Q12:Q13"/>
    <mergeCell ref="J14:J15"/>
    <mergeCell ref="K14:K15"/>
    <mergeCell ref="N14:N17"/>
    <mergeCell ref="A6:F6"/>
    <mergeCell ref="G6:R6"/>
    <mergeCell ref="S6:Z6"/>
    <mergeCell ref="A8:A21"/>
    <mergeCell ref="C8:C9"/>
    <mergeCell ref="D8:D9"/>
    <mergeCell ref="E8:E13"/>
    <mergeCell ref="H8:H29"/>
    <mergeCell ref="N8:N11"/>
    <mergeCell ref="C10:C11"/>
    <mergeCell ref="D10:D11"/>
    <mergeCell ref="J10:J11"/>
    <mergeCell ref="K10:K11"/>
    <mergeCell ref="L10:L15"/>
    <mergeCell ref="C12:C13"/>
    <mergeCell ref="D12:D13"/>
  </mergeCells>
  <phoneticPr fontId="1"/>
  <printOptions horizontalCentered="1"/>
  <pageMargins left="0.39370078740157483" right="0.39370078740157483" top="0.78740157480314965" bottom="0.39370078740157483" header="0" footer="0"/>
  <pageSetup paperSize="9" scale="83" orientation="portrait" horizontalDpi="4294967293" verticalDpi="360" r:id="rId1"/>
  <headerFooter alignWithMargins="0"/>
  <rowBreaks count="1" manualBreakCount="1">
    <brk id="30" max="25" man="1"/>
  </rowBreaks>
  <colBreaks count="1" manualBreakCount="1">
    <brk id="23" max="5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Z54"/>
  <sheetViews>
    <sheetView showGridLines="0" zoomScale="110" zoomScaleNormal="110" zoomScaleSheetLayoutView="100" workbookViewId="0"/>
  </sheetViews>
  <sheetFormatPr defaultRowHeight="13.2" x14ac:dyDescent="0.2"/>
  <cols>
    <col min="1" max="1" width="4.33203125" customWidth="1"/>
    <col min="2" max="2" width="0.88671875" customWidth="1"/>
    <col min="3" max="3" width="18.6640625" customWidth="1"/>
    <col min="4" max="5" width="2.6640625" customWidth="1"/>
    <col min="6" max="7" width="0.88671875" customWidth="1"/>
    <col min="8" max="8" width="4.33203125" customWidth="1"/>
    <col min="9" max="9" width="0.88671875" customWidth="1"/>
    <col min="10" max="10" width="18.6640625" customWidth="1"/>
    <col min="11" max="12" width="2.6640625" customWidth="1"/>
    <col min="13" max="13" width="0.88671875" customWidth="1"/>
    <col min="14" max="17" width="2.6640625" customWidth="1"/>
    <col min="18" max="19" width="0.88671875" customWidth="1"/>
    <col min="20" max="20" width="18.6640625" customWidth="1"/>
    <col min="21" max="24" width="2.6640625" customWidth="1"/>
    <col min="25" max="25" width="4.33203125" customWidth="1"/>
    <col min="243" max="243" width="7.109375" customWidth="1"/>
    <col min="244" max="244" width="2.6640625" customWidth="1"/>
    <col min="245" max="247" width="8.6640625" customWidth="1"/>
    <col min="248" max="248" width="4.6640625" customWidth="1"/>
    <col min="249" max="249" width="2.33203125" customWidth="1"/>
    <col min="250" max="250" width="4.6640625" customWidth="1"/>
    <col min="251" max="251" width="2.88671875" customWidth="1"/>
    <col min="252" max="252" width="3.33203125" customWidth="1"/>
    <col min="253" max="254" width="4.6640625" customWidth="1"/>
    <col min="255" max="255" width="1.88671875" customWidth="1"/>
    <col min="256" max="256" width="2.44140625" customWidth="1"/>
    <col min="257" max="257" width="3.109375" customWidth="1"/>
    <col min="258" max="258" width="2.33203125" customWidth="1"/>
    <col min="259" max="260" width="4.6640625" customWidth="1"/>
    <col min="261" max="261" width="2.33203125" customWidth="1"/>
    <col min="262" max="262" width="3.109375" customWidth="1"/>
    <col min="263" max="263" width="2.88671875" customWidth="1"/>
    <col min="264" max="264" width="2.109375" customWidth="1"/>
    <col min="265" max="266" width="4.6640625" customWidth="1"/>
    <col min="267" max="267" width="3.33203125" customWidth="1"/>
    <col min="268" max="268" width="2.88671875" customWidth="1"/>
    <col min="269" max="269" width="4.6640625" customWidth="1"/>
    <col min="270" max="270" width="2.88671875" customWidth="1"/>
    <col min="271" max="271" width="4.6640625" customWidth="1"/>
    <col min="272" max="274" width="8.6640625" customWidth="1"/>
    <col min="275" max="275" width="2.6640625" customWidth="1"/>
    <col min="276" max="276" width="7.88671875" customWidth="1"/>
    <col min="499" max="499" width="7.109375" customWidth="1"/>
    <col min="500" max="500" width="2.6640625" customWidth="1"/>
    <col min="501" max="503" width="8.6640625" customWidth="1"/>
    <col min="504" max="504" width="4.6640625" customWidth="1"/>
    <col min="505" max="505" width="2.33203125" customWidth="1"/>
    <col min="506" max="506" width="4.6640625" customWidth="1"/>
    <col min="507" max="507" width="2.88671875" customWidth="1"/>
    <col min="508" max="508" width="3.33203125" customWidth="1"/>
    <col min="509" max="510" width="4.6640625" customWidth="1"/>
    <col min="511" max="511" width="1.88671875" customWidth="1"/>
    <col min="512" max="512" width="2.44140625" customWidth="1"/>
    <col min="513" max="513" width="3.109375" customWidth="1"/>
    <col min="514" max="514" width="2.33203125" customWidth="1"/>
    <col min="515" max="516" width="4.6640625" customWidth="1"/>
    <col min="517" max="517" width="2.33203125" customWidth="1"/>
    <col min="518" max="518" width="3.109375" customWidth="1"/>
    <col min="519" max="519" width="2.88671875" customWidth="1"/>
    <col min="520" max="520" width="2.109375" customWidth="1"/>
    <col min="521" max="522" width="4.6640625" customWidth="1"/>
    <col min="523" max="523" width="3.33203125" customWidth="1"/>
    <col min="524" max="524" width="2.88671875" customWidth="1"/>
    <col min="525" max="525" width="4.6640625" customWidth="1"/>
    <col min="526" max="526" width="2.88671875" customWidth="1"/>
    <col min="527" max="527" width="4.6640625" customWidth="1"/>
    <col min="528" max="530" width="8.6640625" customWidth="1"/>
    <col min="531" max="531" width="2.6640625" customWidth="1"/>
    <col min="532" max="532" width="7.88671875" customWidth="1"/>
    <col min="755" max="755" width="7.109375" customWidth="1"/>
    <col min="756" max="756" width="2.6640625" customWidth="1"/>
    <col min="757" max="759" width="8.6640625" customWidth="1"/>
    <col min="760" max="760" width="4.6640625" customWidth="1"/>
    <col min="761" max="761" width="2.33203125" customWidth="1"/>
    <col min="762" max="762" width="4.6640625" customWidth="1"/>
    <col min="763" max="763" width="2.88671875" customWidth="1"/>
    <col min="764" max="764" width="3.33203125" customWidth="1"/>
    <col min="765" max="766" width="4.6640625" customWidth="1"/>
    <col min="767" max="767" width="1.88671875" customWidth="1"/>
    <col min="768" max="768" width="2.44140625" customWidth="1"/>
    <col min="769" max="769" width="3.109375" customWidth="1"/>
    <col min="770" max="770" width="2.33203125" customWidth="1"/>
    <col min="771" max="772" width="4.6640625" customWidth="1"/>
    <col min="773" max="773" width="2.33203125" customWidth="1"/>
    <col min="774" max="774" width="3.109375" customWidth="1"/>
    <col min="775" max="775" width="2.88671875" customWidth="1"/>
    <col min="776" max="776" width="2.109375" customWidth="1"/>
    <col min="777" max="778" width="4.6640625" customWidth="1"/>
    <col min="779" max="779" width="3.33203125" customWidth="1"/>
    <col min="780" max="780" width="2.88671875" customWidth="1"/>
    <col min="781" max="781" width="4.6640625" customWidth="1"/>
    <col min="782" max="782" width="2.88671875" customWidth="1"/>
    <col min="783" max="783" width="4.6640625" customWidth="1"/>
    <col min="784" max="786" width="8.6640625" customWidth="1"/>
    <col min="787" max="787" width="2.6640625" customWidth="1"/>
    <col min="788" max="788" width="7.88671875" customWidth="1"/>
    <col min="1011" max="1011" width="7.109375" customWidth="1"/>
    <col min="1012" max="1012" width="2.6640625" customWidth="1"/>
    <col min="1013" max="1015" width="8.6640625" customWidth="1"/>
    <col min="1016" max="1016" width="4.6640625" customWidth="1"/>
    <col min="1017" max="1017" width="2.33203125" customWidth="1"/>
    <col min="1018" max="1018" width="4.6640625" customWidth="1"/>
    <col min="1019" max="1019" width="2.88671875" customWidth="1"/>
    <col min="1020" max="1020" width="3.33203125" customWidth="1"/>
    <col min="1021" max="1022" width="4.6640625" customWidth="1"/>
    <col min="1023" max="1023" width="1.88671875" customWidth="1"/>
    <col min="1024" max="1024" width="2.44140625" customWidth="1"/>
    <col min="1025" max="1025" width="3.109375" customWidth="1"/>
    <col min="1026" max="1026" width="2.33203125" customWidth="1"/>
    <col min="1027" max="1028" width="4.6640625" customWidth="1"/>
    <col min="1029" max="1029" width="2.33203125" customWidth="1"/>
    <col min="1030" max="1030" width="3.109375" customWidth="1"/>
    <col min="1031" max="1031" width="2.88671875" customWidth="1"/>
    <col min="1032" max="1032" width="2.109375" customWidth="1"/>
    <col min="1033" max="1034" width="4.6640625" customWidth="1"/>
    <col min="1035" max="1035" width="3.33203125" customWidth="1"/>
    <col min="1036" max="1036" width="2.88671875" customWidth="1"/>
    <col min="1037" max="1037" width="4.6640625" customWidth="1"/>
    <col min="1038" max="1038" width="2.88671875" customWidth="1"/>
    <col min="1039" max="1039" width="4.6640625" customWidth="1"/>
    <col min="1040" max="1042" width="8.6640625" customWidth="1"/>
    <col min="1043" max="1043" width="2.6640625" customWidth="1"/>
    <col min="1044" max="1044" width="7.88671875" customWidth="1"/>
    <col min="1267" max="1267" width="7.109375" customWidth="1"/>
    <col min="1268" max="1268" width="2.6640625" customWidth="1"/>
    <col min="1269" max="1271" width="8.6640625" customWidth="1"/>
    <col min="1272" max="1272" width="4.6640625" customWidth="1"/>
    <col min="1273" max="1273" width="2.33203125" customWidth="1"/>
    <col min="1274" max="1274" width="4.6640625" customWidth="1"/>
    <col min="1275" max="1275" width="2.88671875" customWidth="1"/>
    <col min="1276" max="1276" width="3.33203125" customWidth="1"/>
    <col min="1277" max="1278" width="4.6640625" customWidth="1"/>
    <col min="1279" max="1279" width="1.88671875" customWidth="1"/>
    <col min="1280" max="1280" width="2.44140625" customWidth="1"/>
    <col min="1281" max="1281" width="3.109375" customWidth="1"/>
    <col min="1282" max="1282" width="2.33203125" customWidth="1"/>
    <col min="1283" max="1284" width="4.6640625" customWidth="1"/>
    <col min="1285" max="1285" width="2.33203125" customWidth="1"/>
    <col min="1286" max="1286" width="3.109375" customWidth="1"/>
    <col min="1287" max="1287" width="2.88671875" customWidth="1"/>
    <col min="1288" max="1288" width="2.109375" customWidth="1"/>
    <col min="1289" max="1290" width="4.6640625" customWidth="1"/>
    <col min="1291" max="1291" width="3.33203125" customWidth="1"/>
    <col min="1292" max="1292" width="2.88671875" customWidth="1"/>
    <col min="1293" max="1293" width="4.6640625" customWidth="1"/>
    <col min="1294" max="1294" width="2.88671875" customWidth="1"/>
    <col min="1295" max="1295" width="4.6640625" customWidth="1"/>
    <col min="1296" max="1298" width="8.6640625" customWidth="1"/>
    <col min="1299" max="1299" width="2.6640625" customWidth="1"/>
    <col min="1300" max="1300" width="7.88671875" customWidth="1"/>
    <col min="1523" max="1523" width="7.109375" customWidth="1"/>
    <col min="1524" max="1524" width="2.6640625" customWidth="1"/>
    <col min="1525" max="1527" width="8.6640625" customWidth="1"/>
    <col min="1528" max="1528" width="4.6640625" customWidth="1"/>
    <col min="1529" max="1529" width="2.33203125" customWidth="1"/>
    <col min="1530" max="1530" width="4.6640625" customWidth="1"/>
    <col min="1531" max="1531" width="2.88671875" customWidth="1"/>
    <col min="1532" max="1532" width="3.33203125" customWidth="1"/>
    <col min="1533" max="1534" width="4.6640625" customWidth="1"/>
    <col min="1535" max="1535" width="1.88671875" customWidth="1"/>
    <col min="1536" max="1536" width="2.44140625" customWidth="1"/>
    <col min="1537" max="1537" width="3.109375" customWidth="1"/>
    <col min="1538" max="1538" width="2.33203125" customWidth="1"/>
    <col min="1539" max="1540" width="4.6640625" customWidth="1"/>
    <col min="1541" max="1541" width="2.33203125" customWidth="1"/>
    <col min="1542" max="1542" width="3.109375" customWidth="1"/>
    <col min="1543" max="1543" width="2.88671875" customWidth="1"/>
    <col min="1544" max="1544" width="2.109375" customWidth="1"/>
    <col min="1545" max="1546" width="4.6640625" customWidth="1"/>
    <col min="1547" max="1547" width="3.33203125" customWidth="1"/>
    <col min="1548" max="1548" width="2.88671875" customWidth="1"/>
    <col min="1549" max="1549" width="4.6640625" customWidth="1"/>
    <col min="1550" max="1550" width="2.88671875" customWidth="1"/>
    <col min="1551" max="1551" width="4.6640625" customWidth="1"/>
    <col min="1552" max="1554" width="8.6640625" customWidth="1"/>
    <col min="1555" max="1555" width="2.6640625" customWidth="1"/>
    <col min="1556" max="1556" width="7.88671875" customWidth="1"/>
    <col min="1779" max="1779" width="7.109375" customWidth="1"/>
    <col min="1780" max="1780" width="2.6640625" customWidth="1"/>
    <col min="1781" max="1783" width="8.6640625" customWidth="1"/>
    <col min="1784" max="1784" width="4.6640625" customWidth="1"/>
    <col min="1785" max="1785" width="2.33203125" customWidth="1"/>
    <col min="1786" max="1786" width="4.6640625" customWidth="1"/>
    <col min="1787" max="1787" width="2.88671875" customWidth="1"/>
    <col min="1788" max="1788" width="3.33203125" customWidth="1"/>
    <col min="1789" max="1790" width="4.6640625" customWidth="1"/>
    <col min="1791" max="1791" width="1.88671875" customWidth="1"/>
    <col min="1792" max="1792" width="2.44140625" customWidth="1"/>
    <col min="1793" max="1793" width="3.109375" customWidth="1"/>
    <col min="1794" max="1794" width="2.33203125" customWidth="1"/>
    <col min="1795" max="1796" width="4.6640625" customWidth="1"/>
    <col min="1797" max="1797" width="2.33203125" customWidth="1"/>
    <col min="1798" max="1798" width="3.109375" customWidth="1"/>
    <col min="1799" max="1799" width="2.88671875" customWidth="1"/>
    <col min="1800" max="1800" width="2.109375" customWidth="1"/>
    <col min="1801" max="1802" width="4.6640625" customWidth="1"/>
    <col min="1803" max="1803" width="3.33203125" customWidth="1"/>
    <col min="1804" max="1804" width="2.88671875" customWidth="1"/>
    <col min="1805" max="1805" width="4.6640625" customWidth="1"/>
    <col min="1806" max="1806" width="2.88671875" customWidth="1"/>
    <col min="1807" max="1807" width="4.6640625" customWidth="1"/>
    <col min="1808" max="1810" width="8.6640625" customWidth="1"/>
    <col min="1811" max="1811" width="2.6640625" customWidth="1"/>
    <col min="1812" max="1812" width="7.88671875" customWidth="1"/>
    <col min="2035" max="2035" width="7.109375" customWidth="1"/>
    <col min="2036" max="2036" width="2.6640625" customWidth="1"/>
    <col min="2037" max="2039" width="8.6640625" customWidth="1"/>
    <col min="2040" max="2040" width="4.6640625" customWidth="1"/>
    <col min="2041" max="2041" width="2.33203125" customWidth="1"/>
    <col min="2042" max="2042" width="4.6640625" customWidth="1"/>
    <col min="2043" max="2043" width="2.88671875" customWidth="1"/>
    <col min="2044" max="2044" width="3.33203125" customWidth="1"/>
    <col min="2045" max="2046" width="4.6640625" customWidth="1"/>
    <col min="2047" max="2047" width="1.88671875" customWidth="1"/>
    <col min="2048" max="2048" width="2.44140625" customWidth="1"/>
    <col min="2049" max="2049" width="3.109375" customWidth="1"/>
    <col min="2050" max="2050" width="2.33203125" customWidth="1"/>
    <col min="2051" max="2052" width="4.6640625" customWidth="1"/>
    <col min="2053" max="2053" width="2.33203125" customWidth="1"/>
    <col min="2054" max="2054" width="3.109375" customWidth="1"/>
    <col min="2055" max="2055" width="2.88671875" customWidth="1"/>
    <col min="2056" max="2056" width="2.109375" customWidth="1"/>
    <col min="2057" max="2058" width="4.6640625" customWidth="1"/>
    <col min="2059" max="2059" width="3.33203125" customWidth="1"/>
    <col min="2060" max="2060" width="2.88671875" customWidth="1"/>
    <col min="2061" max="2061" width="4.6640625" customWidth="1"/>
    <col min="2062" max="2062" width="2.88671875" customWidth="1"/>
    <col min="2063" max="2063" width="4.6640625" customWidth="1"/>
    <col min="2064" max="2066" width="8.6640625" customWidth="1"/>
    <col min="2067" max="2067" width="2.6640625" customWidth="1"/>
    <col min="2068" max="2068" width="7.88671875" customWidth="1"/>
    <col min="2291" max="2291" width="7.109375" customWidth="1"/>
    <col min="2292" max="2292" width="2.6640625" customWidth="1"/>
    <col min="2293" max="2295" width="8.6640625" customWidth="1"/>
    <col min="2296" max="2296" width="4.6640625" customWidth="1"/>
    <col min="2297" max="2297" width="2.33203125" customWidth="1"/>
    <col min="2298" max="2298" width="4.6640625" customWidth="1"/>
    <col min="2299" max="2299" width="2.88671875" customWidth="1"/>
    <col min="2300" max="2300" width="3.33203125" customWidth="1"/>
    <col min="2301" max="2302" width="4.6640625" customWidth="1"/>
    <col min="2303" max="2303" width="1.88671875" customWidth="1"/>
    <col min="2304" max="2304" width="2.44140625" customWidth="1"/>
    <col min="2305" max="2305" width="3.109375" customWidth="1"/>
    <col min="2306" max="2306" width="2.33203125" customWidth="1"/>
    <col min="2307" max="2308" width="4.6640625" customWidth="1"/>
    <col min="2309" max="2309" width="2.33203125" customWidth="1"/>
    <col min="2310" max="2310" width="3.109375" customWidth="1"/>
    <col min="2311" max="2311" width="2.88671875" customWidth="1"/>
    <col min="2312" max="2312" width="2.109375" customWidth="1"/>
    <col min="2313" max="2314" width="4.6640625" customWidth="1"/>
    <col min="2315" max="2315" width="3.33203125" customWidth="1"/>
    <col min="2316" max="2316" width="2.88671875" customWidth="1"/>
    <col min="2317" max="2317" width="4.6640625" customWidth="1"/>
    <col min="2318" max="2318" width="2.88671875" customWidth="1"/>
    <col min="2319" max="2319" width="4.6640625" customWidth="1"/>
    <col min="2320" max="2322" width="8.6640625" customWidth="1"/>
    <col min="2323" max="2323" width="2.6640625" customWidth="1"/>
    <col min="2324" max="2324" width="7.88671875" customWidth="1"/>
    <col min="2547" max="2547" width="7.109375" customWidth="1"/>
    <col min="2548" max="2548" width="2.6640625" customWidth="1"/>
    <col min="2549" max="2551" width="8.6640625" customWidth="1"/>
    <col min="2552" max="2552" width="4.6640625" customWidth="1"/>
    <col min="2553" max="2553" width="2.33203125" customWidth="1"/>
    <col min="2554" max="2554" width="4.6640625" customWidth="1"/>
    <col min="2555" max="2555" width="2.88671875" customWidth="1"/>
    <col min="2556" max="2556" width="3.33203125" customWidth="1"/>
    <col min="2557" max="2558" width="4.6640625" customWidth="1"/>
    <col min="2559" max="2559" width="1.88671875" customWidth="1"/>
    <col min="2560" max="2560" width="2.44140625" customWidth="1"/>
    <col min="2561" max="2561" width="3.109375" customWidth="1"/>
    <col min="2562" max="2562" width="2.33203125" customWidth="1"/>
    <col min="2563" max="2564" width="4.6640625" customWidth="1"/>
    <col min="2565" max="2565" width="2.33203125" customWidth="1"/>
    <col min="2566" max="2566" width="3.109375" customWidth="1"/>
    <col min="2567" max="2567" width="2.88671875" customWidth="1"/>
    <col min="2568" max="2568" width="2.109375" customWidth="1"/>
    <col min="2569" max="2570" width="4.6640625" customWidth="1"/>
    <col min="2571" max="2571" width="3.33203125" customWidth="1"/>
    <col min="2572" max="2572" width="2.88671875" customWidth="1"/>
    <col min="2573" max="2573" width="4.6640625" customWidth="1"/>
    <col min="2574" max="2574" width="2.88671875" customWidth="1"/>
    <col min="2575" max="2575" width="4.6640625" customWidth="1"/>
    <col min="2576" max="2578" width="8.6640625" customWidth="1"/>
    <col min="2579" max="2579" width="2.6640625" customWidth="1"/>
    <col min="2580" max="2580" width="7.88671875" customWidth="1"/>
    <col min="2803" max="2803" width="7.109375" customWidth="1"/>
    <col min="2804" max="2804" width="2.6640625" customWidth="1"/>
    <col min="2805" max="2807" width="8.6640625" customWidth="1"/>
    <col min="2808" max="2808" width="4.6640625" customWidth="1"/>
    <col min="2809" max="2809" width="2.33203125" customWidth="1"/>
    <col min="2810" max="2810" width="4.6640625" customWidth="1"/>
    <col min="2811" max="2811" width="2.88671875" customWidth="1"/>
    <col min="2812" max="2812" width="3.33203125" customWidth="1"/>
    <col min="2813" max="2814" width="4.6640625" customWidth="1"/>
    <col min="2815" max="2815" width="1.88671875" customWidth="1"/>
    <col min="2816" max="2816" width="2.44140625" customWidth="1"/>
    <col min="2817" max="2817" width="3.109375" customWidth="1"/>
    <col min="2818" max="2818" width="2.33203125" customWidth="1"/>
    <col min="2819" max="2820" width="4.6640625" customWidth="1"/>
    <col min="2821" max="2821" width="2.33203125" customWidth="1"/>
    <col min="2822" max="2822" width="3.109375" customWidth="1"/>
    <col min="2823" max="2823" width="2.88671875" customWidth="1"/>
    <col min="2824" max="2824" width="2.109375" customWidth="1"/>
    <col min="2825" max="2826" width="4.6640625" customWidth="1"/>
    <col min="2827" max="2827" width="3.33203125" customWidth="1"/>
    <col min="2828" max="2828" width="2.88671875" customWidth="1"/>
    <col min="2829" max="2829" width="4.6640625" customWidth="1"/>
    <col min="2830" max="2830" width="2.88671875" customWidth="1"/>
    <col min="2831" max="2831" width="4.6640625" customWidth="1"/>
    <col min="2832" max="2834" width="8.6640625" customWidth="1"/>
    <col min="2835" max="2835" width="2.6640625" customWidth="1"/>
    <col min="2836" max="2836" width="7.88671875" customWidth="1"/>
    <col min="3059" max="3059" width="7.109375" customWidth="1"/>
    <col min="3060" max="3060" width="2.6640625" customWidth="1"/>
    <col min="3061" max="3063" width="8.6640625" customWidth="1"/>
    <col min="3064" max="3064" width="4.6640625" customWidth="1"/>
    <col min="3065" max="3065" width="2.33203125" customWidth="1"/>
    <col min="3066" max="3066" width="4.6640625" customWidth="1"/>
    <col min="3067" max="3067" width="2.88671875" customWidth="1"/>
    <col min="3068" max="3068" width="3.33203125" customWidth="1"/>
    <col min="3069" max="3070" width="4.6640625" customWidth="1"/>
    <col min="3071" max="3071" width="1.88671875" customWidth="1"/>
    <col min="3072" max="3072" width="2.44140625" customWidth="1"/>
    <col min="3073" max="3073" width="3.109375" customWidth="1"/>
    <col min="3074" max="3074" width="2.33203125" customWidth="1"/>
    <col min="3075" max="3076" width="4.6640625" customWidth="1"/>
    <col min="3077" max="3077" width="2.33203125" customWidth="1"/>
    <col min="3078" max="3078" width="3.109375" customWidth="1"/>
    <col min="3079" max="3079" width="2.88671875" customWidth="1"/>
    <col min="3080" max="3080" width="2.109375" customWidth="1"/>
    <col min="3081" max="3082" width="4.6640625" customWidth="1"/>
    <col min="3083" max="3083" width="3.33203125" customWidth="1"/>
    <col min="3084" max="3084" width="2.88671875" customWidth="1"/>
    <col min="3085" max="3085" width="4.6640625" customWidth="1"/>
    <col min="3086" max="3086" width="2.88671875" customWidth="1"/>
    <col min="3087" max="3087" width="4.6640625" customWidth="1"/>
    <col min="3088" max="3090" width="8.6640625" customWidth="1"/>
    <col min="3091" max="3091" width="2.6640625" customWidth="1"/>
    <col min="3092" max="3092" width="7.88671875" customWidth="1"/>
    <col min="3315" max="3315" width="7.109375" customWidth="1"/>
    <col min="3316" max="3316" width="2.6640625" customWidth="1"/>
    <col min="3317" max="3319" width="8.6640625" customWidth="1"/>
    <col min="3320" max="3320" width="4.6640625" customWidth="1"/>
    <col min="3321" max="3321" width="2.33203125" customWidth="1"/>
    <col min="3322" max="3322" width="4.6640625" customWidth="1"/>
    <col min="3323" max="3323" width="2.88671875" customWidth="1"/>
    <col min="3324" max="3324" width="3.33203125" customWidth="1"/>
    <col min="3325" max="3326" width="4.6640625" customWidth="1"/>
    <col min="3327" max="3327" width="1.88671875" customWidth="1"/>
    <col min="3328" max="3328" width="2.44140625" customWidth="1"/>
    <col min="3329" max="3329" width="3.109375" customWidth="1"/>
    <col min="3330" max="3330" width="2.33203125" customWidth="1"/>
    <col min="3331" max="3332" width="4.6640625" customWidth="1"/>
    <col min="3333" max="3333" width="2.33203125" customWidth="1"/>
    <col min="3334" max="3334" width="3.109375" customWidth="1"/>
    <col min="3335" max="3335" width="2.88671875" customWidth="1"/>
    <col min="3336" max="3336" width="2.109375" customWidth="1"/>
    <col min="3337" max="3338" width="4.6640625" customWidth="1"/>
    <col min="3339" max="3339" width="3.33203125" customWidth="1"/>
    <col min="3340" max="3340" width="2.88671875" customWidth="1"/>
    <col min="3341" max="3341" width="4.6640625" customWidth="1"/>
    <col min="3342" max="3342" width="2.88671875" customWidth="1"/>
    <col min="3343" max="3343" width="4.6640625" customWidth="1"/>
    <col min="3344" max="3346" width="8.6640625" customWidth="1"/>
    <col min="3347" max="3347" width="2.6640625" customWidth="1"/>
    <col min="3348" max="3348" width="7.88671875" customWidth="1"/>
    <col min="3571" max="3571" width="7.109375" customWidth="1"/>
    <col min="3572" max="3572" width="2.6640625" customWidth="1"/>
    <col min="3573" max="3575" width="8.6640625" customWidth="1"/>
    <col min="3576" max="3576" width="4.6640625" customWidth="1"/>
    <col min="3577" max="3577" width="2.33203125" customWidth="1"/>
    <col min="3578" max="3578" width="4.6640625" customWidth="1"/>
    <col min="3579" max="3579" width="2.88671875" customWidth="1"/>
    <col min="3580" max="3580" width="3.33203125" customWidth="1"/>
    <col min="3581" max="3582" width="4.6640625" customWidth="1"/>
    <col min="3583" max="3583" width="1.88671875" customWidth="1"/>
    <col min="3584" max="3584" width="2.44140625" customWidth="1"/>
    <col min="3585" max="3585" width="3.109375" customWidth="1"/>
    <col min="3586" max="3586" width="2.33203125" customWidth="1"/>
    <col min="3587" max="3588" width="4.6640625" customWidth="1"/>
    <col min="3589" max="3589" width="2.33203125" customWidth="1"/>
    <col min="3590" max="3590" width="3.109375" customWidth="1"/>
    <col min="3591" max="3591" width="2.88671875" customWidth="1"/>
    <col min="3592" max="3592" width="2.109375" customWidth="1"/>
    <col min="3593" max="3594" width="4.6640625" customWidth="1"/>
    <col min="3595" max="3595" width="3.33203125" customWidth="1"/>
    <col min="3596" max="3596" width="2.88671875" customWidth="1"/>
    <col min="3597" max="3597" width="4.6640625" customWidth="1"/>
    <col min="3598" max="3598" width="2.88671875" customWidth="1"/>
    <col min="3599" max="3599" width="4.6640625" customWidth="1"/>
    <col min="3600" max="3602" width="8.6640625" customWidth="1"/>
    <col min="3603" max="3603" width="2.6640625" customWidth="1"/>
    <col min="3604" max="3604" width="7.88671875" customWidth="1"/>
    <col min="3827" max="3827" width="7.109375" customWidth="1"/>
    <col min="3828" max="3828" width="2.6640625" customWidth="1"/>
    <col min="3829" max="3831" width="8.6640625" customWidth="1"/>
    <col min="3832" max="3832" width="4.6640625" customWidth="1"/>
    <col min="3833" max="3833" width="2.33203125" customWidth="1"/>
    <col min="3834" max="3834" width="4.6640625" customWidth="1"/>
    <col min="3835" max="3835" width="2.88671875" customWidth="1"/>
    <col min="3836" max="3836" width="3.33203125" customWidth="1"/>
    <col min="3837" max="3838" width="4.6640625" customWidth="1"/>
    <col min="3839" max="3839" width="1.88671875" customWidth="1"/>
    <col min="3840" max="3840" width="2.44140625" customWidth="1"/>
    <col min="3841" max="3841" width="3.109375" customWidth="1"/>
    <col min="3842" max="3842" width="2.33203125" customWidth="1"/>
    <col min="3843" max="3844" width="4.6640625" customWidth="1"/>
    <col min="3845" max="3845" width="2.33203125" customWidth="1"/>
    <col min="3846" max="3846" width="3.109375" customWidth="1"/>
    <col min="3847" max="3847" width="2.88671875" customWidth="1"/>
    <col min="3848" max="3848" width="2.109375" customWidth="1"/>
    <col min="3849" max="3850" width="4.6640625" customWidth="1"/>
    <col min="3851" max="3851" width="3.33203125" customWidth="1"/>
    <col min="3852" max="3852" width="2.88671875" customWidth="1"/>
    <col min="3853" max="3853" width="4.6640625" customWidth="1"/>
    <col min="3854" max="3854" width="2.88671875" customWidth="1"/>
    <col min="3855" max="3855" width="4.6640625" customWidth="1"/>
    <col min="3856" max="3858" width="8.6640625" customWidth="1"/>
    <col min="3859" max="3859" width="2.6640625" customWidth="1"/>
    <col min="3860" max="3860" width="7.88671875" customWidth="1"/>
    <col min="4083" max="4083" width="7.109375" customWidth="1"/>
    <col min="4084" max="4084" width="2.6640625" customWidth="1"/>
    <col min="4085" max="4087" width="8.6640625" customWidth="1"/>
    <col min="4088" max="4088" width="4.6640625" customWidth="1"/>
    <col min="4089" max="4089" width="2.33203125" customWidth="1"/>
    <col min="4090" max="4090" width="4.6640625" customWidth="1"/>
    <col min="4091" max="4091" width="2.88671875" customWidth="1"/>
    <col min="4092" max="4092" width="3.33203125" customWidth="1"/>
    <col min="4093" max="4094" width="4.6640625" customWidth="1"/>
    <col min="4095" max="4095" width="1.88671875" customWidth="1"/>
    <col min="4096" max="4096" width="2.44140625" customWidth="1"/>
    <col min="4097" max="4097" width="3.109375" customWidth="1"/>
    <col min="4098" max="4098" width="2.33203125" customWidth="1"/>
    <col min="4099" max="4100" width="4.6640625" customWidth="1"/>
    <col min="4101" max="4101" width="2.33203125" customWidth="1"/>
    <col min="4102" max="4102" width="3.109375" customWidth="1"/>
    <col min="4103" max="4103" width="2.88671875" customWidth="1"/>
    <col min="4104" max="4104" width="2.109375" customWidth="1"/>
    <col min="4105" max="4106" width="4.6640625" customWidth="1"/>
    <col min="4107" max="4107" width="3.33203125" customWidth="1"/>
    <col min="4108" max="4108" width="2.88671875" customWidth="1"/>
    <col min="4109" max="4109" width="4.6640625" customWidth="1"/>
    <col min="4110" max="4110" width="2.88671875" customWidth="1"/>
    <col min="4111" max="4111" width="4.6640625" customWidth="1"/>
    <col min="4112" max="4114" width="8.6640625" customWidth="1"/>
    <col min="4115" max="4115" width="2.6640625" customWidth="1"/>
    <col min="4116" max="4116" width="7.88671875" customWidth="1"/>
    <col min="4339" max="4339" width="7.109375" customWidth="1"/>
    <col min="4340" max="4340" width="2.6640625" customWidth="1"/>
    <col min="4341" max="4343" width="8.6640625" customWidth="1"/>
    <col min="4344" max="4344" width="4.6640625" customWidth="1"/>
    <col min="4345" max="4345" width="2.33203125" customWidth="1"/>
    <col min="4346" max="4346" width="4.6640625" customWidth="1"/>
    <col min="4347" max="4347" width="2.88671875" customWidth="1"/>
    <col min="4348" max="4348" width="3.33203125" customWidth="1"/>
    <col min="4349" max="4350" width="4.6640625" customWidth="1"/>
    <col min="4351" max="4351" width="1.88671875" customWidth="1"/>
    <col min="4352" max="4352" width="2.44140625" customWidth="1"/>
    <col min="4353" max="4353" width="3.109375" customWidth="1"/>
    <col min="4354" max="4354" width="2.33203125" customWidth="1"/>
    <col min="4355" max="4356" width="4.6640625" customWidth="1"/>
    <col min="4357" max="4357" width="2.33203125" customWidth="1"/>
    <col min="4358" max="4358" width="3.109375" customWidth="1"/>
    <col min="4359" max="4359" width="2.88671875" customWidth="1"/>
    <col min="4360" max="4360" width="2.109375" customWidth="1"/>
    <col min="4361" max="4362" width="4.6640625" customWidth="1"/>
    <col min="4363" max="4363" width="3.33203125" customWidth="1"/>
    <col min="4364" max="4364" width="2.88671875" customWidth="1"/>
    <col min="4365" max="4365" width="4.6640625" customWidth="1"/>
    <col min="4366" max="4366" width="2.88671875" customWidth="1"/>
    <col min="4367" max="4367" width="4.6640625" customWidth="1"/>
    <col min="4368" max="4370" width="8.6640625" customWidth="1"/>
    <col min="4371" max="4371" width="2.6640625" customWidth="1"/>
    <col min="4372" max="4372" width="7.88671875" customWidth="1"/>
    <col min="4595" max="4595" width="7.109375" customWidth="1"/>
    <col min="4596" max="4596" width="2.6640625" customWidth="1"/>
    <col min="4597" max="4599" width="8.6640625" customWidth="1"/>
    <col min="4600" max="4600" width="4.6640625" customWidth="1"/>
    <col min="4601" max="4601" width="2.33203125" customWidth="1"/>
    <col min="4602" max="4602" width="4.6640625" customWidth="1"/>
    <col min="4603" max="4603" width="2.88671875" customWidth="1"/>
    <col min="4604" max="4604" width="3.33203125" customWidth="1"/>
    <col min="4605" max="4606" width="4.6640625" customWidth="1"/>
    <col min="4607" max="4607" width="1.88671875" customWidth="1"/>
    <col min="4608" max="4608" width="2.44140625" customWidth="1"/>
    <col min="4609" max="4609" width="3.109375" customWidth="1"/>
    <col min="4610" max="4610" width="2.33203125" customWidth="1"/>
    <col min="4611" max="4612" width="4.6640625" customWidth="1"/>
    <col min="4613" max="4613" width="2.33203125" customWidth="1"/>
    <col min="4614" max="4614" width="3.109375" customWidth="1"/>
    <col min="4615" max="4615" width="2.88671875" customWidth="1"/>
    <col min="4616" max="4616" width="2.109375" customWidth="1"/>
    <col min="4617" max="4618" width="4.6640625" customWidth="1"/>
    <col min="4619" max="4619" width="3.33203125" customWidth="1"/>
    <col min="4620" max="4620" width="2.88671875" customWidth="1"/>
    <col min="4621" max="4621" width="4.6640625" customWidth="1"/>
    <col min="4622" max="4622" width="2.88671875" customWidth="1"/>
    <col min="4623" max="4623" width="4.6640625" customWidth="1"/>
    <col min="4624" max="4626" width="8.6640625" customWidth="1"/>
    <col min="4627" max="4627" width="2.6640625" customWidth="1"/>
    <col min="4628" max="4628" width="7.88671875" customWidth="1"/>
    <col min="4851" max="4851" width="7.109375" customWidth="1"/>
    <col min="4852" max="4852" width="2.6640625" customWidth="1"/>
    <col min="4853" max="4855" width="8.6640625" customWidth="1"/>
    <col min="4856" max="4856" width="4.6640625" customWidth="1"/>
    <col min="4857" max="4857" width="2.33203125" customWidth="1"/>
    <col min="4858" max="4858" width="4.6640625" customWidth="1"/>
    <col min="4859" max="4859" width="2.88671875" customWidth="1"/>
    <col min="4860" max="4860" width="3.33203125" customWidth="1"/>
    <col min="4861" max="4862" width="4.6640625" customWidth="1"/>
    <col min="4863" max="4863" width="1.88671875" customWidth="1"/>
    <col min="4864" max="4864" width="2.44140625" customWidth="1"/>
    <col min="4865" max="4865" width="3.109375" customWidth="1"/>
    <col min="4866" max="4866" width="2.33203125" customWidth="1"/>
    <col min="4867" max="4868" width="4.6640625" customWidth="1"/>
    <col min="4869" max="4869" width="2.33203125" customWidth="1"/>
    <col min="4870" max="4870" width="3.109375" customWidth="1"/>
    <col min="4871" max="4871" width="2.88671875" customWidth="1"/>
    <col min="4872" max="4872" width="2.109375" customWidth="1"/>
    <col min="4873" max="4874" width="4.6640625" customWidth="1"/>
    <col min="4875" max="4875" width="3.33203125" customWidth="1"/>
    <col min="4876" max="4876" width="2.88671875" customWidth="1"/>
    <col min="4877" max="4877" width="4.6640625" customWidth="1"/>
    <col min="4878" max="4878" width="2.88671875" customWidth="1"/>
    <col min="4879" max="4879" width="4.6640625" customWidth="1"/>
    <col min="4880" max="4882" width="8.6640625" customWidth="1"/>
    <col min="4883" max="4883" width="2.6640625" customWidth="1"/>
    <col min="4884" max="4884" width="7.88671875" customWidth="1"/>
    <col min="5107" max="5107" width="7.109375" customWidth="1"/>
    <col min="5108" max="5108" width="2.6640625" customWidth="1"/>
    <col min="5109" max="5111" width="8.6640625" customWidth="1"/>
    <col min="5112" max="5112" width="4.6640625" customWidth="1"/>
    <col min="5113" max="5113" width="2.33203125" customWidth="1"/>
    <col min="5114" max="5114" width="4.6640625" customWidth="1"/>
    <col min="5115" max="5115" width="2.88671875" customWidth="1"/>
    <col min="5116" max="5116" width="3.33203125" customWidth="1"/>
    <col min="5117" max="5118" width="4.6640625" customWidth="1"/>
    <col min="5119" max="5119" width="1.88671875" customWidth="1"/>
    <col min="5120" max="5120" width="2.44140625" customWidth="1"/>
    <col min="5121" max="5121" width="3.109375" customWidth="1"/>
    <col min="5122" max="5122" width="2.33203125" customWidth="1"/>
    <col min="5123" max="5124" width="4.6640625" customWidth="1"/>
    <col min="5125" max="5125" width="2.33203125" customWidth="1"/>
    <col min="5126" max="5126" width="3.109375" customWidth="1"/>
    <col min="5127" max="5127" width="2.88671875" customWidth="1"/>
    <col min="5128" max="5128" width="2.109375" customWidth="1"/>
    <col min="5129" max="5130" width="4.6640625" customWidth="1"/>
    <col min="5131" max="5131" width="3.33203125" customWidth="1"/>
    <col min="5132" max="5132" width="2.88671875" customWidth="1"/>
    <col min="5133" max="5133" width="4.6640625" customWidth="1"/>
    <col min="5134" max="5134" width="2.88671875" customWidth="1"/>
    <col min="5135" max="5135" width="4.6640625" customWidth="1"/>
    <col min="5136" max="5138" width="8.6640625" customWidth="1"/>
    <col min="5139" max="5139" width="2.6640625" customWidth="1"/>
    <col min="5140" max="5140" width="7.88671875" customWidth="1"/>
    <col min="5363" max="5363" width="7.109375" customWidth="1"/>
    <col min="5364" max="5364" width="2.6640625" customWidth="1"/>
    <col min="5365" max="5367" width="8.6640625" customWidth="1"/>
    <col min="5368" max="5368" width="4.6640625" customWidth="1"/>
    <col min="5369" max="5369" width="2.33203125" customWidth="1"/>
    <col min="5370" max="5370" width="4.6640625" customWidth="1"/>
    <col min="5371" max="5371" width="2.88671875" customWidth="1"/>
    <col min="5372" max="5372" width="3.33203125" customWidth="1"/>
    <col min="5373" max="5374" width="4.6640625" customWidth="1"/>
    <col min="5375" max="5375" width="1.88671875" customWidth="1"/>
    <col min="5376" max="5376" width="2.44140625" customWidth="1"/>
    <col min="5377" max="5377" width="3.109375" customWidth="1"/>
    <col min="5378" max="5378" width="2.33203125" customWidth="1"/>
    <col min="5379" max="5380" width="4.6640625" customWidth="1"/>
    <col min="5381" max="5381" width="2.33203125" customWidth="1"/>
    <col min="5382" max="5382" width="3.109375" customWidth="1"/>
    <col min="5383" max="5383" width="2.88671875" customWidth="1"/>
    <col min="5384" max="5384" width="2.109375" customWidth="1"/>
    <col min="5385" max="5386" width="4.6640625" customWidth="1"/>
    <col min="5387" max="5387" width="3.33203125" customWidth="1"/>
    <col min="5388" max="5388" width="2.88671875" customWidth="1"/>
    <col min="5389" max="5389" width="4.6640625" customWidth="1"/>
    <col min="5390" max="5390" width="2.88671875" customWidth="1"/>
    <col min="5391" max="5391" width="4.6640625" customWidth="1"/>
    <col min="5392" max="5394" width="8.6640625" customWidth="1"/>
    <col min="5395" max="5395" width="2.6640625" customWidth="1"/>
    <col min="5396" max="5396" width="7.88671875" customWidth="1"/>
    <col min="5619" max="5619" width="7.109375" customWidth="1"/>
    <col min="5620" max="5620" width="2.6640625" customWidth="1"/>
    <col min="5621" max="5623" width="8.6640625" customWidth="1"/>
    <col min="5624" max="5624" width="4.6640625" customWidth="1"/>
    <col min="5625" max="5625" width="2.33203125" customWidth="1"/>
    <col min="5626" max="5626" width="4.6640625" customWidth="1"/>
    <col min="5627" max="5627" width="2.88671875" customWidth="1"/>
    <col min="5628" max="5628" width="3.33203125" customWidth="1"/>
    <col min="5629" max="5630" width="4.6640625" customWidth="1"/>
    <col min="5631" max="5631" width="1.88671875" customWidth="1"/>
    <col min="5632" max="5632" width="2.44140625" customWidth="1"/>
    <col min="5633" max="5633" width="3.109375" customWidth="1"/>
    <col min="5634" max="5634" width="2.33203125" customWidth="1"/>
    <col min="5635" max="5636" width="4.6640625" customWidth="1"/>
    <col min="5637" max="5637" width="2.33203125" customWidth="1"/>
    <col min="5638" max="5638" width="3.109375" customWidth="1"/>
    <col min="5639" max="5639" width="2.88671875" customWidth="1"/>
    <col min="5640" max="5640" width="2.109375" customWidth="1"/>
    <col min="5641" max="5642" width="4.6640625" customWidth="1"/>
    <col min="5643" max="5643" width="3.33203125" customWidth="1"/>
    <col min="5644" max="5644" width="2.88671875" customWidth="1"/>
    <col min="5645" max="5645" width="4.6640625" customWidth="1"/>
    <col min="5646" max="5646" width="2.88671875" customWidth="1"/>
    <col min="5647" max="5647" width="4.6640625" customWidth="1"/>
    <col min="5648" max="5650" width="8.6640625" customWidth="1"/>
    <col min="5651" max="5651" width="2.6640625" customWidth="1"/>
    <col min="5652" max="5652" width="7.88671875" customWidth="1"/>
    <col min="5875" max="5875" width="7.109375" customWidth="1"/>
    <col min="5876" max="5876" width="2.6640625" customWidth="1"/>
    <col min="5877" max="5879" width="8.6640625" customWidth="1"/>
    <col min="5880" max="5880" width="4.6640625" customWidth="1"/>
    <col min="5881" max="5881" width="2.33203125" customWidth="1"/>
    <col min="5882" max="5882" width="4.6640625" customWidth="1"/>
    <col min="5883" max="5883" width="2.88671875" customWidth="1"/>
    <col min="5884" max="5884" width="3.33203125" customWidth="1"/>
    <col min="5885" max="5886" width="4.6640625" customWidth="1"/>
    <col min="5887" max="5887" width="1.88671875" customWidth="1"/>
    <col min="5888" max="5888" width="2.44140625" customWidth="1"/>
    <col min="5889" max="5889" width="3.109375" customWidth="1"/>
    <col min="5890" max="5890" width="2.33203125" customWidth="1"/>
    <col min="5891" max="5892" width="4.6640625" customWidth="1"/>
    <col min="5893" max="5893" width="2.33203125" customWidth="1"/>
    <col min="5894" max="5894" width="3.109375" customWidth="1"/>
    <col min="5895" max="5895" width="2.88671875" customWidth="1"/>
    <col min="5896" max="5896" width="2.109375" customWidth="1"/>
    <col min="5897" max="5898" width="4.6640625" customWidth="1"/>
    <col min="5899" max="5899" width="3.33203125" customWidth="1"/>
    <col min="5900" max="5900" width="2.88671875" customWidth="1"/>
    <col min="5901" max="5901" width="4.6640625" customWidth="1"/>
    <col min="5902" max="5902" width="2.88671875" customWidth="1"/>
    <col min="5903" max="5903" width="4.6640625" customWidth="1"/>
    <col min="5904" max="5906" width="8.6640625" customWidth="1"/>
    <col min="5907" max="5907" width="2.6640625" customWidth="1"/>
    <col min="5908" max="5908" width="7.88671875" customWidth="1"/>
    <col min="6131" max="6131" width="7.109375" customWidth="1"/>
    <col min="6132" max="6132" width="2.6640625" customWidth="1"/>
    <col min="6133" max="6135" width="8.6640625" customWidth="1"/>
    <col min="6136" max="6136" width="4.6640625" customWidth="1"/>
    <col min="6137" max="6137" width="2.33203125" customWidth="1"/>
    <col min="6138" max="6138" width="4.6640625" customWidth="1"/>
    <col min="6139" max="6139" width="2.88671875" customWidth="1"/>
    <col min="6140" max="6140" width="3.33203125" customWidth="1"/>
    <col min="6141" max="6142" width="4.6640625" customWidth="1"/>
    <col min="6143" max="6143" width="1.88671875" customWidth="1"/>
    <col min="6144" max="6144" width="2.44140625" customWidth="1"/>
    <col min="6145" max="6145" width="3.109375" customWidth="1"/>
    <col min="6146" max="6146" width="2.33203125" customWidth="1"/>
    <col min="6147" max="6148" width="4.6640625" customWidth="1"/>
    <col min="6149" max="6149" width="2.33203125" customWidth="1"/>
    <col min="6150" max="6150" width="3.109375" customWidth="1"/>
    <col min="6151" max="6151" width="2.88671875" customWidth="1"/>
    <col min="6152" max="6152" width="2.109375" customWidth="1"/>
    <col min="6153" max="6154" width="4.6640625" customWidth="1"/>
    <col min="6155" max="6155" width="3.33203125" customWidth="1"/>
    <col min="6156" max="6156" width="2.88671875" customWidth="1"/>
    <col min="6157" max="6157" width="4.6640625" customWidth="1"/>
    <col min="6158" max="6158" width="2.88671875" customWidth="1"/>
    <col min="6159" max="6159" width="4.6640625" customWidth="1"/>
    <col min="6160" max="6162" width="8.6640625" customWidth="1"/>
    <col min="6163" max="6163" width="2.6640625" customWidth="1"/>
    <col min="6164" max="6164" width="7.88671875" customWidth="1"/>
    <col min="6387" max="6387" width="7.109375" customWidth="1"/>
    <col min="6388" max="6388" width="2.6640625" customWidth="1"/>
    <col min="6389" max="6391" width="8.6640625" customWidth="1"/>
    <col min="6392" max="6392" width="4.6640625" customWidth="1"/>
    <col min="6393" max="6393" width="2.33203125" customWidth="1"/>
    <col min="6394" max="6394" width="4.6640625" customWidth="1"/>
    <col min="6395" max="6395" width="2.88671875" customWidth="1"/>
    <col min="6396" max="6396" width="3.33203125" customWidth="1"/>
    <col min="6397" max="6398" width="4.6640625" customWidth="1"/>
    <col min="6399" max="6399" width="1.88671875" customWidth="1"/>
    <col min="6400" max="6400" width="2.44140625" customWidth="1"/>
    <col min="6401" max="6401" width="3.109375" customWidth="1"/>
    <col min="6402" max="6402" width="2.33203125" customWidth="1"/>
    <col min="6403" max="6404" width="4.6640625" customWidth="1"/>
    <col min="6405" max="6405" width="2.33203125" customWidth="1"/>
    <col min="6406" max="6406" width="3.109375" customWidth="1"/>
    <col min="6407" max="6407" width="2.88671875" customWidth="1"/>
    <col min="6408" max="6408" width="2.109375" customWidth="1"/>
    <col min="6409" max="6410" width="4.6640625" customWidth="1"/>
    <col min="6411" max="6411" width="3.33203125" customWidth="1"/>
    <col min="6412" max="6412" width="2.88671875" customWidth="1"/>
    <col min="6413" max="6413" width="4.6640625" customWidth="1"/>
    <col min="6414" max="6414" width="2.88671875" customWidth="1"/>
    <col min="6415" max="6415" width="4.6640625" customWidth="1"/>
    <col min="6416" max="6418" width="8.6640625" customWidth="1"/>
    <col min="6419" max="6419" width="2.6640625" customWidth="1"/>
    <col min="6420" max="6420" width="7.88671875" customWidth="1"/>
    <col min="6643" max="6643" width="7.109375" customWidth="1"/>
    <col min="6644" max="6644" width="2.6640625" customWidth="1"/>
    <col min="6645" max="6647" width="8.6640625" customWidth="1"/>
    <col min="6648" max="6648" width="4.6640625" customWidth="1"/>
    <col min="6649" max="6649" width="2.33203125" customWidth="1"/>
    <col min="6650" max="6650" width="4.6640625" customWidth="1"/>
    <col min="6651" max="6651" width="2.88671875" customWidth="1"/>
    <col min="6652" max="6652" width="3.33203125" customWidth="1"/>
    <col min="6653" max="6654" width="4.6640625" customWidth="1"/>
    <col min="6655" max="6655" width="1.88671875" customWidth="1"/>
    <col min="6656" max="6656" width="2.44140625" customWidth="1"/>
    <col min="6657" max="6657" width="3.109375" customWidth="1"/>
    <col min="6658" max="6658" width="2.33203125" customWidth="1"/>
    <col min="6659" max="6660" width="4.6640625" customWidth="1"/>
    <col min="6661" max="6661" width="2.33203125" customWidth="1"/>
    <col min="6662" max="6662" width="3.109375" customWidth="1"/>
    <col min="6663" max="6663" width="2.88671875" customWidth="1"/>
    <col min="6664" max="6664" width="2.109375" customWidth="1"/>
    <col min="6665" max="6666" width="4.6640625" customWidth="1"/>
    <col min="6667" max="6667" width="3.33203125" customWidth="1"/>
    <col min="6668" max="6668" width="2.88671875" customWidth="1"/>
    <col min="6669" max="6669" width="4.6640625" customWidth="1"/>
    <col min="6670" max="6670" width="2.88671875" customWidth="1"/>
    <col min="6671" max="6671" width="4.6640625" customWidth="1"/>
    <col min="6672" max="6674" width="8.6640625" customWidth="1"/>
    <col min="6675" max="6675" width="2.6640625" customWidth="1"/>
    <col min="6676" max="6676" width="7.88671875" customWidth="1"/>
    <col min="6899" max="6899" width="7.109375" customWidth="1"/>
    <col min="6900" max="6900" width="2.6640625" customWidth="1"/>
    <col min="6901" max="6903" width="8.6640625" customWidth="1"/>
    <col min="6904" max="6904" width="4.6640625" customWidth="1"/>
    <col min="6905" max="6905" width="2.33203125" customWidth="1"/>
    <col min="6906" max="6906" width="4.6640625" customWidth="1"/>
    <col min="6907" max="6907" width="2.88671875" customWidth="1"/>
    <col min="6908" max="6908" width="3.33203125" customWidth="1"/>
    <col min="6909" max="6910" width="4.6640625" customWidth="1"/>
    <col min="6911" max="6911" width="1.88671875" customWidth="1"/>
    <col min="6912" max="6912" width="2.44140625" customWidth="1"/>
    <col min="6913" max="6913" width="3.109375" customWidth="1"/>
    <col min="6914" max="6914" width="2.33203125" customWidth="1"/>
    <col min="6915" max="6916" width="4.6640625" customWidth="1"/>
    <col min="6917" max="6917" width="2.33203125" customWidth="1"/>
    <col min="6918" max="6918" width="3.109375" customWidth="1"/>
    <col min="6919" max="6919" width="2.88671875" customWidth="1"/>
    <col min="6920" max="6920" width="2.109375" customWidth="1"/>
    <col min="6921" max="6922" width="4.6640625" customWidth="1"/>
    <col min="6923" max="6923" width="3.33203125" customWidth="1"/>
    <col min="6924" max="6924" width="2.88671875" customWidth="1"/>
    <col min="6925" max="6925" width="4.6640625" customWidth="1"/>
    <col min="6926" max="6926" width="2.88671875" customWidth="1"/>
    <col min="6927" max="6927" width="4.6640625" customWidth="1"/>
    <col min="6928" max="6930" width="8.6640625" customWidth="1"/>
    <col min="6931" max="6931" width="2.6640625" customWidth="1"/>
    <col min="6932" max="6932" width="7.88671875" customWidth="1"/>
    <col min="7155" max="7155" width="7.109375" customWidth="1"/>
    <col min="7156" max="7156" width="2.6640625" customWidth="1"/>
    <col min="7157" max="7159" width="8.6640625" customWidth="1"/>
    <col min="7160" max="7160" width="4.6640625" customWidth="1"/>
    <col min="7161" max="7161" width="2.33203125" customWidth="1"/>
    <col min="7162" max="7162" width="4.6640625" customWidth="1"/>
    <col min="7163" max="7163" width="2.88671875" customWidth="1"/>
    <col min="7164" max="7164" width="3.33203125" customWidth="1"/>
    <col min="7165" max="7166" width="4.6640625" customWidth="1"/>
    <col min="7167" max="7167" width="1.88671875" customWidth="1"/>
    <col min="7168" max="7168" width="2.44140625" customWidth="1"/>
    <col min="7169" max="7169" width="3.109375" customWidth="1"/>
    <col min="7170" max="7170" width="2.33203125" customWidth="1"/>
    <col min="7171" max="7172" width="4.6640625" customWidth="1"/>
    <col min="7173" max="7173" width="2.33203125" customWidth="1"/>
    <col min="7174" max="7174" width="3.109375" customWidth="1"/>
    <col min="7175" max="7175" width="2.88671875" customWidth="1"/>
    <col min="7176" max="7176" width="2.109375" customWidth="1"/>
    <col min="7177" max="7178" width="4.6640625" customWidth="1"/>
    <col min="7179" max="7179" width="3.33203125" customWidth="1"/>
    <col min="7180" max="7180" width="2.88671875" customWidth="1"/>
    <col min="7181" max="7181" width="4.6640625" customWidth="1"/>
    <col min="7182" max="7182" width="2.88671875" customWidth="1"/>
    <col min="7183" max="7183" width="4.6640625" customWidth="1"/>
    <col min="7184" max="7186" width="8.6640625" customWidth="1"/>
    <col min="7187" max="7187" width="2.6640625" customWidth="1"/>
    <col min="7188" max="7188" width="7.88671875" customWidth="1"/>
    <col min="7411" max="7411" width="7.109375" customWidth="1"/>
    <col min="7412" max="7412" width="2.6640625" customWidth="1"/>
    <col min="7413" max="7415" width="8.6640625" customWidth="1"/>
    <col min="7416" max="7416" width="4.6640625" customWidth="1"/>
    <col min="7417" max="7417" width="2.33203125" customWidth="1"/>
    <col min="7418" max="7418" width="4.6640625" customWidth="1"/>
    <col min="7419" max="7419" width="2.88671875" customWidth="1"/>
    <col min="7420" max="7420" width="3.33203125" customWidth="1"/>
    <col min="7421" max="7422" width="4.6640625" customWidth="1"/>
    <col min="7423" max="7423" width="1.88671875" customWidth="1"/>
    <col min="7424" max="7424" width="2.44140625" customWidth="1"/>
    <col min="7425" max="7425" width="3.109375" customWidth="1"/>
    <col min="7426" max="7426" width="2.33203125" customWidth="1"/>
    <col min="7427" max="7428" width="4.6640625" customWidth="1"/>
    <col min="7429" max="7429" width="2.33203125" customWidth="1"/>
    <col min="7430" max="7430" width="3.109375" customWidth="1"/>
    <col min="7431" max="7431" width="2.88671875" customWidth="1"/>
    <col min="7432" max="7432" width="2.109375" customWidth="1"/>
    <col min="7433" max="7434" width="4.6640625" customWidth="1"/>
    <col min="7435" max="7435" width="3.33203125" customWidth="1"/>
    <col min="7436" max="7436" width="2.88671875" customWidth="1"/>
    <col min="7437" max="7437" width="4.6640625" customWidth="1"/>
    <col min="7438" max="7438" width="2.88671875" customWidth="1"/>
    <col min="7439" max="7439" width="4.6640625" customWidth="1"/>
    <col min="7440" max="7442" width="8.6640625" customWidth="1"/>
    <col min="7443" max="7443" width="2.6640625" customWidth="1"/>
    <col min="7444" max="7444" width="7.88671875" customWidth="1"/>
    <col min="7667" max="7667" width="7.109375" customWidth="1"/>
    <col min="7668" max="7668" width="2.6640625" customWidth="1"/>
    <col min="7669" max="7671" width="8.6640625" customWidth="1"/>
    <col min="7672" max="7672" width="4.6640625" customWidth="1"/>
    <col min="7673" max="7673" width="2.33203125" customWidth="1"/>
    <col min="7674" max="7674" width="4.6640625" customWidth="1"/>
    <col min="7675" max="7675" width="2.88671875" customWidth="1"/>
    <col min="7676" max="7676" width="3.33203125" customWidth="1"/>
    <col min="7677" max="7678" width="4.6640625" customWidth="1"/>
    <col min="7679" max="7679" width="1.88671875" customWidth="1"/>
    <col min="7680" max="7680" width="2.44140625" customWidth="1"/>
    <col min="7681" max="7681" width="3.109375" customWidth="1"/>
    <col min="7682" max="7682" width="2.33203125" customWidth="1"/>
    <col min="7683" max="7684" width="4.6640625" customWidth="1"/>
    <col min="7685" max="7685" width="2.33203125" customWidth="1"/>
    <col min="7686" max="7686" width="3.109375" customWidth="1"/>
    <col min="7687" max="7687" width="2.88671875" customWidth="1"/>
    <col min="7688" max="7688" width="2.109375" customWidth="1"/>
    <col min="7689" max="7690" width="4.6640625" customWidth="1"/>
    <col min="7691" max="7691" width="3.33203125" customWidth="1"/>
    <col min="7692" max="7692" width="2.88671875" customWidth="1"/>
    <col min="7693" max="7693" width="4.6640625" customWidth="1"/>
    <col min="7694" max="7694" width="2.88671875" customWidth="1"/>
    <col min="7695" max="7695" width="4.6640625" customWidth="1"/>
    <col min="7696" max="7698" width="8.6640625" customWidth="1"/>
    <col min="7699" max="7699" width="2.6640625" customWidth="1"/>
    <col min="7700" max="7700" width="7.88671875" customWidth="1"/>
    <col min="7923" max="7923" width="7.109375" customWidth="1"/>
    <col min="7924" max="7924" width="2.6640625" customWidth="1"/>
    <col min="7925" max="7927" width="8.6640625" customWidth="1"/>
    <col min="7928" max="7928" width="4.6640625" customWidth="1"/>
    <col min="7929" max="7929" width="2.33203125" customWidth="1"/>
    <col min="7930" max="7930" width="4.6640625" customWidth="1"/>
    <col min="7931" max="7931" width="2.88671875" customWidth="1"/>
    <col min="7932" max="7932" width="3.33203125" customWidth="1"/>
    <col min="7933" max="7934" width="4.6640625" customWidth="1"/>
    <col min="7935" max="7935" width="1.88671875" customWidth="1"/>
    <col min="7936" max="7936" width="2.44140625" customWidth="1"/>
    <col min="7937" max="7937" width="3.109375" customWidth="1"/>
    <col min="7938" max="7938" width="2.33203125" customWidth="1"/>
    <col min="7939" max="7940" width="4.6640625" customWidth="1"/>
    <col min="7941" max="7941" width="2.33203125" customWidth="1"/>
    <col min="7942" max="7942" width="3.109375" customWidth="1"/>
    <col min="7943" max="7943" width="2.88671875" customWidth="1"/>
    <col min="7944" max="7944" width="2.109375" customWidth="1"/>
    <col min="7945" max="7946" width="4.6640625" customWidth="1"/>
    <col min="7947" max="7947" width="3.33203125" customWidth="1"/>
    <col min="7948" max="7948" width="2.88671875" customWidth="1"/>
    <col min="7949" max="7949" width="4.6640625" customWidth="1"/>
    <col min="7950" max="7950" width="2.88671875" customWidth="1"/>
    <col min="7951" max="7951" width="4.6640625" customWidth="1"/>
    <col min="7952" max="7954" width="8.6640625" customWidth="1"/>
    <col min="7955" max="7955" width="2.6640625" customWidth="1"/>
    <col min="7956" max="7956" width="7.88671875" customWidth="1"/>
    <col min="8179" max="8179" width="7.109375" customWidth="1"/>
    <col min="8180" max="8180" width="2.6640625" customWidth="1"/>
    <col min="8181" max="8183" width="8.6640625" customWidth="1"/>
    <col min="8184" max="8184" width="4.6640625" customWidth="1"/>
    <col min="8185" max="8185" width="2.33203125" customWidth="1"/>
    <col min="8186" max="8186" width="4.6640625" customWidth="1"/>
    <col min="8187" max="8187" width="2.88671875" customWidth="1"/>
    <col min="8188" max="8188" width="3.33203125" customWidth="1"/>
    <col min="8189" max="8190" width="4.6640625" customWidth="1"/>
    <col min="8191" max="8191" width="1.88671875" customWidth="1"/>
    <col min="8192" max="8192" width="2.44140625" customWidth="1"/>
    <col min="8193" max="8193" width="3.109375" customWidth="1"/>
    <col min="8194" max="8194" width="2.33203125" customWidth="1"/>
    <col min="8195" max="8196" width="4.6640625" customWidth="1"/>
    <col min="8197" max="8197" width="2.33203125" customWidth="1"/>
    <col min="8198" max="8198" width="3.109375" customWidth="1"/>
    <col min="8199" max="8199" width="2.88671875" customWidth="1"/>
    <col min="8200" max="8200" width="2.109375" customWidth="1"/>
    <col min="8201" max="8202" width="4.6640625" customWidth="1"/>
    <col min="8203" max="8203" width="3.33203125" customWidth="1"/>
    <col min="8204" max="8204" width="2.88671875" customWidth="1"/>
    <col min="8205" max="8205" width="4.6640625" customWidth="1"/>
    <col min="8206" max="8206" width="2.88671875" customWidth="1"/>
    <col min="8207" max="8207" width="4.6640625" customWidth="1"/>
    <col min="8208" max="8210" width="8.6640625" customWidth="1"/>
    <col min="8211" max="8211" width="2.6640625" customWidth="1"/>
    <col min="8212" max="8212" width="7.88671875" customWidth="1"/>
    <col min="8435" max="8435" width="7.109375" customWidth="1"/>
    <col min="8436" max="8436" width="2.6640625" customWidth="1"/>
    <col min="8437" max="8439" width="8.6640625" customWidth="1"/>
    <col min="8440" max="8440" width="4.6640625" customWidth="1"/>
    <col min="8441" max="8441" width="2.33203125" customWidth="1"/>
    <col min="8442" max="8442" width="4.6640625" customWidth="1"/>
    <col min="8443" max="8443" width="2.88671875" customWidth="1"/>
    <col min="8444" max="8444" width="3.33203125" customWidth="1"/>
    <col min="8445" max="8446" width="4.6640625" customWidth="1"/>
    <col min="8447" max="8447" width="1.88671875" customWidth="1"/>
    <col min="8448" max="8448" width="2.44140625" customWidth="1"/>
    <col min="8449" max="8449" width="3.109375" customWidth="1"/>
    <col min="8450" max="8450" width="2.33203125" customWidth="1"/>
    <col min="8451" max="8452" width="4.6640625" customWidth="1"/>
    <col min="8453" max="8453" width="2.33203125" customWidth="1"/>
    <col min="8454" max="8454" width="3.109375" customWidth="1"/>
    <col min="8455" max="8455" width="2.88671875" customWidth="1"/>
    <col min="8456" max="8456" width="2.109375" customWidth="1"/>
    <col min="8457" max="8458" width="4.6640625" customWidth="1"/>
    <col min="8459" max="8459" width="3.33203125" customWidth="1"/>
    <col min="8460" max="8460" width="2.88671875" customWidth="1"/>
    <col min="8461" max="8461" width="4.6640625" customWidth="1"/>
    <col min="8462" max="8462" width="2.88671875" customWidth="1"/>
    <col min="8463" max="8463" width="4.6640625" customWidth="1"/>
    <col min="8464" max="8466" width="8.6640625" customWidth="1"/>
    <col min="8467" max="8467" width="2.6640625" customWidth="1"/>
    <col min="8468" max="8468" width="7.88671875" customWidth="1"/>
    <col min="8691" max="8691" width="7.109375" customWidth="1"/>
    <col min="8692" max="8692" width="2.6640625" customWidth="1"/>
    <col min="8693" max="8695" width="8.6640625" customWidth="1"/>
    <col min="8696" max="8696" width="4.6640625" customWidth="1"/>
    <col min="8697" max="8697" width="2.33203125" customWidth="1"/>
    <col min="8698" max="8698" width="4.6640625" customWidth="1"/>
    <col min="8699" max="8699" width="2.88671875" customWidth="1"/>
    <col min="8700" max="8700" width="3.33203125" customWidth="1"/>
    <col min="8701" max="8702" width="4.6640625" customWidth="1"/>
    <col min="8703" max="8703" width="1.88671875" customWidth="1"/>
    <col min="8704" max="8704" width="2.44140625" customWidth="1"/>
    <col min="8705" max="8705" width="3.109375" customWidth="1"/>
    <col min="8706" max="8706" width="2.33203125" customWidth="1"/>
    <col min="8707" max="8708" width="4.6640625" customWidth="1"/>
    <col min="8709" max="8709" width="2.33203125" customWidth="1"/>
    <col min="8710" max="8710" width="3.109375" customWidth="1"/>
    <col min="8711" max="8711" width="2.88671875" customWidth="1"/>
    <col min="8712" max="8712" width="2.109375" customWidth="1"/>
    <col min="8713" max="8714" width="4.6640625" customWidth="1"/>
    <col min="8715" max="8715" width="3.33203125" customWidth="1"/>
    <col min="8716" max="8716" width="2.88671875" customWidth="1"/>
    <col min="8717" max="8717" width="4.6640625" customWidth="1"/>
    <col min="8718" max="8718" width="2.88671875" customWidth="1"/>
    <col min="8719" max="8719" width="4.6640625" customWidth="1"/>
    <col min="8720" max="8722" width="8.6640625" customWidth="1"/>
    <col min="8723" max="8723" width="2.6640625" customWidth="1"/>
    <col min="8724" max="8724" width="7.88671875" customWidth="1"/>
    <col min="8947" max="8947" width="7.109375" customWidth="1"/>
    <col min="8948" max="8948" width="2.6640625" customWidth="1"/>
    <col min="8949" max="8951" width="8.6640625" customWidth="1"/>
    <col min="8952" max="8952" width="4.6640625" customWidth="1"/>
    <col min="8953" max="8953" width="2.33203125" customWidth="1"/>
    <col min="8954" max="8954" width="4.6640625" customWidth="1"/>
    <col min="8955" max="8955" width="2.88671875" customWidth="1"/>
    <col min="8956" max="8956" width="3.33203125" customWidth="1"/>
    <col min="8957" max="8958" width="4.6640625" customWidth="1"/>
    <col min="8959" max="8959" width="1.88671875" customWidth="1"/>
    <col min="8960" max="8960" width="2.44140625" customWidth="1"/>
    <col min="8961" max="8961" width="3.109375" customWidth="1"/>
    <col min="8962" max="8962" width="2.33203125" customWidth="1"/>
    <col min="8963" max="8964" width="4.6640625" customWidth="1"/>
    <col min="8965" max="8965" width="2.33203125" customWidth="1"/>
    <col min="8966" max="8966" width="3.109375" customWidth="1"/>
    <col min="8967" max="8967" width="2.88671875" customWidth="1"/>
    <col min="8968" max="8968" width="2.109375" customWidth="1"/>
    <col min="8969" max="8970" width="4.6640625" customWidth="1"/>
    <col min="8971" max="8971" width="3.33203125" customWidth="1"/>
    <col min="8972" max="8972" width="2.88671875" customWidth="1"/>
    <col min="8973" max="8973" width="4.6640625" customWidth="1"/>
    <col min="8974" max="8974" width="2.88671875" customWidth="1"/>
    <col min="8975" max="8975" width="4.6640625" customWidth="1"/>
    <col min="8976" max="8978" width="8.6640625" customWidth="1"/>
    <col min="8979" max="8979" width="2.6640625" customWidth="1"/>
    <col min="8980" max="8980" width="7.88671875" customWidth="1"/>
    <col min="9203" max="9203" width="7.109375" customWidth="1"/>
    <col min="9204" max="9204" width="2.6640625" customWidth="1"/>
    <col min="9205" max="9207" width="8.6640625" customWidth="1"/>
    <col min="9208" max="9208" width="4.6640625" customWidth="1"/>
    <col min="9209" max="9209" width="2.33203125" customWidth="1"/>
    <col min="9210" max="9210" width="4.6640625" customWidth="1"/>
    <col min="9211" max="9211" width="2.88671875" customWidth="1"/>
    <col min="9212" max="9212" width="3.33203125" customWidth="1"/>
    <col min="9213" max="9214" width="4.6640625" customWidth="1"/>
    <col min="9215" max="9215" width="1.88671875" customWidth="1"/>
    <col min="9216" max="9216" width="2.44140625" customWidth="1"/>
    <col min="9217" max="9217" width="3.109375" customWidth="1"/>
    <col min="9218" max="9218" width="2.33203125" customWidth="1"/>
    <col min="9219" max="9220" width="4.6640625" customWidth="1"/>
    <col min="9221" max="9221" width="2.33203125" customWidth="1"/>
    <col min="9222" max="9222" width="3.109375" customWidth="1"/>
    <col min="9223" max="9223" width="2.88671875" customWidth="1"/>
    <col min="9224" max="9224" width="2.109375" customWidth="1"/>
    <col min="9225" max="9226" width="4.6640625" customWidth="1"/>
    <col min="9227" max="9227" width="3.33203125" customWidth="1"/>
    <col min="9228" max="9228" width="2.88671875" customWidth="1"/>
    <col min="9229" max="9229" width="4.6640625" customWidth="1"/>
    <col min="9230" max="9230" width="2.88671875" customWidth="1"/>
    <col min="9231" max="9231" width="4.6640625" customWidth="1"/>
    <col min="9232" max="9234" width="8.6640625" customWidth="1"/>
    <col min="9235" max="9235" width="2.6640625" customWidth="1"/>
    <col min="9236" max="9236" width="7.88671875" customWidth="1"/>
    <col min="9459" max="9459" width="7.109375" customWidth="1"/>
    <col min="9460" max="9460" width="2.6640625" customWidth="1"/>
    <col min="9461" max="9463" width="8.6640625" customWidth="1"/>
    <col min="9464" max="9464" width="4.6640625" customWidth="1"/>
    <col min="9465" max="9465" width="2.33203125" customWidth="1"/>
    <col min="9466" max="9466" width="4.6640625" customWidth="1"/>
    <col min="9467" max="9467" width="2.88671875" customWidth="1"/>
    <col min="9468" max="9468" width="3.33203125" customWidth="1"/>
    <col min="9469" max="9470" width="4.6640625" customWidth="1"/>
    <col min="9471" max="9471" width="1.88671875" customWidth="1"/>
    <col min="9472" max="9472" width="2.44140625" customWidth="1"/>
    <col min="9473" max="9473" width="3.109375" customWidth="1"/>
    <col min="9474" max="9474" width="2.33203125" customWidth="1"/>
    <col min="9475" max="9476" width="4.6640625" customWidth="1"/>
    <col min="9477" max="9477" width="2.33203125" customWidth="1"/>
    <col min="9478" max="9478" width="3.109375" customWidth="1"/>
    <col min="9479" max="9479" width="2.88671875" customWidth="1"/>
    <col min="9480" max="9480" width="2.109375" customWidth="1"/>
    <col min="9481" max="9482" width="4.6640625" customWidth="1"/>
    <col min="9483" max="9483" width="3.33203125" customWidth="1"/>
    <col min="9484" max="9484" width="2.88671875" customWidth="1"/>
    <col min="9485" max="9485" width="4.6640625" customWidth="1"/>
    <col min="9486" max="9486" width="2.88671875" customWidth="1"/>
    <col min="9487" max="9487" width="4.6640625" customWidth="1"/>
    <col min="9488" max="9490" width="8.6640625" customWidth="1"/>
    <col min="9491" max="9491" width="2.6640625" customWidth="1"/>
    <col min="9492" max="9492" width="7.88671875" customWidth="1"/>
    <col min="9715" max="9715" width="7.109375" customWidth="1"/>
    <col min="9716" max="9716" width="2.6640625" customWidth="1"/>
    <col min="9717" max="9719" width="8.6640625" customWidth="1"/>
    <col min="9720" max="9720" width="4.6640625" customWidth="1"/>
    <col min="9721" max="9721" width="2.33203125" customWidth="1"/>
    <col min="9722" max="9722" width="4.6640625" customWidth="1"/>
    <col min="9723" max="9723" width="2.88671875" customWidth="1"/>
    <col min="9724" max="9724" width="3.33203125" customWidth="1"/>
    <col min="9725" max="9726" width="4.6640625" customWidth="1"/>
    <col min="9727" max="9727" width="1.88671875" customWidth="1"/>
    <col min="9728" max="9728" width="2.44140625" customWidth="1"/>
    <col min="9729" max="9729" width="3.109375" customWidth="1"/>
    <col min="9730" max="9730" width="2.33203125" customWidth="1"/>
    <col min="9731" max="9732" width="4.6640625" customWidth="1"/>
    <col min="9733" max="9733" width="2.33203125" customWidth="1"/>
    <col min="9734" max="9734" width="3.109375" customWidth="1"/>
    <col min="9735" max="9735" width="2.88671875" customWidth="1"/>
    <col min="9736" max="9736" width="2.109375" customWidth="1"/>
    <col min="9737" max="9738" width="4.6640625" customWidth="1"/>
    <col min="9739" max="9739" width="3.33203125" customWidth="1"/>
    <col min="9740" max="9740" width="2.88671875" customWidth="1"/>
    <col min="9741" max="9741" width="4.6640625" customWidth="1"/>
    <col min="9742" max="9742" width="2.88671875" customWidth="1"/>
    <col min="9743" max="9743" width="4.6640625" customWidth="1"/>
    <col min="9744" max="9746" width="8.6640625" customWidth="1"/>
    <col min="9747" max="9747" width="2.6640625" customWidth="1"/>
    <col min="9748" max="9748" width="7.88671875" customWidth="1"/>
    <col min="9971" max="9971" width="7.109375" customWidth="1"/>
    <col min="9972" max="9972" width="2.6640625" customWidth="1"/>
    <col min="9973" max="9975" width="8.6640625" customWidth="1"/>
    <col min="9976" max="9976" width="4.6640625" customWidth="1"/>
    <col min="9977" max="9977" width="2.33203125" customWidth="1"/>
    <col min="9978" max="9978" width="4.6640625" customWidth="1"/>
    <col min="9979" max="9979" width="2.88671875" customWidth="1"/>
    <col min="9980" max="9980" width="3.33203125" customWidth="1"/>
    <col min="9981" max="9982" width="4.6640625" customWidth="1"/>
    <col min="9983" max="9983" width="1.88671875" customWidth="1"/>
    <col min="9984" max="9984" width="2.44140625" customWidth="1"/>
    <col min="9985" max="9985" width="3.109375" customWidth="1"/>
    <col min="9986" max="9986" width="2.33203125" customWidth="1"/>
    <col min="9987" max="9988" width="4.6640625" customWidth="1"/>
    <col min="9989" max="9989" width="2.33203125" customWidth="1"/>
    <col min="9990" max="9990" width="3.109375" customWidth="1"/>
    <col min="9991" max="9991" width="2.88671875" customWidth="1"/>
    <col min="9992" max="9992" width="2.109375" customWidth="1"/>
    <col min="9993" max="9994" width="4.6640625" customWidth="1"/>
    <col min="9995" max="9995" width="3.33203125" customWidth="1"/>
    <col min="9996" max="9996" width="2.88671875" customWidth="1"/>
    <col min="9997" max="9997" width="4.6640625" customWidth="1"/>
    <col min="9998" max="9998" width="2.88671875" customWidth="1"/>
    <col min="9999" max="9999" width="4.6640625" customWidth="1"/>
    <col min="10000" max="10002" width="8.6640625" customWidth="1"/>
    <col min="10003" max="10003" width="2.6640625" customWidth="1"/>
    <col min="10004" max="10004" width="7.88671875" customWidth="1"/>
    <col min="10227" max="10227" width="7.109375" customWidth="1"/>
    <col min="10228" max="10228" width="2.6640625" customWidth="1"/>
    <col min="10229" max="10231" width="8.6640625" customWidth="1"/>
    <col min="10232" max="10232" width="4.6640625" customWidth="1"/>
    <col min="10233" max="10233" width="2.33203125" customWidth="1"/>
    <col min="10234" max="10234" width="4.6640625" customWidth="1"/>
    <col min="10235" max="10235" width="2.88671875" customWidth="1"/>
    <col min="10236" max="10236" width="3.33203125" customWidth="1"/>
    <col min="10237" max="10238" width="4.6640625" customWidth="1"/>
    <col min="10239" max="10239" width="1.88671875" customWidth="1"/>
    <col min="10240" max="10240" width="2.44140625" customWidth="1"/>
    <col min="10241" max="10241" width="3.109375" customWidth="1"/>
    <col min="10242" max="10242" width="2.33203125" customWidth="1"/>
    <col min="10243" max="10244" width="4.6640625" customWidth="1"/>
    <col min="10245" max="10245" width="2.33203125" customWidth="1"/>
    <col min="10246" max="10246" width="3.109375" customWidth="1"/>
    <col min="10247" max="10247" width="2.88671875" customWidth="1"/>
    <col min="10248" max="10248" width="2.109375" customWidth="1"/>
    <col min="10249" max="10250" width="4.6640625" customWidth="1"/>
    <col min="10251" max="10251" width="3.33203125" customWidth="1"/>
    <col min="10252" max="10252" width="2.88671875" customWidth="1"/>
    <col min="10253" max="10253" width="4.6640625" customWidth="1"/>
    <col min="10254" max="10254" width="2.88671875" customWidth="1"/>
    <col min="10255" max="10255" width="4.6640625" customWidth="1"/>
    <col min="10256" max="10258" width="8.6640625" customWidth="1"/>
    <col min="10259" max="10259" width="2.6640625" customWidth="1"/>
    <col min="10260" max="10260" width="7.88671875" customWidth="1"/>
    <col min="10483" max="10483" width="7.109375" customWidth="1"/>
    <col min="10484" max="10484" width="2.6640625" customWidth="1"/>
    <col min="10485" max="10487" width="8.6640625" customWidth="1"/>
    <col min="10488" max="10488" width="4.6640625" customWidth="1"/>
    <col min="10489" max="10489" width="2.33203125" customWidth="1"/>
    <col min="10490" max="10490" width="4.6640625" customWidth="1"/>
    <col min="10491" max="10491" width="2.88671875" customWidth="1"/>
    <col min="10492" max="10492" width="3.33203125" customWidth="1"/>
    <col min="10493" max="10494" width="4.6640625" customWidth="1"/>
    <col min="10495" max="10495" width="1.88671875" customWidth="1"/>
    <col min="10496" max="10496" width="2.44140625" customWidth="1"/>
    <col min="10497" max="10497" width="3.109375" customWidth="1"/>
    <col min="10498" max="10498" width="2.33203125" customWidth="1"/>
    <col min="10499" max="10500" width="4.6640625" customWidth="1"/>
    <col min="10501" max="10501" width="2.33203125" customWidth="1"/>
    <col min="10502" max="10502" width="3.109375" customWidth="1"/>
    <col min="10503" max="10503" width="2.88671875" customWidth="1"/>
    <col min="10504" max="10504" width="2.109375" customWidth="1"/>
    <col min="10505" max="10506" width="4.6640625" customWidth="1"/>
    <col min="10507" max="10507" width="3.33203125" customWidth="1"/>
    <col min="10508" max="10508" width="2.88671875" customWidth="1"/>
    <col min="10509" max="10509" width="4.6640625" customWidth="1"/>
    <col min="10510" max="10510" width="2.88671875" customWidth="1"/>
    <col min="10511" max="10511" width="4.6640625" customWidth="1"/>
    <col min="10512" max="10514" width="8.6640625" customWidth="1"/>
    <col min="10515" max="10515" width="2.6640625" customWidth="1"/>
    <col min="10516" max="10516" width="7.88671875" customWidth="1"/>
    <col min="10739" max="10739" width="7.109375" customWidth="1"/>
    <col min="10740" max="10740" width="2.6640625" customWidth="1"/>
    <col min="10741" max="10743" width="8.6640625" customWidth="1"/>
    <col min="10744" max="10744" width="4.6640625" customWidth="1"/>
    <col min="10745" max="10745" width="2.33203125" customWidth="1"/>
    <col min="10746" max="10746" width="4.6640625" customWidth="1"/>
    <col min="10747" max="10747" width="2.88671875" customWidth="1"/>
    <col min="10748" max="10748" width="3.33203125" customWidth="1"/>
    <col min="10749" max="10750" width="4.6640625" customWidth="1"/>
    <col min="10751" max="10751" width="1.88671875" customWidth="1"/>
    <col min="10752" max="10752" width="2.44140625" customWidth="1"/>
    <col min="10753" max="10753" width="3.109375" customWidth="1"/>
    <col min="10754" max="10754" width="2.33203125" customWidth="1"/>
    <col min="10755" max="10756" width="4.6640625" customWidth="1"/>
    <col min="10757" max="10757" width="2.33203125" customWidth="1"/>
    <col min="10758" max="10758" width="3.109375" customWidth="1"/>
    <col min="10759" max="10759" width="2.88671875" customWidth="1"/>
    <col min="10760" max="10760" width="2.109375" customWidth="1"/>
    <col min="10761" max="10762" width="4.6640625" customWidth="1"/>
    <col min="10763" max="10763" width="3.33203125" customWidth="1"/>
    <col min="10764" max="10764" width="2.88671875" customWidth="1"/>
    <col min="10765" max="10765" width="4.6640625" customWidth="1"/>
    <col min="10766" max="10766" width="2.88671875" customWidth="1"/>
    <col min="10767" max="10767" width="4.6640625" customWidth="1"/>
    <col min="10768" max="10770" width="8.6640625" customWidth="1"/>
    <col min="10771" max="10771" width="2.6640625" customWidth="1"/>
    <col min="10772" max="10772" width="7.88671875" customWidth="1"/>
    <col min="10995" max="10995" width="7.109375" customWidth="1"/>
    <col min="10996" max="10996" width="2.6640625" customWidth="1"/>
    <col min="10997" max="10999" width="8.6640625" customWidth="1"/>
    <col min="11000" max="11000" width="4.6640625" customWidth="1"/>
    <col min="11001" max="11001" width="2.33203125" customWidth="1"/>
    <col min="11002" max="11002" width="4.6640625" customWidth="1"/>
    <col min="11003" max="11003" width="2.88671875" customWidth="1"/>
    <col min="11004" max="11004" width="3.33203125" customWidth="1"/>
    <col min="11005" max="11006" width="4.6640625" customWidth="1"/>
    <col min="11007" max="11007" width="1.88671875" customWidth="1"/>
    <col min="11008" max="11008" width="2.44140625" customWidth="1"/>
    <col min="11009" max="11009" width="3.109375" customWidth="1"/>
    <col min="11010" max="11010" width="2.33203125" customWidth="1"/>
    <col min="11011" max="11012" width="4.6640625" customWidth="1"/>
    <col min="11013" max="11013" width="2.33203125" customWidth="1"/>
    <col min="11014" max="11014" width="3.109375" customWidth="1"/>
    <col min="11015" max="11015" width="2.88671875" customWidth="1"/>
    <col min="11016" max="11016" width="2.109375" customWidth="1"/>
    <col min="11017" max="11018" width="4.6640625" customWidth="1"/>
    <col min="11019" max="11019" width="3.33203125" customWidth="1"/>
    <col min="11020" max="11020" width="2.88671875" customWidth="1"/>
    <col min="11021" max="11021" width="4.6640625" customWidth="1"/>
    <col min="11022" max="11022" width="2.88671875" customWidth="1"/>
    <col min="11023" max="11023" width="4.6640625" customWidth="1"/>
    <col min="11024" max="11026" width="8.6640625" customWidth="1"/>
    <col min="11027" max="11027" width="2.6640625" customWidth="1"/>
    <col min="11028" max="11028" width="7.88671875" customWidth="1"/>
    <col min="11251" max="11251" width="7.109375" customWidth="1"/>
    <col min="11252" max="11252" width="2.6640625" customWidth="1"/>
    <col min="11253" max="11255" width="8.6640625" customWidth="1"/>
    <col min="11256" max="11256" width="4.6640625" customWidth="1"/>
    <col min="11257" max="11257" width="2.33203125" customWidth="1"/>
    <col min="11258" max="11258" width="4.6640625" customWidth="1"/>
    <col min="11259" max="11259" width="2.88671875" customWidth="1"/>
    <col min="11260" max="11260" width="3.33203125" customWidth="1"/>
    <col min="11261" max="11262" width="4.6640625" customWidth="1"/>
    <col min="11263" max="11263" width="1.88671875" customWidth="1"/>
    <col min="11264" max="11264" width="2.44140625" customWidth="1"/>
    <col min="11265" max="11265" width="3.109375" customWidth="1"/>
    <col min="11266" max="11266" width="2.33203125" customWidth="1"/>
    <col min="11267" max="11268" width="4.6640625" customWidth="1"/>
    <col min="11269" max="11269" width="2.33203125" customWidth="1"/>
    <col min="11270" max="11270" width="3.109375" customWidth="1"/>
    <col min="11271" max="11271" width="2.88671875" customWidth="1"/>
    <col min="11272" max="11272" width="2.109375" customWidth="1"/>
    <col min="11273" max="11274" width="4.6640625" customWidth="1"/>
    <col min="11275" max="11275" width="3.33203125" customWidth="1"/>
    <col min="11276" max="11276" width="2.88671875" customWidth="1"/>
    <col min="11277" max="11277" width="4.6640625" customWidth="1"/>
    <col min="11278" max="11278" width="2.88671875" customWidth="1"/>
    <col min="11279" max="11279" width="4.6640625" customWidth="1"/>
    <col min="11280" max="11282" width="8.6640625" customWidth="1"/>
    <col min="11283" max="11283" width="2.6640625" customWidth="1"/>
    <col min="11284" max="11284" width="7.88671875" customWidth="1"/>
    <col min="11507" max="11507" width="7.109375" customWidth="1"/>
    <col min="11508" max="11508" width="2.6640625" customWidth="1"/>
    <col min="11509" max="11511" width="8.6640625" customWidth="1"/>
    <col min="11512" max="11512" width="4.6640625" customWidth="1"/>
    <col min="11513" max="11513" width="2.33203125" customWidth="1"/>
    <col min="11514" max="11514" width="4.6640625" customWidth="1"/>
    <col min="11515" max="11515" width="2.88671875" customWidth="1"/>
    <col min="11516" max="11516" width="3.33203125" customWidth="1"/>
    <col min="11517" max="11518" width="4.6640625" customWidth="1"/>
    <col min="11519" max="11519" width="1.88671875" customWidth="1"/>
    <col min="11520" max="11520" width="2.44140625" customWidth="1"/>
    <col min="11521" max="11521" width="3.109375" customWidth="1"/>
    <col min="11522" max="11522" width="2.33203125" customWidth="1"/>
    <col min="11523" max="11524" width="4.6640625" customWidth="1"/>
    <col min="11525" max="11525" width="2.33203125" customWidth="1"/>
    <col min="11526" max="11526" width="3.109375" customWidth="1"/>
    <col min="11527" max="11527" width="2.88671875" customWidth="1"/>
    <col min="11528" max="11528" width="2.109375" customWidth="1"/>
    <col min="11529" max="11530" width="4.6640625" customWidth="1"/>
    <col min="11531" max="11531" width="3.33203125" customWidth="1"/>
    <col min="11532" max="11532" width="2.88671875" customWidth="1"/>
    <col min="11533" max="11533" width="4.6640625" customWidth="1"/>
    <col min="11534" max="11534" width="2.88671875" customWidth="1"/>
    <col min="11535" max="11535" width="4.6640625" customWidth="1"/>
    <col min="11536" max="11538" width="8.6640625" customWidth="1"/>
    <col min="11539" max="11539" width="2.6640625" customWidth="1"/>
    <col min="11540" max="11540" width="7.88671875" customWidth="1"/>
    <col min="11763" max="11763" width="7.109375" customWidth="1"/>
    <col min="11764" max="11764" width="2.6640625" customWidth="1"/>
    <col min="11765" max="11767" width="8.6640625" customWidth="1"/>
    <col min="11768" max="11768" width="4.6640625" customWidth="1"/>
    <col min="11769" max="11769" width="2.33203125" customWidth="1"/>
    <col min="11770" max="11770" width="4.6640625" customWidth="1"/>
    <col min="11771" max="11771" width="2.88671875" customWidth="1"/>
    <col min="11772" max="11772" width="3.33203125" customWidth="1"/>
    <col min="11773" max="11774" width="4.6640625" customWidth="1"/>
    <col min="11775" max="11775" width="1.88671875" customWidth="1"/>
    <col min="11776" max="11776" width="2.44140625" customWidth="1"/>
    <col min="11777" max="11777" width="3.109375" customWidth="1"/>
    <col min="11778" max="11778" width="2.33203125" customWidth="1"/>
    <col min="11779" max="11780" width="4.6640625" customWidth="1"/>
    <col min="11781" max="11781" width="2.33203125" customWidth="1"/>
    <col min="11782" max="11782" width="3.109375" customWidth="1"/>
    <col min="11783" max="11783" width="2.88671875" customWidth="1"/>
    <col min="11784" max="11784" width="2.109375" customWidth="1"/>
    <col min="11785" max="11786" width="4.6640625" customWidth="1"/>
    <col min="11787" max="11787" width="3.33203125" customWidth="1"/>
    <col min="11788" max="11788" width="2.88671875" customWidth="1"/>
    <col min="11789" max="11789" width="4.6640625" customWidth="1"/>
    <col min="11790" max="11790" width="2.88671875" customWidth="1"/>
    <col min="11791" max="11791" width="4.6640625" customWidth="1"/>
    <col min="11792" max="11794" width="8.6640625" customWidth="1"/>
    <col min="11795" max="11795" width="2.6640625" customWidth="1"/>
    <col min="11796" max="11796" width="7.88671875" customWidth="1"/>
    <col min="12019" max="12019" width="7.109375" customWidth="1"/>
    <col min="12020" max="12020" width="2.6640625" customWidth="1"/>
    <col min="12021" max="12023" width="8.6640625" customWidth="1"/>
    <col min="12024" max="12024" width="4.6640625" customWidth="1"/>
    <col min="12025" max="12025" width="2.33203125" customWidth="1"/>
    <col min="12026" max="12026" width="4.6640625" customWidth="1"/>
    <col min="12027" max="12027" width="2.88671875" customWidth="1"/>
    <col min="12028" max="12028" width="3.33203125" customWidth="1"/>
    <col min="12029" max="12030" width="4.6640625" customWidth="1"/>
    <col min="12031" max="12031" width="1.88671875" customWidth="1"/>
    <col min="12032" max="12032" width="2.44140625" customWidth="1"/>
    <col min="12033" max="12033" width="3.109375" customWidth="1"/>
    <col min="12034" max="12034" width="2.33203125" customWidth="1"/>
    <col min="12035" max="12036" width="4.6640625" customWidth="1"/>
    <col min="12037" max="12037" width="2.33203125" customWidth="1"/>
    <col min="12038" max="12038" width="3.109375" customWidth="1"/>
    <col min="12039" max="12039" width="2.88671875" customWidth="1"/>
    <col min="12040" max="12040" width="2.109375" customWidth="1"/>
    <col min="12041" max="12042" width="4.6640625" customWidth="1"/>
    <col min="12043" max="12043" width="3.33203125" customWidth="1"/>
    <col min="12044" max="12044" width="2.88671875" customWidth="1"/>
    <col min="12045" max="12045" width="4.6640625" customWidth="1"/>
    <col min="12046" max="12046" width="2.88671875" customWidth="1"/>
    <col min="12047" max="12047" width="4.6640625" customWidth="1"/>
    <col min="12048" max="12050" width="8.6640625" customWidth="1"/>
    <col min="12051" max="12051" width="2.6640625" customWidth="1"/>
    <col min="12052" max="12052" width="7.88671875" customWidth="1"/>
    <col min="12275" max="12275" width="7.109375" customWidth="1"/>
    <col min="12276" max="12276" width="2.6640625" customWidth="1"/>
    <col min="12277" max="12279" width="8.6640625" customWidth="1"/>
    <col min="12280" max="12280" width="4.6640625" customWidth="1"/>
    <col min="12281" max="12281" width="2.33203125" customWidth="1"/>
    <col min="12282" max="12282" width="4.6640625" customWidth="1"/>
    <col min="12283" max="12283" width="2.88671875" customWidth="1"/>
    <col min="12284" max="12284" width="3.33203125" customWidth="1"/>
    <col min="12285" max="12286" width="4.6640625" customWidth="1"/>
    <col min="12287" max="12287" width="1.88671875" customWidth="1"/>
    <col min="12288" max="12288" width="2.44140625" customWidth="1"/>
    <col min="12289" max="12289" width="3.109375" customWidth="1"/>
    <col min="12290" max="12290" width="2.33203125" customWidth="1"/>
    <col min="12291" max="12292" width="4.6640625" customWidth="1"/>
    <col min="12293" max="12293" width="2.33203125" customWidth="1"/>
    <col min="12294" max="12294" width="3.109375" customWidth="1"/>
    <col min="12295" max="12295" width="2.88671875" customWidth="1"/>
    <col min="12296" max="12296" width="2.109375" customWidth="1"/>
    <col min="12297" max="12298" width="4.6640625" customWidth="1"/>
    <col min="12299" max="12299" width="3.33203125" customWidth="1"/>
    <col min="12300" max="12300" width="2.88671875" customWidth="1"/>
    <col min="12301" max="12301" width="4.6640625" customWidth="1"/>
    <col min="12302" max="12302" width="2.88671875" customWidth="1"/>
    <col min="12303" max="12303" width="4.6640625" customWidth="1"/>
    <col min="12304" max="12306" width="8.6640625" customWidth="1"/>
    <col min="12307" max="12307" width="2.6640625" customWidth="1"/>
    <col min="12308" max="12308" width="7.88671875" customWidth="1"/>
    <col min="12531" max="12531" width="7.109375" customWidth="1"/>
    <col min="12532" max="12532" width="2.6640625" customWidth="1"/>
    <col min="12533" max="12535" width="8.6640625" customWidth="1"/>
    <col min="12536" max="12536" width="4.6640625" customWidth="1"/>
    <col min="12537" max="12537" width="2.33203125" customWidth="1"/>
    <col min="12538" max="12538" width="4.6640625" customWidth="1"/>
    <col min="12539" max="12539" width="2.88671875" customWidth="1"/>
    <col min="12540" max="12540" width="3.33203125" customWidth="1"/>
    <col min="12541" max="12542" width="4.6640625" customWidth="1"/>
    <col min="12543" max="12543" width="1.88671875" customWidth="1"/>
    <col min="12544" max="12544" width="2.44140625" customWidth="1"/>
    <col min="12545" max="12545" width="3.109375" customWidth="1"/>
    <col min="12546" max="12546" width="2.33203125" customWidth="1"/>
    <col min="12547" max="12548" width="4.6640625" customWidth="1"/>
    <col min="12549" max="12549" width="2.33203125" customWidth="1"/>
    <col min="12550" max="12550" width="3.109375" customWidth="1"/>
    <col min="12551" max="12551" width="2.88671875" customWidth="1"/>
    <col min="12552" max="12552" width="2.109375" customWidth="1"/>
    <col min="12553" max="12554" width="4.6640625" customWidth="1"/>
    <col min="12555" max="12555" width="3.33203125" customWidth="1"/>
    <col min="12556" max="12556" width="2.88671875" customWidth="1"/>
    <col min="12557" max="12557" width="4.6640625" customWidth="1"/>
    <col min="12558" max="12558" width="2.88671875" customWidth="1"/>
    <col min="12559" max="12559" width="4.6640625" customWidth="1"/>
    <col min="12560" max="12562" width="8.6640625" customWidth="1"/>
    <col min="12563" max="12563" width="2.6640625" customWidth="1"/>
    <col min="12564" max="12564" width="7.88671875" customWidth="1"/>
    <col min="12787" max="12787" width="7.109375" customWidth="1"/>
    <col min="12788" max="12788" width="2.6640625" customWidth="1"/>
    <col min="12789" max="12791" width="8.6640625" customWidth="1"/>
    <col min="12792" max="12792" width="4.6640625" customWidth="1"/>
    <col min="12793" max="12793" width="2.33203125" customWidth="1"/>
    <col min="12794" max="12794" width="4.6640625" customWidth="1"/>
    <col min="12795" max="12795" width="2.88671875" customWidth="1"/>
    <col min="12796" max="12796" width="3.33203125" customWidth="1"/>
    <col min="12797" max="12798" width="4.6640625" customWidth="1"/>
    <col min="12799" max="12799" width="1.88671875" customWidth="1"/>
    <col min="12800" max="12800" width="2.44140625" customWidth="1"/>
    <col min="12801" max="12801" width="3.109375" customWidth="1"/>
    <col min="12802" max="12802" width="2.33203125" customWidth="1"/>
    <col min="12803" max="12804" width="4.6640625" customWidth="1"/>
    <col min="12805" max="12805" width="2.33203125" customWidth="1"/>
    <col min="12806" max="12806" width="3.109375" customWidth="1"/>
    <col min="12807" max="12807" width="2.88671875" customWidth="1"/>
    <col min="12808" max="12808" width="2.109375" customWidth="1"/>
    <col min="12809" max="12810" width="4.6640625" customWidth="1"/>
    <col min="12811" max="12811" width="3.33203125" customWidth="1"/>
    <col min="12812" max="12812" width="2.88671875" customWidth="1"/>
    <col min="12813" max="12813" width="4.6640625" customWidth="1"/>
    <col min="12814" max="12814" width="2.88671875" customWidth="1"/>
    <col min="12815" max="12815" width="4.6640625" customWidth="1"/>
    <col min="12816" max="12818" width="8.6640625" customWidth="1"/>
    <col min="12819" max="12819" width="2.6640625" customWidth="1"/>
    <col min="12820" max="12820" width="7.88671875" customWidth="1"/>
    <col min="13043" max="13043" width="7.109375" customWidth="1"/>
    <col min="13044" max="13044" width="2.6640625" customWidth="1"/>
    <col min="13045" max="13047" width="8.6640625" customWidth="1"/>
    <col min="13048" max="13048" width="4.6640625" customWidth="1"/>
    <col min="13049" max="13049" width="2.33203125" customWidth="1"/>
    <col min="13050" max="13050" width="4.6640625" customWidth="1"/>
    <col min="13051" max="13051" width="2.88671875" customWidth="1"/>
    <col min="13052" max="13052" width="3.33203125" customWidth="1"/>
    <col min="13053" max="13054" width="4.6640625" customWidth="1"/>
    <col min="13055" max="13055" width="1.88671875" customWidth="1"/>
    <col min="13056" max="13056" width="2.44140625" customWidth="1"/>
    <col min="13057" max="13057" width="3.109375" customWidth="1"/>
    <col min="13058" max="13058" width="2.33203125" customWidth="1"/>
    <col min="13059" max="13060" width="4.6640625" customWidth="1"/>
    <col min="13061" max="13061" width="2.33203125" customWidth="1"/>
    <col min="13062" max="13062" width="3.109375" customWidth="1"/>
    <col min="13063" max="13063" width="2.88671875" customWidth="1"/>
    <col min="13064" max="13064" width="2.109375" customWidth="1"/>
    <col min="13065" max="13066" width="4.6640625" customWidth="1"/>
    <col min="13067" max="13067" width="3.33203125" customWidth="1"/>
    <col min="13068" max="13068" width="2.88671875" customWidth="1"/>
    <col min="13069" max="13069" width="4.6640625" customWidth="1"/>
    <col min="13070" max="13070" width="2.88671875" customWidth="1"/>
    <col min="13071" max="13071" width="4.6640625" customWidth="1"/>
    <col min="13072" max="13074" width="8.6640625" customWidth="1"/>
    <col min="13075" max="13075" width="2.6640625" customWidth="1"/>
    <col min="13076" max="13076" width="7.88671875" customWidth="1"/>
    <col min="13299" max="13299" width="7.109375" customWidth="1"/>
    <col min="13300" max="13300" width="2.6640625" customWidth="1"/>
    <col min="13301" max="13303" width="8.6640625" customWidth="1"/>
    <col min="13304" max="13304" width="4.6640625" customWidth="1"/>
    <col min="13305" max="13305" width="2.33203125" customWidth="1"/>
    <col min="13306" max="13306" width="4.6640625" customWidth="1"/>
    <col min="13307" max="13307" width="2.88671875" customWidth="1"/>
    <col min="13308" max="13308" width="3.33203125" customWidth="1"/>
    <col min="13309" max="13310" width="4.6640625" customWidth="1"/>
    <col min="13311" max="13311" width="1.88671875" customWidth="1"/>
    <col min="13312" max="13312" width="2.44140625" customWidth="1"/>
    <col min="13313" max="13313" width="3.109375" customWidth="1"/>
    <col min="13314" max="13314" width="2.33203125" customWidth="1"/>
    <col min="13315" max="13316" width="4.6640625" customWidth="1"/>
    <col min="13317" max="13317" width="2.33203125" customWidth="1"/>
    <col min="13318" max="13318" width="3.109375" customWidth="1"/>
    <col min="13319" max="13319" width="2.88671875" customWidth="1"/>
    <col min="13320" max="13320" width="2.109375" customWidth="1"/>
    <col min="13321" max="13322" width="4.6640625" customWidth="1"/>
    <col min="13323" max="13323" width="3.33203125" customWidth="1"/>
    <col min="13324" max="13324" width="2.88671875" customWidth="1"/>
    <col min="13325" max="13325" width="4.6640625" customWidth="1"/>
    <col min="13326" max="13326" width="2.88671875" customWidth="1"/>
    <col min="13327" max="13327" width="4.6640625" customWidth="1"/>
    <col min="13328" max="13330" width="8.6640625" customWidth="1"/>
    <col min="13331" max="13331" width="2.6640625" customWidth="1"/>
    <col min="13332" max="13332" width="7.88671875" customWidth="1"/>
    <col min="13555" max="13555" width="7.109375" customWidth="1"/>
    <col min="13556" max="13556" width="2.6640625" customWidth="1"/>
    <col min="13557" max="13559" width="8.6640625" customWidth="1"/>
    <col min="13560" max="13560" width="4.6640625" customWidth="1"/>
    <col min="13561" max="13561" width="2.33203125" customWidth="1"/>
    <col min="13562" max="13562" width="4.6640625" customWidth="1"/>
    <col min="13563" max="13563" width="2.88671875" customWidth="1"/>
    <col min="13564" max="13564" width="3.33203125" customWidth="1"/>
    <col min="13565" max="13566" width="4.6640625" customWidth="1"/>
    <col min="13567" max="13567" width="1.88671875" customWidth="1"/>
    <col min="13568" max="13568" width="2.44140625" customWidth="1"/>
    <col min="13569" max="13569" width="3.109375" customWidth="1"/>
    <col min="13570" max="13570" width="2.33203125" customWidth="1"/>
    <col min="13571" max="13572" width="4.6640625" customWidth="1"/>
    <col min="13573" max="13573" width="2.33203125" customWidth="1"/>
    <col min="13574" max="13574" width="3.109375" customWidth="1"/>
    <col min="13575" max="13575" width="2.88671875" customWidth="1"/>
    <col min="13576" max="13576" width="2.109375" customWidth="1"/>
    <col min="13577" max="13578" width="4.6640625" customWidth="1"/>
    <col min="13579" max="13579" width="3.33203125" customWidth="1"/>
    <col min="13580" max="13580" width="2.88671875" customWidth="1"/>
    <col min="13581" max="13581" width="4.6640625" customWidth="1"/>
    <col min="13582" max="13582" width="2.88671875" customWidth="1"/>
    <col min="13583" max="13583" width="4.6640625" customWidth="1"/>
    <col min="13584" max="13586" width="8.6640625" customWidth="1"/>
    <col min="13587" max="13587" width="2.6640625" customWidth="1"/>
    <col min="13588" max="13588" width="7.88671875" customWidth="1"/>
    <col min="13811" max="13811" width="7.109375" customWidth="1"/>
    <col min="13812" max="13812" width="2.6640625" customWidth="1"/>
    <col min="13813" max="13815" width="8.6640625" customWidth="1"/>
    <col min="13816" max="13816" width="4.6640625" customWidth="1"/>
    <col min="13817" max="13817" width="2.33203125" customWidth="1"/>
    <col min="13818" max="13818" width="4.6640625" customWidth="1"/>
    <col min="13819" max="13819" width="2.88671875" customWidth="1"/>
    <col min="13820" max="13820" width="3.33203125" customWidth="1"/>
    <col min="13821" max="13822" width="4.6640625" customWidth="1"/>
    <col min="13823" max="13823" width="1.88671875" customWidth="1"/>
    <col min="13824" max="13824" width="2.44140625" customWidth="1"/>
    <col min="13825" max="13825" width="3.109375" customWidth="1"/>
    <col min="13826" max="13826" width="2.33203125" customWidth="1"/>
    <col min="13827" max="13828" width="4.6640625" customWidth="1"/>
    <col min="13829" max="13829" width="2.33203125" customWidth="1"/>
    <col min="13830" max="13830" width="3.109375" customWidth="1"/>
    <col min="13831" max="13831" width="2.88671875" customWidth="1"/>
    <col min="13832" max="13832" width="2.109375" customWidth="1"/>
    <col min="13833" max="13834" width="4.6640625" customWidth="1"/>
    <col min="13835" max="13835" width="3.33203125" customWidth="1"/>
    <col min="13836" max="13836" width="2.88671875" customWidth="1"/>
    <col min="13837" max="13837" width="4.6640625" customWidth="1"/>
    <col min="13838" max="13838" width="2.88671875" customWidth="1"/>
    <col min="13839" max="13839" width="4.6640625" customWidth="1"/>
    <col min="13840" max="13842" width="8.6640625" customWidth="1"/>
    <col min="13843" max="13843" width="2.6640625" customWidth="1"/>
    <col min="13844" max="13844" width="7.88671875" customWidth="1"/>
    <col min="14067" max="14067" width="7.109375" customWidth="1"/>
    <col min="14068" max="14068" width="2.6640625" customWidth="1"/>
    <col min="14069" max="14071" width="8.6640625" customWidth="1"/>
    <col min="14072" max="14072" width="4.6640625" customWidth="1"/>
    <col min="14073" max="14073" width="2.33203125" customWidth="1"/>
    <col min="14074" max="14074" width="4.6640625" customWidth="1"/>
    <col min="14075" max="14075" width="2.88671875" customWidth="1"/>
    <col min="14076" max="14076" width="3.33203125" customWidth="1"/>
    <col min="14077" max="14078" width="4.6640625" customWidth="1"/>
    <col min="14079" max="14079" width="1.88671875" customWidth="1"/>
    <col min="14080" max="14080" width="2.44140625" customWidth="1"/>
    <col min="14081" max="14081" width="3.109375" customWidth="1"/>
    <col min="14082" max="14082" width="2.33203125" customWidth="1"/>
    <col min="14083" max="14084" width="4.6640625" customWidth="1"/>
    <col min="14085" max="14085" width="2.33203125" customWidth="1"/>
    <col min="14086" max="14086" width="3.109375" customWidth="1"/>
    <col min="14087" max="14087" width="2.88671875" customWidth="1"/>
    <col min="14088" max="14088" width="2.109375" customWidth="1"/>
    <col min="14089" max="14090" width="4.6640625" customWidth="1"/>
    <col min="14091" max="14091" width="3.33203125" customWidth="1"/>
    <col min="14092" max="14092" width="2.88671875" customWidth="1"/>
    <col min="14093" max="14093" width="4.6640625" customWidth="1"/>
    <col min="14094" max="14094" width="2.88671875" customWidth="1"/>
    <col min="14095" max="14095" width="4.6640625" customWidth="1"/>
    <col min="14096" max="14098" width="8.6640625" customWidth="1"/>
    <col min="14099" max="14099" width="2.6640625" customWidth="1"/>
    <col min="14100" max="14100" width="7.88671875" customWidth="1"/>
    <col min="14323" max="14323" width="7.109375" customWidth="1"/>
    <col min="14324" max="14324" width="2.6640625" customWidth="1"/>
    <col min="14325" max="14327" width="8.6640625" customWidth="1"/>
    <col min="14328" max="14328" width="4.6640625" customWidth="1"/>
    <col min="14329" max="14329" width="2.33203125" customWidth="1"/>
    <col min="14330" max="14330" width="4.6640625" customWidth="1"/>
    <col min="14331" max="14331" width="2.88671875" customWidth="1"/>
    <col min="14332" max="14332" width="3.33203125" customWidth="1"/>
    <col min="14333" max="14334" width="4.6640625" customWidth="1"/>
    <col min="14335" max="14335" width="1.88671875" customWidth="1"/>
    <col min="14336" max="14336" width="2.44140625" customWidth="1"/>
    <col min="14337" max="14337" width="3.109375" customWidth="1"/>
    <col min="14338" max="14338" width="2.33203125" customWidth="1"/>
    <col min="14339" max="14340" width="4.6640625" customWidth="1"/>
    <col min="14341" max="14341" width="2.33203125" customWidth="1"/>
    <col min="14342" max="14342" width="3.109375" customWidth="1"/>
    <col min="14343" max="14343" width="2.88671875" customWidth="1"/>
    <col min="14344" max="14344" width="2.109375" customWidth="1"/>
    <col min="14345" max="14346" width="4.6640625" customWidth="1"/>
    <col min="14347" max="14347" width="3.33203125" customWidth="1"/>
    <col min="14348" max="14348" width="2.88671875" customWidth="1"/>
    <col min="14349" max="14349" width="4.6640625" customWidth="1"/>
    <col min="14350" max="14350" width="2.88671875" customWidth="1"/>
    <col min="14351" max="14351" width="4.6640625" customWidth="1"/>
    <col min="14352" max="14354" width="8.6640625" customWidth="1"/>
    <col min="14355" max="14355" width="2.6640625" customWidth="1"/>
    <col min="14356" max="14356" width="7.88671875" customWidth="1"/>
    <col min="14579" max="14579" width="7.109375" customWidth="1"/>
    <col min="14580" max="14580" width="2.6640625" customWidth="1"/>
    <col min="14581" max="14583" width="8.6640625" customWidth="1"/>
    <col min="14584" max="14584" width="4.6640625" customWidth="1"/>
    <col min="14585" max="14585" width="2.33203125" customWidth="1"/>
    <col min="14586" max="14586" width="4.6640625" customWidth="1"/>
    <col min="14587" max="14587" width="2.88671875" customWidth="1"/>
    <col min="14588" max="14588" width="3.33203125" customWidth="1"/>
    <col min="14589" max="14590" width="4.6640625" customWidth="1"/>
    <col min="14591" max="14591" width="1.88671875" customWidth="1"/>
    <col min="14592" max="14592" width="2.44140625" customWidth="1"/>
    <col min="14593" max="14593" width="3.109375" customWidth="1"/>
    <col min="14594" max="14594" width="2.33203125" customWidth="1"/>
    <col min="14595" max="14596" width="4.6640625" customWidth="1"/>
    <col min="14597" max="14597" width="2.33203125" customWidth="1"/>
    <col min="14598" max="14598" width="3.109375" customWidth="1"/>
    <col min="14599" max="14599" width="2.88671875" customWidth="1"/>
    <col min="14600" max="14600" width="2.109375" customWidth="1"/>
    <col min="14601" max="14602" width="4.6640625" customWidth="1"/>
    <col min="14603" max="14603" width="3.33203125" customWidth="1"/>
    <col min="14604" max="14604" width="2.88671875" customWidth="1"/>
    <col min="14605" max="14605" width="4.6640625" customWidth="1"/>
    <col min="14606" max="14606" width="2.88671875" customWidth="1"/>
    <col min="14607" max="14607" width="4.6640625" customWidth="1"/>
    <col min="14608" max="14610" width="8.6640625" customWidth="1"/>
    <col min="14611" max="14611" width="2.6640625" customWidth="1"/>
    <col min="14612" max="14612" width="7.88671875" customWidth="1"/>
    <col min="14835" max="14835" width="7.109375" customWidth="1"/>
    <col min="14836" max="14836" width="2.6640625" customWidth="1"/>
    <col min="14837" max="14839" width="8.6640625" customWidth="1"/>
    <col min="14840" max="14840" width="4.6640625" customWidth="1"/>
    <col min="14841" max="14841" width="2.33203125" customWidth="1"/>
    <col min="14842" max="14842" width="4.6640625" customWidth="1"/>
    <col min="14843" max="14843" width="2.88671875" customWidth="1"/>
    <col min="14844" max="14844" width="3.33203125" customWidth="1"/>
    <col min="14845" max="14846" width="4.6640625" customWidth="1"/>
    <col min="14847" max="14847" width="1.88671875" customWidth="1"/>
    <col min="14848" max="14848" width="2.44140625" customWidth="1"/>
    <col min="14849" max="14849" width="3.109375" customWidth="1"/>
    <col min="14850" max="14850" width="2.33203125" customWidth="1"/>
    <col min="14851" max="14852" width="4.6640625" customWidth="1"/>
    <col min="14853" max="14853" width="2.33203125" customWidth="1"/>
    <col min="14854" max="14854" width="3.109375" customWidth="1"/>
    <col min="14855" max="14855" width="2.88671875" customWidth="1"/>
    <col min="14856" max="14856" width="2.109375" customWidth="1"/>
    <col min="14857" max="14858" width="4.6640625" customWidth="1"/>
    <col min="14859" max="14859" width="3.33203125" customWidth="1"/>
    <col min="14860" max="14860" width="2.88671875" customWidth="1"/>
    <col min="14861" max="14861" width="4.6640625" customWidth="1"/>
    <col min="14862" max="14862" width="2.88671875" customWidth="1"/>
    <col min="14863" max="14863" width="4.6640625" customWidth="1"/>
    <col min="14864" max="14866" width="8.6640625" customWidth="1"/>
    <col min="14867" max="14867" width="2.6640625" customWidth="1"/>
    <col min="14868" max="14868" width="7.88671875" customWidth="1"/>
    <col min="15091" max="15091" width="7.109375" customWidth="1"/>
    <col min="15092" max="15092" width="2.6640625" customWidth="1"/>
    <col min="15093" max="15095" width="8.6640625" customWidth="1"/>
    <col min="15096" max="15096" width="4.6640625" customWidth="1"/>
    <col min="15097" max="15097" width="2.33203125" customWidth="1"/>
    <col min="15098" max="15098" width="4.6640625" customWidth="1"/>
    <col min="15099" max="15099" width="2.88671875" customWidth="1"/>
    <col min="15100" max="15100" width="3.33203125" customWidth="1"/>
    <col min="15101" max="15102" width="4.6640625" customWidth="1"/>
    <col min="15103" max="15103" width="1.88671875" customWidth="1"/>
    <col min="15104" max="15104" width="2.44140625" customWidth="1"/>
    <col min="15105" max="15105" width="3.109375" customWidth="1"/>
    <col min="15106" max="15106" width="2.33203125" customWidth="1"/>
    <col min="15107" max="15108" width="4.6640625" customWidth="1"/>
    <col min="15109" max="15109" width="2.33203125" customWidth="1"/>
    <col min="15110" max="15110" width="3.109375" customWidth="1"/>
    <col min="15111" max="15111" width="2.88671875" customWidth="1"/>
    <col min="15112" max="15112" width="2.109375" customWidth="1"/>
    <col min="15113" max="15114" width="4.6640625" customWidth="1"/>
    <col min="15115" max="15115" width="3.33203125" customWidth="1"/>
    <col min="15116" max="15116" width="2.88671875" customWidth="1"/>
    <col min="15117" max="15117" width="4.6640625" customWidth="1"/>
    <col min="15118" max="15118" width="2.88671875" customWidth="1"/>
    <col min="15119" max="15119" width="4.6640625" customWidth="1"/>
    <col min="15120" max="15122" width="8.6640625" customWidth="1"/>
    <col min="15123" max="15123" width="2.6640625" customWidth="1"/>
    <col min="15124" max="15124" width="7.88671875" customWidth="1"/>
    <col min="15347" max="15347" width="7.109375" customWidth="1"/>
    <col min="15348" max="15348" width="2.6640625" customWidth="1"/>
    <col min="15349" max="15351" width="8.6640625" customWidth="1"/>
    <col min="15352" max="15352" width="4.6640625" customWidth="1"/>
    <col min="15353" max="15353" width="2.33203125" customWidth="1"/>
    <col min="15354" max="15354" width="4.6640625" customWidth="1"/>
    <col min="15355" max="15355" width="2.88671875" customWidth="1"/>
    <col min="15356" max="15356" width="3.33203125" customWidth="1"/>
    <col min="15357" max="15358" width="4.6640625" customWidth="1"/>
    <col min="15359" max="15359" width="1.88671875" customWidth="1"/>
    <col min="15360" max="15360" width="2.44140625" customWidth="1"/>
    <col min="15361" max="15361" width="3.109375" customWidth="1"/>
    <col min="15362" max="15362" width="2.33203125" customWidth="1"/>
    <col min="15363" max="15364" width="4.6640625" customWidth="1"/>
    <col min="15365" max="15365" width="2.33203125" customWidth="1"/>
    <col min="15366" max="15366" width="3.109375" customWidth="1"/>
    <col min="15367" max="15367" width="2.88671875" customWidth="1"/>
    <col min="15368" max="15368" width="2.109375" customWidth="1"/>
    <col min="15369" max="15370" width="4.6640625" customWidth="1"/>
    <col min="15371" max="15371" width="3.33203125" customWidth="1"/>
    <col min="15372" max="15372" width="2.88671875" customWidth="1"/>
    <col min="15373" max="15373" width="4.6640625" customWidth="1"/>
    <col min="15374" max="15374" width="2.88671875" customWidth="1"/>
    <col min="15375" max="15375" width="4.6640625" customWidth="1"/>
    <col min="15376" max="15378" width="8.6640625" customWidth="1"/>
    <col min="15379" max="15379" width="2.6640625" customWidth="1"/>
    <col min="15380" max="15380" width="7.88671875" customWidth="1"/>
    <col min="15603" max="15603" width="7.109375" customWidth="1"/>
    <col min="15604" max="15604" width="2.6640625" customWidth="1"/>
    <col min="15605" max="15607" width="8.6640625" customWidth="1"/>
    <col min="15608" max="15608" width="4.6640625" customWidth="1"/>
    <col min="15609" max="15609" width="2.33203125" customWidth="1"/>
    <col min="15610" max="15610" width="4.6640625" customWidth="1"/>
    <col min="15611" max="15611" width="2.88671875" customWidth="1"/>
    <col min="15612" max="15612" width="3.33203125" customWidth="1"/>
    <col min="15613" max="15614" width="4.6640625" customWidth="1"/>
    <col min="15615" max="15615" width="1.88671875" customWidth="1"/>
    <col min="15616" max="15616" width="2.44140625" customWidth="1"/>
    <col min="15617" max="15617" width="3.109375" customWidth="1"/>
    <col min="15618" max="15618" width="2.33203125" customWidth="1"/>
    <col min="15619" max="15620" width="4.6640625" customWidth="1"/>
    <col min="15621" max="15621" width="2.33203125" customWidth="1"/>
    <col min="15622" max="15622" width="3.109375" customWidth="1"/>
    <col min="15623" max="15623" width="2.88671875" customWidth="1"/>
    <col min="15624" max="15624" width="2.109375" customWidth="1"/>
    <col min="15625" max="15626" width="4.6640625" customWidth="1"/>
    <col min="15627" max="15627" width="3.33203125" customWidth="1"/>
    <col min="15628" max="15628" width="2.88671875" customWidth="1"/>
    <col min="15629" max="15629" width="4.6640625" customWidth="1"/>
    <col min="15630" max="15630" width="2.88671875" customWidth="1"/>
    <col min="15631" max="15631" width="4.6640625" customWidth="1"/>
    <col min="15632" max="15634" width="8.6640625" customWidth="1"/>
    <col min="15635" max="15635" width="2.6640625" customWidth="1"/>
    <col min="15636" max="15636" width="7.88671875" customWidth="1"/>
    <col min="15859" max="15859" width="7.109375" customWidth="1"/>
    <col min="15860" max="15860" width="2.6640625" customWidth="1"/>
    <col min="15861" max="15863" width="8.6640625" customWidth="1"/>
    <col min="15864" max="15864" width="4.6640625" customWidth="1"/>
    <col min="15865" max="15865" width="2.33203125" customWidth="1"/>
    <col min="15866" max="15866" width="4.6640625" customWidth="1"/>
    <col min="15867" max="15867" width="2.88671875" customWidth="1"/>
    <col min="15868" max="15868" width="3.33203125" customWidth="1"/>
    <col min="15869" max="15870" width="4.6640625" customWidth="1"/>
    <col min="15871" max="15871" width="1.88671875" customWidth="1"/>
    <col min="15872" max="15872" width="2.44140625" customWidth="1"/>
    <col min="15873" max="15873" width="3.109375" customWidth="1"/>
    <col min="15874" max="15874" width="2.33203125" customWidth="1"/>
    <col min="15875" max="15876" width="4.6640625" customWidth="1"/>
    <col min="15877" max="15877" width="2.33203125" customWidth="1"/>
    <col min="15878" max="15878" width="3.109375" customWidth="1"/>
    <col min="15879" max="15879" width="2.88671875" customWidth="1"/>
    <col min="15880" max="15880" width="2.109375" customWidth="1"/>
    <col min="15881" max="15882" width="4.6640625" customWidth="1"/>
    <col min="15883" max="15883" width="3.33203125" customWidth="1"/>
    <col min="15884" max="15884" width="2.88671875" customWidth="1"/>
    <col min="15885" max="15885" width="4.6640625" customWidth="1"/>
    <col min="15886" max="15886" width="2.88671875" customWidth="1"/>
    <col min="15887" max="15887" width="4.6640625" customWidth="1"/>
    <col min="15888" max="15890" width="8.6640625" customWidth="1"/>
    <col min="15891" max="15891" width="2.6640625" customWidth="1"/>
    <col min="15892" max="15892" width="7.88671875" customWidth="1"/>
    <col min="16115" max="16115" width="7.109375" customWidth="1"/>
    <col min="16116" max="16116" width="2.6640625" customWidth="1"/>
    <col min="16117" max="16119" width="8.6640625" customWidth="1"/>
    <col min="16120" max="16120" width="4.6640625" customWidth="1"/>
    <col min="16121" max="16121" width="2.33203125" customWidth="1"/>
    <col min="16122" max="16122" width="4.6640625" customWidth="1"/>
    <col min="16123" max="16123" width="2.88671875" customWidth="1"/>
    <col min="16124" max="16124" width="3.33203125" customWidth="1"/>
    <col min="16125" max="16126" width="4.6640625" customWidth="1"/>
    <col min="16127" max="16127" width="1.88671875" customWidth="1"/>
    <col min="16128" max="16128" width="2.44140625" customWidth="1"/>
    <col min="16129" max="16129" width="3.109375" customWidth="1"/>
    <col min="16130" max="16130" width="2.33203125" customWidth="1"/>
    <col min="16131" max="16132" width="4.6640625" customWidth="1"/>
    <col min="16133" max="16133" width="2.33203125" customWidth="1"/>
    <col min="16134" max="16134" width="3.109375" customWidth="1"/>
    <col min="16135" max="16135" width="2.88671875" customWidth="1"/>
    <col min="16136" max="16136" width="2.109375" customWidth="1"/>
    <col min="16137" max="16138" width="4.6640625" customWidth="1"/>
    <col min="16139" max="16139" width="3.33203125" customWidth="1"/>
    <col min="16140" max="16140" width="2.88671875" customWidth="1"/>
    <col min="16141" max="16141" width="4.6640625" customWidth="1"/>
    <col min="16142" max="16142" width="2.88671875" customWidth="1"/>
    <col min="16143" max="16143" width="4.6640625" customWidth="1"/>
    <col min="16144" max="16146" width="8.6640625" customWidth="1"/>
    <col min="16147" max="16147" width="2.6640625" customWidth="1"/>
    <col min="16148" max="16148" width="7.88671875" customWidth="1"/>
  </cols>
  <sheetData>
    <row r="1" spans="1:26" ht="35.1" customHeight="1" x14ac:dyDescent="0.2">
      <c r="A1" s="40" t="s">
        <v>58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6" ht="30" customHeight="1" x14ac:dyDescent="0.2">
      <c r="C2" s="38" t="s">
        <v>99</v>
      </c>
      <c r="D2" s="38" t="s">
        <v>57</v>
      </c>
    </row>
    <row r="3" spans="1:26" ht="30" customHeight="1" x14ac:dyDescent="0.2">
      <c r="C3" s="39" t="s">
        <v>56</v>
      </c>
      <c r="D3" s="38" t="s">
        <v>55</v>
      </c>
      <c r="S3" s="38"/>
      <c r="T3" s="38"/>
      <c r="U3" s="38"/>
      <c r="V3" s="38"/>
      <c r="W3" s="38"/>
      <c r="X3" s="38"/>
      <c r="Y3" s="38"/>
    </row>
    <row r="4" spans="1:26" ht="30" customHeight="1" x14ac:dyDescent="0.2">
      <c r="C4" s="39" t="s">
        <v>98</v>
      </c>
      <c r="D4" s="38" t="s">
        <v>54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6" ht="30" customHeight="1" x14ac:dyDescent="0.2">
      <c r="C5" s="33"/>
      <c r="D5" s="33"/>
      <c r="E5" s="33"/>
      <c r="F5" s="33"/>
      <c r="G5" s="33"/>
      <c r="H5" s="33"/>
      <c r="I5" s="33"/>
      <c r="J5" s="33"/>
      <c r="Y5" s="37"/>
    </row>
    <row r="6" spans="1:26" ht="30" customHeight="1" x14ac:dyDescent="0.2">
      <c r="A6" s="167">
        <v>44939</v>
      </c>
      <c r="B6" s="167"/>
      <c r="C6" s="167"/>
      <c r="D6" s="167"/>
      <c r="E6" s="167"/>
      <c r="F6" s="167"/>
      <c r="G6" s="168">
        <v>44575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70"/>
      <c r="S6" s="168">
        <v>44946</v>
      </c>
      <c r="T6" s="169"/>
      <c r="U6" s="169"/>
      <c r="V6" s="169"/>
      <c r="W6" s="169"/>
      <c r="X6" s="169"/>
      <c r="Y6" s="169"/>
      <c r="Z6" s="169"/>
    </row>
    <row r="7" spans="1:26" ht="30" customHeight="1" thickBot="1" x14ac:dyDescent="0.25">
      <c r="B7" s="5"/>
      <c r="C7" s="4"/>
      <c r="D7" s="4"/>
      <c r="E7" s="21"/>
      <c r="F7" s="21"/>
      <c r="G7" s="34"/>
      <c r="H7" s="8"/>
      <c r="I7" s="8"/>
      <c r="J7" s="8"/>
      <c r="K7" s="1"/>
      <c r="L7" s="1"/>
      <c r="M7" s="1"/>
      <c r="N7" s="1"/>
      <c r="O7" s="1"/>
      <c r="P7" s="1"/>
      <c r="Q7" s="1"/>
      <c r="R7" s="18"/>
      <c r="S7" s="1"/>
      <c r="T7" s="29"/>
      <c r="U7" s="29"/>
      <c r="V7" s="29"/>
      <c r="W7" s="29"/>
      <c r="X7" s="29"/>
      <c r="Y7" s="29"/>
    </row>
    <row r="8" spans="1:26" ht="15" customHeight="1" thickTop="1" x14ac:dyDescent="0.2">
      <c r="A8" s="171" t="s">
        <v>51</v>
      </c>
      <c r="B8" s="5"/>
      <c r="C8" s="182" t="str">
        <f>IFERROR(VLOOKUP($E$8&amp;D8,抽選結果!$B:$D,3,FALSE),"")</f>
        <v>ＨＦＣ．ＺＥＲＯ</v>
      </c>
      <c r="D8" s="174">
        <v>1</v>
      </c>
      <c r="E8" s="175" t="s">
        <v>52</v>
      </c>
      <c r="F8" s="17"/>
      <c r="G8" s="34"/>
      <c r="H8" s="176" t="s">
        <v>51</v>
      </c>
      <c r="I8" s="8"/>
      <c r="J8" s="8"/>
      <c r="K8" s="1"/>
      <c r="L8" s="1"/>
      <c r="M8" s="1"/>
      <c r="N8" s="179" t="s">
        <v>50</v>
      </c>
      <c r="O8" s="1"/>
      <c r="P8" s="1"/>
      <c r="Q8" s="1"/>
      <c r="R8" s="18"/>
      <c r="S8" s="1"/>
      <c r="T8" s="29"/>
      <c r="U8" s="29"/>
      <c r="V8" s="29"/>
      <c r="W8" s="29"/>
      <c r="X8" s="29"/>
      <c r="Y8" s="29"/>
    </row>
    <row r="9" spans="1:26" ht="15" customHeight="1" x14ac:dyDescent="0.2">
      <c r="A9" s="172"/>
      <c r="B9" s="5"/>
      <c r="C9" s="183"/>
      <c r="D9" s="174"/>
      <c r="E9" s="175"/>
      <c r="F9" s="17"/>
      <c r="G9" s="34"/>
      <c r="H9" s="177"/>
      <c r="I9" s="8"/>
      <c r="J9" s="8"/>
      <c r="K9" s="1"/>
      <c r="L9" s="1"/>
      <c r="M9" s="1"/>
      <c r="N9" s="180"/>
      <c r="O9" s="1"/>
      <c r="P9" s="1"/>
      <c r="Q9" s="1"/>
      <c r="R9" s="18"/>
      <c r="S9" s="1"/>
      <c r="T9" s="29"/>
      <c r="U9" s="29"/>
      <c r="V9" s="29"/>
      <c r="W9" s="29"/>
      <c r="X9" s="29"/>
      <c r="Y9" s="29"/>
    </row>
    <row r="10" spans="1:26" ht="15" customHeight="1" x14ac:dyDescent="0.2">
      <c r="A10" s="172"/>
      <c r="B10" s="5"/>
      <c r="C10" s="210" t="str">
        <f>IFERROR(VLOOKUP($E$8&amp;D10,抽選結果!$B:$D,3,FALSE),"")</f>
        <v>ＭＯＲＡＮＧＯ栃木フットボールクラブＵ１２</v>
      </c>
      <c r="D10" s="174">
        <v>2</v>
      </c>
      <c r="E10" s="175"/>
      <c r="F10" s="17"/>
      <c r="G10" s="34"/>
      <c r="H10" s="177"/>
      <c r="I10" s="8"/>
      <c r="J10" s="174" t="s">
        <v>48</v>
      </c>
      <c r="K10" s="174">
        <v>1</v>
      </c>
      <c r="L10" s="175" t="s">
        <v>47</v>
      </c>
      <c r="M10" s="1"/>
      <c r="N10" s="180"/>
      <c r="O10" s="16"/>
      <c r="P10" s="1"/>
      <c r="R10" s="18"/>
      <c r="S10" s="1"/>
      <c r="T10" s="29"/>
      <c r="U10" s="29"/>
      <c r="V10" s="29"/>
      <c r="W10" s="29"/>
      <c r="X10" s="29"/>
      <c r="Y10" s="29"/>
    </row>
    <row r="11" spans="1:26" ht="15" customHeight="1" x14ac:dyDescent="0.2">
      <c r="A11" s="172"/>
      <c r="B11" s="5"/>
      <c r="C11" s="211"/>
      <c r="D11" s="174"/>
      <c r="E11" s="175"/>
      <c r="F11" s="17"/>
      <c r="G11" s="34"/>
      <c r="H11" s="177"/>
      <c r="I11" s="8"/>
      <c r="J11" s="174"/>
      <c r="K11" s="174"/>
      <c r="L11" s="175"/>
      <c r="M11" s="1"/>
      <c r="N11" s="181"/>
      <c r="O11" s="13"/>
      <c r="P11" s="1"/>
      <c r="Q11" s="12"/>
      <c r="R11" s="18"/>
      <c r="S11" s="1"/>
      <c r="T11" s="29"/>
      <c r="U11" s="29"/>
      <c r="V11" s="29"/>
      <c r="W11" s="29"/>
      <c r="X11" s="29"/>
      <c r="Y11" s="29"/>
    </row>
    <row r="12" spans="1:26" ht="15" customHeight="1" x14ac:dyDescent="0.2">
      <c r="A12" s="172"/>
      <c r="B12" s="5"/>
      <c r="C12" s="182" t="str">
        <f>IFERROR(VLOOKUP($E$8&amp;D12,抽選結果!$B:$D,3,FALSE),"")</f>
        <v>ｕｎｉｏｎｓｐｏｒｔｓｃｌｕｂ</v>
      </c>
      <c r="D12" s="174">
        <v>3</v>
      </c>
      <c r="E12" s="175"/>
      <c r="F12" s="17"/>
      <c r="G12" s="34"/>
      <c r="H12" s="177"/>
      <c r="I12" s="8"/>
      <c r="J12" s="174" t="s">
        <v>45</v>
      </c>
      <c r="K12" s="174">
        <v>2</v>
      </c>
      <c r="L12" s="175"/>
      <c r="M12" s="1"/>
      <c r="N12" s="24"/>
      <c r="O12" s="13"/>
      <c r="P12" s="1"/>
      <c r="Q12" s="182" t="s">
        <v>32</v>
      </c>
      <c r="R12" s="18"/>
      <c r="S12" s="1"/>
      <c r="T12" s="29"/>
      <c r="U12" s="29"/>
      <c r="V12" s="29"/>
      <c r="W12" s="29"/>
      <c r="X12" s="29"/>
      <c r="Y12" s="29"/>
    </row>
    <row r="13" spans="1:26" ht="15" customHeight="1" x14ac:dyDescent="0.2">
      <c r="A13" s="172"/>
      <c r="B13" s="5"/>
      <c r="C13" s="183"/>
      <c r="D13" s="174"/>
      <c r="E13" s="175"/>
      <c r="F13" s="17"/>
      <c r="G13" s="34"/>
      <c r="H13" s="177"/>
      <c r="I13" s="8"/>
      <c r="J13" s="174"/>
      <c r="K13" s="174"/>
      <c r="L13" s="175"/>
      <c r="M13" s="1"/>
      <c r="N13" s="24"/>
      <c r="O13" s="13"/>
      <c r="P13" s="23"/>
      <c r="Q13" s="183"/>
      <c r="R13" s="18"/>
      <c r="S13" s="1"/>
      <c r="T13" s="29"/>
      <c r="U13" s="29"/>
      <c r="V13" s="29"/>
      <c r="W13" s="29"/>
      <c r="X13" s="29"/>
      <c r="Y13" s="29"/>
    </row>
    <row r="14" spans="1:26" ht="15" customHeight="1" x14ac:dyDescent="0.2">
      <c r="A14" s="172"/>
      <c r="B14" s="5"/>
      <c r="C14" s="8"/>
      <c r="D14" s="8"/>
      <c r="E14" s="17"/>
      <c r="F14" s="17"/>
      <c r="G14" s="34"/>
      <c r="H14" s="177"/>
      <c r="I14" s="8"/>
      <c r="J14" s="174" t="s">
        <v>44</v>
      </c>
      <c r="K14" s="174">
        <v>3</v>
      </c>
      <c r="L14" s="175"/>
      <c r="M14" s="1"/>
      <c r="N14" s="179" t="s">
        <v>43</v>
      </c>
      <c r="O14" s="13"/>
      <c r="P14" s="1"/>
      <c r="Q14" s="12"/>
      <c r="R14" s="18"/>
      <c r="S14" s="1"/>
      <c r="T14" s="29"/>
      <c r="U14" s="29"/>
      <c r="V14" s="29"/>
      <c r="W14" s="29"/>
      <c r="X14" s="29"/>
      <c r="Y14" s="29"/>
    </row>
    <row r="15" spans="1:26" ht="15" customHeight="1" x14ac:dyDescent="0.2">
      <c r="A15" s="172"/>
      <c r="B15" s="5"/>
      <c r="C15" s="8"/>
      <c r="D15" s="8"/>
      <c r="E15" s="17"/>
      <c r="F15" s="17"/>
      <c r="G15" s="34"/>
      <c r="H15" s="177"/>
      <c r="I15" s="8"/>
      <c r="J15" s="174"/>
      <c r="K15" s="174"/>
      <c r="L15" s="175"/>
      <c r="M15" s="1"/>
      <c r="N15" s="180"/>
      <c r="O15" s="11"/>
      <c r="P15" s="1"/>
      <c r="Q15" s="10"/>
      <c r="R15" s="18"/>
      <c r="S15" s="1"/>
      <c r="T15" s="29"/>
      <c r="U15" s="29"/>
      <c r="V15" s="29"/>
      <c r="W15" s="29"/>
      <c r="X15" s="29"/>
      <c r="Y15" s="29"/>
    </row>
    <row r="16" spans="1:26" ht="15" customHeight="1" x14ac:dyDescent="0.2">
      <c r="A16" s="172"/>
      <c r="B16" s="5"/>
      <c r="C16" s="182" t="str">
        <f>IFERROR(VLOOKUP($E$16&amp;D16-3,抽選結果!$B:$D,3,FALSE),"")</f>
        <v>ＪＦＣ　Ｗｉｎｇ</v>
      </c>
      <c r="D16" s="174">
        <v>4</v>
      </c>
      <c r="E16" s="175" t="s">
        <v>41</v>
      </c>
      <c r="F16" s="17"/>
      <c r="G16" s="34"/>
      <c r="H16" s="177"/>
      <c r="I16" s="8"/>
      <c r="M16" s="1"/>
      <c r="N16" s="180"/>
      <c r="O16" s="1"/>
      <c r="P16" s="1"/>
      <c r="Q16" s="1"/>
      <c r="R16" s="18"/>
      <c r="S16" s="1"/>
      <c r="T16" s="29"/>
      <c r="U16" s="29"/>
      <c r="V16" s="29"/>
      <c r="W16" s="29"/>
      <c r="X16" s="29"/>
      <c r="Y16" s="29"/>
    </row>
    <row r="17" spans="1:25" ht="15" customHeight="1" x14ac:dyDescent="0.2">
      <c r="A17" s="172"/>
      <c r="B17" s="5"/>
      <c r="C17" s="183"/>
      <c r="D17" s="174"/>
      <c r="E17" s="175"/>
      <c r="F17" s="17"/>
      <c r="G17" s="34"/>
      <c r="H17" s="177"/>
      <c r="I17" s="8"/>
      <c r="M17" s="1"/>
      <c r="N17" s="181"/>
      <c r="O17" s="1"/>
      <c r="P17" s="1"/>
      <c r="Q17" s="1"/>
      <c r="R17" s="18"/>
      <c r="S17" s="1"/>
      <c r="T17" s="29"/>
      <c r="U17" s="29"/>
      <c r="V17" s="29"/>
      <c r="W17" s="29"/>
      <c r="X17" s="29"/>
      <c r="Y17" s="29"/>
    </row>
    <row r="18" spans="1:25" ht="15" customHeight="1" x14ac:dyDescent="0.2">
      <c r="A18" s="172"/>
      <c r="B18" s="5"/>
      <c r="C18" s="182" t="str">
        <f>IFERROR(VLOOKUP($E$16&amp;D18-3,抽選結果!$B:$D,3,FALSE),"")</f>
        <v>那須野ヶ原ＦＣボンジボーラ</v>
      </c>
      <c r="D18" s="174">
        <v>5</v>
      </c>
      <c r="E18" s="175"/>
      <c r="F18" s="21"/>
      <c r="G18" s="34"/>
      <c r="H18" s="177"/>
      <c r="I18" s="8"/>
      <c r="M18" s="1"/>
      <c r="N18" s="1"/>
      <c r="O18" s="1"/>
      <c r="P18" s="1"/>
      <c r="Q18" s="1"/>
      <c r="R18" s="18"/>
      <c r="S18" s="1"/>
      <c r="V18" s="29"/>
      <c r="W18" s="29"/>
      <c r="X18" s="29"/>
      <c r="Y18" s="29"/>
    </row>
    <row r="19" spans="1:25" ht="15" customHeight="1" x14ac:dyDescent="0.2">
      <c r="A19" s="172"/>
      <c r="B19" s="5"/>
      <c r="C19" s="183"/>
      <c r="D19" s="174"/>
      <c r="E19" s="175"/>
      <c r="F19" s="21"/>
      <c r="G19" s="34"/>
      <c r="H19" s="177"/>
      <c r="I19" s="8"/>
      <c r="M19" s="1"/>
      <c r="N19" s="1"/>
      <c r="O19" s="1"/>
      <c r="P19" s="1"/>
      <c r="Q19" s="1"/>
      <c r="R19" s="18"/>
      <c r="S19" s="1"/>
      <c r="V19" s="29"/>
      <c r="W19" s="29"/>
      <c r="X19" s="29"/>
      <c r="Y19" s="29"/>
    </row>
    <row r="20" spans="1:25" ht="15" customHeight="1" x14ac:dyDescent="0.2">
      <c r="A20" s="172"/>
      <c r="B20" s="5"/>
      <c r="C20" s="182" t="str">
        <f>IFERROR(VLOOKUP($E$16&amp;D20-3,抽選結果!$B:$D,3,FALSE),"")</f>
        <v>ＦＣアリーバ</v>
      </c>
      <c r="D20" s="174">
        <v>6</v>
      </c>
      <c r="E20" s="175"/>
      <c r="F20" s="17"/>
      <c r="G20" s="34"/>
      <c r="H20" s="177"/>
      <c r="I20" s="8"/>
      <c r="M20" s="1"/>
      <c r="N20" s="179" t="s">
        <v>38</v>
      </c>
      <c r="O20" s="1"/>
      <c r="P20" s="1"/>
      <c r="Q20" s="1"/>
      <c r="R20" s="18"/>
      <c r="S20" s="1"/>
      <c r="V20" s="29"/>
      <c r="W20" s="29"/>
      <c r="X20" s="29"/>
      <c r="Y20" s="29"/>
    </row>
    <row r="21" spans="1:25" ht="15" customHeight="1" thickBot="1" x14ac:dyDescent="0.25">
      <c r="A21" s="173"/>
      <c r="B21" s="5"/>
      <c r="C21" s="183"/>
      <c r="D21" s="174"/>
      <c r="E21" s="175"/>
      <c r="F21" s="17"/>
      <c r="G21" s="34"/>
      <c r="H21" s="177"/>
      <c r="I21" s="8"/>
      <c r="M21" s="1"/>
      <c r="N21" s="180"/>
      <c r="O21" s="1"/>
      <c r="P21" s="1"/>
      <c r="Q21" s="1"/>
      <c r="R21" s="18"/>
      <c r="S21" s="1"/>
      <c r="V21" s="29"/>
      <c r="W21" s="29"/>
      <c r="X21" s="29"/>
      <c r="Y21" s="29"/>
    </row>
    <row r="22" spans="1:25" ht="15" customHeight="1" thickTop="1" x14ac:dyDescent="0.2">
      <c r="B22" s="5"/>
      <c r="F22" s="17"/>
      <c r="G22" s="34"/>
      <c r="H22" s="177"/>
      <c r="I22" s="4"/>
      <c r="J22" s="174" t="s">
        <v>37</v>
      </c>
      <c r="K22" s="174">
        <v>4</v>
      </c>
      <c r="L22" s="175" t="s">
        <v>36</v>
      </c>
      <c r="M22" s="1"/>
      <c r="N22" s="180"/>
      <c r="O22" s="16"/>
      <c r="P22" s="1"/>
      <c r="R22" s="18"/>
      <c r="S22" s="1"/>
      <c r="V22" s="29"/>
      <c r="W22" s="29"/>
      <c r="X22" s="29"/>
      <c r="Y22" s="29"/>
    </row>
    <row r="23" spans="1:25" ht="15" customHeight="1" thickBot="1" x14ac:dyDescent="0.25">
      <c r="B23" s="5"/>
      <c r="F23" s="17"/>
      <c r="G23" s="34"/>
      <c r="H23" s="177"/>
      <c r="I23" s="4"/>
      <c r="J23" s="174"/>
      <c r="K23" s="174"/>
      <c r="L23" s="175"/>
      <c r="M23" s="1"/>
      <c r="N23" s="181"/>
      <c r="O23" s="13"/>
      <c r="P23" s="1"/>
      <c r="R23" s="18"/>
      <c r="S23" s="1"/>
      <c r="V23" s="29"/>
      <c r="W23" s="29"/>
      <c r="X23" s="29"/>
      <c r="Y23" s="29"/>
    </row>
    <row r="24" spans="1:25" ht="15" customHeight="1" thickTop="1" x14ac:dyDescent="0.2">
      <c r="A24" s="171" t="s">
        <v>25</v>
      </c>
      <c r="B24" s="5"/>
      <c r="C24" s="182" t="str">
        <f>IFERROR(VLOOKUP($E$24&amp;D24,抽選結果!$B:$D,3,FALSE),"")</f>
        <v>ＦＣがむしゃら</v>
      </c>
      <c r="D24" s="174">
        <v>1</v>
      </c>
      <c r="E24" s="175" t="s">
        <v>34</v>
      </c>
      <c r="F24" s="17"/>
      <c r="G24" s="34"/>
      <c r="H24" s="177"/>
      <c r="I24" s="4"/>
      <c r="J24" s="174" t="s">
        <v>33</v>
      </c>
      <c r="K24" s="174">
        <v>5</v>
      </c>
      <c r="L24" s="175"/>
      <c r="M24" s="1"/>
      <c r="N24" s="14"/>
      <c r="O24" s="13"/>
      <c r="P24" s="36"/>
      <c r="Q24" s="182" t="s">
        <v>23</v>
      </c>
      <c r="R24" s="18"/>
      <c r="S24" s="1"/>
      <c r="T24" s="184" t="s">
        <v>32</v>
      </c>
      <c r="U24" s="186">
        <v>1</v>
      </c>
      <c r="V24" s="29"/>
      <c r="W24" s="29"/>
      <c r="X24" s="29"/>
      <c r="Y24" s="29"/>
    </row>
    <row r="25" spans="1:25" ht="15" customHeight="1" x14ac:dyDescent="0.2">
      <c r="A25" s="172"/>
      <c r="B25" s="5"/>
      <c r="C25" s="183"/>
      <c r="D25" s="174"/>
      <c r="E25" s="175"/>
      <c r="F25" s="17"/>
      <c r="G25" s="34"/>
      <c r="H25" s="177"/>
      <c r="I25" s="4"/>
      <c r="J25" s="174"/>
      <c r="K25" s="174"/>
      <c r="L25" s="175"/>
      <c r="M25" s="1"/>
      <c r="N25" s="14"/>
      <c r="O25" s="13"/>
      <c r="P25" s="1"/>
      <c r="Q25" s="183"/>
      <c r="R25" s="18"/>
      <c r="S25" s="1"/>
      <c r="T25" s="185"/>
      <c r="U25" s="187"/>
      <c r="V25" s="32"/>
      <c r="W25" s="29"/>
      <c r="X25" s="29"/>
      <c r="Y25" s="188"/>
    </row>
    <row r="26" spans="1:25" ht="15" customHeight="1" x14ac:dyDescent="0.2">
      <c r="A26" s="172"/>
      <c r="B26" s="5"/>
      <c r="C26" s="182" t="str">
        <f>IFERROR(VLOOKUP($E$24&amp;D26,抽選結果!$B:$D,3,FALSE),"")</f>
        <v>Ｓ４　スペランツァ</v>
      </c>
      <c r="D26" s="174">
        <v>2</v>
      </c>
      <c r="E26" s="175"/>
      <c r="F26" s="21"/>
      <c r="G26" s="34"/>
      <c r="H26" s="177"/>
      <c r="I26" s="8"/>
      <c r="J26" s="174" t="s">
        <v>30</v>
      </c>
      <c r="K26" s="174">
        <v>6</v>
      </c>
      <c r="L26" s="175"/>
      <c r="M26" s="1"/>
      <c r="N26" s="179" t="s">
        <v>29</v>
      </c>
      <c r="O26" s="13"/>
      <c r="P26" s="1"/>
      <c r="Q26" s="12"/>
      <c r="R26" s="18"/>
      <c r="S26" s="1"/>
      <c r="V26" s="31"/>
      <c r="W26" s="29"/>
      <c r="X26" s="29"/>
      <c r="Y26" s="188"/>
    </row>
    <row r="27" spans="1:25" ht="15" customHeight="1" x14ac:dyDescent="0.2">
      <c r="A27" s="172"/>
      <c r="B27" s="5"/>
      <c r="C27" s="183"/>
      <c r="D27" s="174"/>
      <c r="E27" s="175"/>
      <c r="F27" s="21"/>
      <c r="G27" s="34"/>
      <c r="H27" s="177"/>
      <c r="I27" s="8"/>
      <c r="J27" s="174"/>
      <c r="K27" s="174"/>
      <c r="L27" s="175"/>
      <c r="M27" s="1"/>
      <c r="N27" s="180"/>
      <c r="O27" s="11"/>
      <c r="P27" s="1"/>
      <c r="Q27" s="10"/>
      <c r="R27" s="18"/>
      <c r="S27" s="1"/>
      <c r="V27" s="31"/>
      <c r="W27" s="32"/>
      <c r="X27" s="29"/>
      <c r="Y27" s="188"/>
    </row>
    <row r="28" spans="1:25" ht="15" customHeight="1" x14ac:dyDescent="0.2">
      <c r="A28" s="172"/>
      <c r="B28" s="5"/>
      <c r="C28" s="208" t="str">
        <f>IFERROR(VLOOKUP($E$24&amp;D28,抽選結果!$B:$D,3,FALSE),"")</f>
        <v>ヴェルフェ矢板Ｕ－１２・nouveau</v>
      </c>
      <c r="D28" s="174">
        <v>3</v>
      </c>
      <c r="E28" s="175"/>
      <c r="F28" s="21"/>
      <c r="G28" s="34"/>
      <c r="H28" s="177"/>
      <c r="I28" s="8"/>
      <c r="J28" s="33"/>
      <c r="M28" s="1"/>
      <c r="N28" s="180"/>
      <c r="O28" s="1"/>
      <c r="P28" s="1"/>
      <c r="Q28" s="1"/>
      <c r="R28" s="18"/>
      <c r="S28" s="1"/>
      <c r="T28" s="184" t="s">
        <v>17</v>
      </c>
      <c r="U28" s="186">
        <v>2</v>
      </c>
      <c r="V28" s="30"/>
      <c r="W28" s="31"/>
      <c r="X28" s="29"/>
      <c r="Y28" s="188"/>
    </row>
    <row r="29" spans="1:25" ht="15" customHeight="1" thickBot="1" x14ac:dyDescent="0.25">
      <c r="A29" s="172"/>
      <c r="B29" s="5"/>
      <c r="C29" s="209"/>
      <c r="D29" s="174"/>
      <c r="E29" s="175"/>
      <c r="F29" s="17"/>
      <c r="G29" s="34"/>
      <c r="H29" s="178"/>
      <c r="I29" s="8"/>
      <c r="J29" s="33"/>
      <c r="M29" s="1"/>
      <c r="N29" s="181"/>
      <c r="O29" s="1"/>
      <c r="P29" s="1"/>
      <c r="Q29" s="1"/>
      <c r="R29" s="18"/>
      <c r="S29" s="1"/>
      <c r="T29" s="185"/>
      <c r="U29" s="187"/>
      <c r="V29" s="29"/>
      <c r="W29" s="31"/>
      <c r="X29" s="29"/>
      <c r="Y29" s="188"/>
    </row>
    <row r="30" spans="1:25" ht="15" customHeight="1" thickTop="1" x14ac:dyDescent="0.2">
      <c r="A30" s="172"/>
      <c r="B30" s="5"/>
      <c r="C30" s="8"/>
      <c r="D30" s="8"/>
      <c r="E30" s="17"/>
      <c r="F30" s="17"/>
      <c r="G30" s="34"/>
      <c r="H30" s="8"/>
      <c r="I30" s="8"/>
      <c r="J30" s="33"/>
      <c r="M30" s="1"/>
      <c r="N30" s="1"/>
      <c r="O30" s="1"/>
      <c r="P30" s="1"/>
      <c r="Q30" s="1"/>
      <c r="R30" s="18"/>
      <c r="S30" s="1"/>
      <c r="V30" s="29"/>
      <c r="W30" s="31"/>
      <c r="X30" s="29"/>
      <c r="Y30" s="188"/>
    </row>
    <row r="31" spans="1:25" ht="15" customHeight="1" thickBot="1" x14ac:dyDescent="0.25">
      <c r="A31" s="172"/>
      <c r="B31" s="5"/>
      <c r="F31" s="17"/>
      <c r="G31" s="34"/>
      <c r="H31" s="8"/>
      <c r="I31" s="8"/>
      <c r="J31" s="33"/>
      <c r="M31" s="1"/>
      <c r="N31" s="1"/>
      <c r="O31" s="1"/>
      <c r="P31" s="1"/>
      <c r="Q31" s="1"/>
      <c r="R31" s="18"/>
      <c r="S31" s="1"/>
      <c r="V31" s="29"/>
      <c r="W31" s="31"/>
      <c r="X31" s="35"/>
      <c r="Y31" s="188"/>
    </row>
    <row r="32" spans="1:25" ht="15" customHeight="1" thickTop="1" x14ac:dyDescent="0.2">
      <c r="A32" s="172"/>
      <c r="B32" s="5"/>
      <c r="C32" s="182" t="str">
        <f>IFERROR(VLOOKUP($E$32&amp;D32-3,抽選結果!$B:$D,3,FALSE),"")</f>
        <v>ＴＥＡＭ　リフレＳＣ</v>
      </c>
      <c r="D32" s="174">
        <v>4</v>
      </c>
      <c r="E32" s="175" t="s">
        <v>26</v>
      </c>
      <c r="F32" s="17"/>
      <c r="G32" s="34"/>
      <c r="H32" s="176" t="s">
        <v>25</v>
      </c>
      <c r="I32" s="8"/>
      <c r="J32" s="33"/>
      <c r="M32" s="1"/>
      <c r="N32" s="179" t="s">
        <v>24</v>
      </c>
      <c r="O32" s="1"/>
      <c r="P32" s="1"/>
      <c r="Q32" s="1"/>
      <c r="R32" s="18"/>
      <c r="S32" s="1"/>
      <c r="T32" s="184" t="s">
        <v>23</v>
      </c>
      <c r="U32" s="186">
        <v>3</v>
      </c>
      <c r="V32" s="29"/>
      <c r="W32" s="31"/>
      <c r="X32" s="29"/>
      <c r="Y32" s="188"/>
    </row>
    <row r="33" spans="1:26" ht="15" customHeight="1" x14ac:dyDescent="0.2">
      <c r="A33" s="172"/>
      <c r="B33" s="5"/>
      <c r="C33" s="183"/>
      <c r="D33" s="174"/>
      <c r="E33" s="175"/>
      <c r="F33" s="17"/>
      <c r="G33" s="34"/>
      <c r="H33" s="177"/>
      <c r="I33" s="8"/>
      <c r="J33" s="33"/>
      <c r="M33" s="1"/>
      <c r="N33" s="180"/>
      <c r="O33" s="1"/>
      <c r="P33" s="1"/>
      <c r="Q33" s="1"/>
      <c r="R33" s="18"/>
      <c r="S33" s="1"/>
      <c r="T33" s="185"/>
      <c r="U33" s="187"/>
      <c r="V33" s="32"/>
      <c r="W33" s="31"/>
      <c r="X33" s="29"/>
      <c r="Y33" s="188"/>
    </row>
    <row r="34" spans="1:26" ht="15" customHeight="1" x14ac:dyDescent="0.2">
      <c r="A34" s="172"/>
      <c r="B34" s="5"/>
      <c r="C34" s="182" t="str">
        <f>IFERROR(VLOOKUP($E$32&amp;D34-3,抽選結果!$B:$D,3,FALSE),"")</f>
        <v>ともぞうサッカークラブ</v>
      </c>
      <c r="D34" s="174">
        <v>5</v>
      </c>
      <c r="E34" s="175"/>
      <c r="F34" s="17"/>
      <c r="G34" s="20"/>
      <c r="H34" s="177"/>
      <c r="I34" s="28"/>
      <c r="J34" s="174" t="s">
        <v>21</v>
      </c>
      <c r="K34" s="174">
        <v>1</v>
      </c>
      <c r="L34" s="189" t="s">
        <v>20</v>
      </c>
      <c r="M34" s="1"/>
      <c r="N34" s="180"/>
      <c r="O34" s="16"/>
      <c r="P34" s="1"/>
      <c r="R34" s="18"/>
      <c r="S34" s="1"/>
      <c r="V34" s="27"/>
      <c r="W34" s="30"/>
      <c r="X34" s="29"/>
      <c r="Y34" s="188"/>
    </row>
    <row r="35" spans="1:26" ht="15" customHeight="1" x14ac:dyDescent="0.2">
      <c r="A35" s="172"/>
      <c r="B35" s="5"/>
      <c r="C35" s="183"/>
      <c r="D35" s="174"/>
      <c r="E35" s="175"/>
      <c r="F35" s="17"/>
      <c r="G35" s="20"/>
      <c r="H35" s="177"/>
      <c r="I35" s="28"/>
      <c r="J35" s="174"/>
      <c r="K35" s="174"/>
      <c r="L35" s="190"/>
      <c r="M35" s="1"/>
      <c r="N35" s="181"/>
      <c r="O35" s="13"/>
      <c r="P35" s="1"/>
      <c r="Q35" s="12"/>
      <c r="R35" s="18"/>
      <c r="S35" s="1"/>
      <c r="V35" s="27"/>
      <c r="W35" s="25"/>
      <c r="X35" s="25"/>
      <c r="Y35" s="188"/>
    </row>
    <row r="36" spans="1:26" ht="15" customHeight="1" x14ac:dyDescent="0.2">
      <c r="A36" s="172"/>
      <c r="B36" s="5"/>
      <c r="C36" s="182" t="str">
        <f>IFERROR(VLOOKUP($E$32&amp;D36-3,抽選結果!$B:$D,3,FALSE),"")</f>
        <v>足利サッカークラブジュニア</v>
      </c>
      <c r="D36" s="174">
        <v>6</v>
      </c>
      <c r="E36" s="175"/>
      <c r="F36" s="17"/>
      <c r="G36" s="20"/>
      <c r="H36" s="177"/>
      <c r="I36" s="19"/>
      <c r="J36" s="174" t="s">
        <v>18</v>
      </c>
      <c r="K36" s="174">
        <v>2</v>
      </c>
      <c r="L36" s="190"/>
      <c r="M36" s="1"/>
      <c r="N36" s="24"/>
      <c r="O36" s="13"/>
      <c r="P36" s="1"/>
      <c r="Q36" s="182" t="s">
        <v>17</v>
      </c>
      <c r="R36" s="18"/>
      <c r="S36" s="1"/>
      <c r="T36" s="184" t="s">
        <v>3</v>
      </c>
      <c r="U36" s="186">
        <v>4</v>
      </c>
      <c r="V36" s="26"/>
      <c r="W36" s="22"/>
      <c r="X36" s="22"/>
      <c r="Y36" s="188"/>
    </row>
    <row r="37" spans="1:26" ht="15" customHeight="1" thickBot="1" x14ac:dyDescent="0.25">
      <c r="A37" s="173"/>
      <c r="B37" s="5"/>
      <c r="C37" s="183"/>
      <c r="D37" s="174"/>
      <c r="E37" s="175"/>
      <c r="F37" s="17"/>
      <c r="G37" s="20"/>
      <c r="H37" s="177"/>
      <c r="I37" s="19"/>
      <c r="J37" s="174"/>
      <c r="K37" s="174"/>
      <c r="L37" s="190"/>
      <c r="M37" s="1"/>
      <c r="N37" s="24"/>
      <c r="O37" s="13"/>
      <c r="P37" s="23"/>
      <c r="Q37" s="183"/>
      <c r="R37" s="18"/>
      <c r="S37" s="1"/>
      <c r="T37" s="185"/>
      <c r="U37" s="187"/>
      <c r="V37" s="22"/>
      <c r="W37" s="22"/>
      <c r="X37" s="22"/>
      <c r="Y37" s="22"/>
    </row>
    <row r="38" spans="1:26" ht="15" customHeight="1" thickTop="1" thickBot="1" x14ac:dyDescent="0.25">
      <c r="A38" s="5"/>
      <c r="B38" s="5"/>
      <c r="C38" s="8"/>
      <c r="D38" s="8"/>
      <c r="E38" s="17"/>
      <c r="F38" s="17"/>
      <c r="G38" s="20"/>
      <c r="H38" s="177"/>
      <c r="I38" s="19"/>
      <c r="J38" s="174" t="s">
        <v>16</v>
      </c>
      <c r="K38" s="174">
        <v>3</v>
      </c>
      <c r="L38" s="190"/>
      <c r="M38" s="1"/>
      <c r="N38" s="179" t="s">
        <v>15</v>
      </c>
      <c r="O38" s="13"/>
      <c r="P38" s="1"/>
      <c r="Q38" s="12"/>
      <c r="R38" s="18"/>
      <c r="S38" s="1"/>
      <c r="V38" s="22"/>
      <c r="W38" s="22"/>
      <c r="X38" s="22"/>
      <c r="Y38" s="22"/>
    </row>
    <row r="39" spans="1:26" ht="15" customHeight="1" thickTop="1" thickBot="1" x14ac:dyDescent="0.25">
      <c r="B39" s="5"/>
      <c r="C39" s="8"/>
      <c r="D39" s="8"/>
      <c r="E39" s="17"/>
      <c r="F39" s="21"/>
      <c r="G39" s="20"/>
      <c r="H39" s="177"/>
      <c r="I39" s="19"/>
      <c r="J39" s="174"/>
      <c r="K39" s="174"/>
      <c r="L39" s="191"/>
      <c r="M39" s="1"/>
      <c r="N39" s="180"/>
      <c r="O39" s="11"/>
      <c r="P39" s="1"/>
      <c r="Q39" s="12"/>
      <c r="R39" s="18"/>
      <c r="S39" s="1"/>
      <c r="T39" s="192" t="s">
        <v>14</v>
      </c>
      <c r="U39" s="193"/>
      <c r="V39" s="193"/>
      <c r="W39" s="193"/>
      <c r="X39" s="193"/>
      <c r="Y39" s="193"/>
      <c r="Z39" s="194"/>
    </row>
    <row r="40" spans="1:26" ht="15" customHeight="1" thickTop="1" x14ac:dyDescent="0.2">
      <c r="A40" s="201" t="s">
        <v>107</v>
      </c>
      <c r="C40" s="182" t="str">
        <f>IFERROR(VLOOKUP($E$40&amp;D40,抽選結果!$B:$D,3,FALSE),"")</f>
        <v>栃木ＳＣ　Ｕ－１２</v>
      </c>
      <c r="D40" s="174">
        <v>1</v>
      </c>
      <c r="E40" s="175" t="s">
        <v>12</v>
      </c>
      <c r="G40" s="7"/>
      <c r="H40" s="177"/>
      <c r="M40" s="1"/>
      <c r="N40" s="180"/>
      <c r="O40" s="1"/>
      <c r="R40" s="6"/>
      <c r="T40" s="195"/>
      <c r="U40" s="196"/>
      <c r="V40" s="196"/>
      <c r="W40" s="196"/>
      <c r="X40" s="196"/>
      <c r="Y40" s="196"/>
      <c r="Z40" s="197"/>
    </row>
    <row r="41" spans="1:26" ht="15" customHeight="1" thickBot="1" x14ac:dyDescent="0.25">
      <c r="A41" s="202"/>
      <c r="C41" s="183"/>
      <c r="D41" s="174"/>
      <c r="E41" s="175"/>
      <c r="G41" s="7"/>
      <c r="H41" s="177"/>
      <c r="M41" s="1"/>
      <c r="N41" s="181"/>
      <c r="O41" s="1"/>
      <c r="R41" s="6"/>
      <c r="T41" s="198"/>
      <c r="U41" s="199"/>
      <c r="V41" s="199"/>
      <c r="W41" s="199"/>
      <c r="X41" s="199"/>
      <c r="Y41" s="199"/>
      <c r="Z41" s="200"/>
    </row>
    <row r="42" spans="1:26" ht="15" customHeight="1" thickTop="1" x14ac:dyDescent="0.2">
      <c r="A42" s="202"/>
      <c r="C42" s="182" t="str">
        <f>IFERROR(VLOOKUP($E$40&amp;D42,抽選結果!$B:$D,3,FALSE),"")</f>
        <v>ＧＲＳ足利Ｊｒ．</v>
      </c>
      <c r="D42" s="174">
        <v>2</v>
      </c>
      <c r="E42" s="175"/>
      <c r="G42" s="7"/>
      <c r="H42" s="177"/>
      <c r="M42" s="1"/>
      <c r="N42" s="1"/>
      <c r="O42" s="1"/>
      <c r="R42" s="6"/>
    </row>
    <row r="43" spans="1:26" ht="15" customHeight="1" x14ac:dyDescent="0.2">
      <c r="A43" s="202"/>
      <c r="C43" s="183"/>
      <c r="D43" s="174"/>
      <c r="E43" s="175"/>
      <c r="G43" s="7"/>
      <c r="H43" s="177"/>
      <c r="M43" s="1"/>
      <c r="N43" s="1"/>
      <c r="O43" s="1"/>
      <c r="R43" s="6"/>
    </row>
    <row r="44" spans="1:26" ht="15" customHeight="1" x14ac:dyDescent="0.2">
      <c r="A44" s="202"/>
      <c r="C44" s="206" t="str">
        <f>IFERROR(VLOOKUP($E$40&amp;D44,抽選結果!$B:$D,3,FALSE),"")</f>
        <v>ＳＡＫＵＲＡ　ＦＯＯＴＢＡＬＬ　ＣＬＵＢ　Ｊｒ</v>
      </c>
      <c r="D44" s="174">
        <v>3</v>
      </c>
      <c r="E44" s="175"/>
      <c r="G44" s="7"/>
      <c r="H44" s="177"/>
      <c r="M44" s="1"/>
      <c r="N44" s="179" t="s">
        <v>9</v>
      </c>
      <c r="O44" s="1"/>
      <c r="R44" s="6"/>
    </row>
    <row r="45" spans="1:26" ht="15" customHeight="1" x14ac:dyDescent="0.2">
      <c r="A45" s="202"/>
      <c r="C45" s="207"/>
      <c r="D45" s="174"/>
      <c r="E45" s="175"/>
      <c r="G45" s="7"/>
      <c r="H45" s="177"/>
      <c r="M45" s="1"/>
      <c r="N45" s="180"/>
      <c r="O45" s="1"/>
      <c r="R45" s="6"/>
    </row>
    <row r="46" spans="1:26" ht="15" customHeight="1" x14ac:dyDescent="0.2">
      <c r="A46" s="202"/>
      <c r="C46" s="8"/>
      <c r="D46" s="8"/>
      <c r="E46" s="17"/>
      <c r="G46" s="7"/>
      <c r="H46" s="177"/>
      <c r="J46" s="174" t="s">
        <v>8</v>
      </c>
      <c r="K46" s="174">
        <v>4</v>
      </c>
      <c r="L46" s="175" t="s">
        <v>7</v>
      </c>
      <c r="M46" s="1"/>
      <c r="N46" s="180"/>
      <c r="O46" s="16"/>
      <c r="R46" s="6"/>
    </row>
    <row r="47" spans="1:26" ht="15" customHeight="1" x14ac:dyDescent="0.2">
      <c r="A47" s="202"/>
      <c r="G47" s="7"/>
      <c r="H47" s="177"/>
      <c r="J47" s="174"/>
      <c r="K47" s="174"/>
      <c r="L47" s="175"/>
      <c r="M47" s="1"/>
      <c r="N47" s="181"/>
      <c r="O47" s="13"/>
      <c r="R47" s="6"/>
    </row>
    <row r="48" spans="1:26" ht="15" customHeight="1" x14ac:dyDescent="0.2">
      <c r="A48" s="202"/>
      <c r="C48" s="182" t="str">
        <f>IFERROR(VLOOKUP($E$48&amp;D48-3,抽選結果!$B:$D,3,FALSE),"")</f>
        <v>ＩＳＯＳＯＣＣＥＲＣＬＵＢ</v>
      </c>
      <c r="D48" s="174">
        <v>4</v>
      </c>
      <c r="E48" s="175" t="s">
        <v>5</v>
      </c>
      <c r="G48" s="7"/>
      <c r="H48" s="177"/>
      <c r="J48" s="174" t="s">
        <v>4</v>
      </c>
      <c r="K48" s="174">
        <v>5</v>
      </c>
      <c r="L48" s="175"/>
      <c r="M48" s="1"/>
      <c r="N48" s="14"/>
      <c r="O48" s="13"/>
      <c r="P48" s="15"/>
      <c r="Q48" s="182" t="s">
        <v>3</v>
      </c>
      <c r="R48" s="6"/>
    </row>
    <row r="49" spans="1:18" ht="15" customHeight="1" x14ac:dyDescent="0.2">
      <c r="A49" s="202"/>
      <c r="C49" s="183"/>
      <c r="D49" s="174"/>
      <c r="E49" s="175"/>
      <c r="G49" s="7"/>
      <c r="H49" s="177"/>
      <c r="J49" s="174"/>
      <c r="K49" s="174"/>
      <c r="L49" s="175"/>
      <c r="M49" s="1"/>
      <c r="N49" s="14"/>
      <c r="O49" s="13"/>
      <c r="Q49" s="183"/>
      <c r="R49" s="6"/>
    </row>
    <row r="50" spans="1:18" ht="15" customHeight="1" x14ac:dyDescent="0.2">
      <c r="A50" s="202"/>
      <c r="C50" s="182" t="str">
        <f>IFERROR(VLOOKUP($E$48&amp;D50-3,抽選結果!$B:$D,3,FALSE),"")</f>
        <v>ＦＣ　ＶＡＬＯＮ</v>
      </c>
      <c r="D50" s="174">
        <v>5</v>
      </c>
      <c r="E50" s="175"/>
      <c r="G50" s="7"/>
      <c r="H50" s="177"/>
      <c r="J50" s="174" t="s">
        <v>1</v>
      </c>
      <c r="K50" s="174">
        <v>6</v>
      </c>
      <c r="L50" s="175"/>
      <c r="M50" s="1"/>
      <c r="N50" s="179" t="s">
        <v>0</v>
      </c>
      <c r="O50" s="13"/>
      <c r="Q50" s="12"/>
      <c r="R50" s="6"/>
    </row>
    <row r="51" spans="1:18" ht="15" customHeight="1" x14ac:dyDescent="0.2">
      <c r="A51" s="202"/>
      <c r="C51" s="183"/>
      <c r="D51" s="174"/>
      <c r="E51" s="175"/>
      <c r="G51" s="7"/>
      <c r="H51" s="177"/>
      <c r="J51" s="174"/>
      <c r="K51" s="174"/>
      <c r="L51" s="175"/>
      <c r="M51" s="1"/>
      <c r="N51" s="180"/>
      <c r="O51" s="11"/>
      <c r="Q51" s="10"/>
      <c r="R51" s="6"/>
    </row>
    <row r="52" spans="1:18" ht="15" customHeight="1" x14ac:dyDescent="0.2">
      <c r="A52" s="202"/>
      <c r="C52" s="204"/>
      <c r="D52" s="204"/>
      <c r="E52" s="9"/>
      <c r="G52" s="7"/>
      <c r="H52" s="177"/>
      <c r="M52" s="1"/>
      <c r="N52" s="180"/>
      <c r="O52" s="1"/>
      <c r="R52" s="6"/>
    </row>
    <row r="53" spans="1:18" ht="15" customHeight="1" thickBot="1" x14ac:dyDescent="0.25">
      <c r="A53" s="203"/>
      <c r="C53" s="205"/>
      <c r="D53" s="205"/>
      <c r="E53" s="4"/>
      <c r="G53" s="7"/>
      <c r="H53" s="178"/>
      <c r="M53" s="1"/>
      <c r="N53" s="181"/>
      <c r="O53" s="1"/>
      <c r="R53" s="6"/>
    </row>
    <row r="54" spans="1:18" ht="30" customHeight="1" thickTop="1" x14ac:dyDescent="0.2">
      <c r="A54" s="5"/>
      <c r="C54" s="4"/>
      <c r="D54" s="4"/>
      <c r="E54" s="4"/>
      <c r="H54" s="3"/>
      <c r="M54" s="1"/>
      <c r="N54" s="2"/>
      <c r="O54" s="1"/>
    </row>
  </sheetData>
  <mergeCells count="100">
    <mergeCell ref="A6:F6"/>
    <mergeCell ref="C26:C27"/>
    <mergeCell ref="D26:D27"/>
    <mergeCell ref="C24:C25"/>
    <mergeCell ref="D24:D25"/>
    <mergeCell ref="E16:E21"/>
    <mergeCell ref="E8:E13"/>
    <mergeCell ref="D12:D13"/>
    <mergeCell ref="D10:D11"/>
    <mergeCell ref="D8:D9"/>
    <mergeCell ref="C12:C13"/>
    <mergeCell ref="C10:C11"/>
    <mergeCell ref="C8:C9"/>
    <mergeCell ref="A8:A21"/>
    <mergeCell ref="E24:E29"/>
    <mergeCell ref="C16:C17"/>
    <mergeCell ref="D16:D17"/>
    <mergeCell ref="D28:D29"/>
    <mergeCell ref="C28:C29"/>
    <mergeCell ref="C36:C37"/>
    <mergeCell ref="C32:C33"/>
    <mergeCell ref="D32:D33"/>
    <mergeCell ref="C34:C35"/>
    <mergeCell ref="D34:D35"/>
    <mergeCell ref="E32:E37"/>
    <mergeCell ref="D36:D37"/>
    <mergeCell ref="C44:C45"/>
    <mergeCell ref="D44:D45"/>
    <mergeCell ref="C18:C19"/>
    <mergeCell ref="C20:C21"/>
    <mergeCell ref="D20:D21"/>
    <mergeCell ref="D18:D19"/>
    <mergeCell ref="C42:C43"/>
    <mergeCell ref="C40:C41"/>
    <mergeCell ref="K38:K39"/>
    <mergeCell ref="J34:J35"/>
    <mergeCell ref="K34:K35"/>
    <mergeCell ref="J36:J37"/>
    <mergeCell ref="K36:K37"/>
    <mergeCell ref="J38:J39"/>
    <mergeCell ref="G6:R6"/>
    <mergeCell ref="J24:J25"/>
    <mergeCell ref="J22:J23"/>
    <mergeCell ref="H8:H29"/>
    <mergeCell ref="N8:N11"/>
    <mergeCell ref="N14:N17"/>
    <mergeCell ref="N26:N29"/>
    <mergeCell ref="N20:N23"/>
    <mergeCell ref="Q24:Q25"/>
    <mergeCell ref="Q12:Q13"/>
    <mergeCell ref="J10:J11"/>
    <mergeCell ref="L22:L27"/>
    <mergeCell ref="K26:K27"/>
    <mergeCell ref="K24:K25"/>
    <mergeCell ref="K22:K23"/>
    <mergeCell ref="J26:J27"/>
    <mergeCell ref="Q36:Q37"/>
    <mergeCell ref="Q48:Q49"/>
    <mergeCell ref="L34:L39"/>
    <mergeCell ref="N32:N35"/>
    <mergeCell ref="N38:N41"/>
    <mergeCell ref="L10:L15"/>
    <mergeCell ref="K14:K15"/>
    <mergeCell ref="K12:K13"/>
    <mergeCell ref="K10:K11"/>
    <mergeCell ref="J14:J15"/>
    <mergeCell ref="J12:J13"/>
    <mergeCell ref="N50:N53"/>
    <mergeCell ref="N44:N47"/>
    <mergeCell ref="E40:E45"/>
    <mergeCell ref="D42:D43"/>
    <mergeCell ref="D40:D41"/>
    <mergeCell ref="E48:E51"/>
    <mergeCell ref="A40:A53"/>
    <mergeCell ref="L46:L51"/>
    <mergeCell ref="K50:K51"/>
    <mergeCell ref="K48:K49"/>
    <mergeCell ref="J50:J51"/>
    <mergeCell ref="J48:J49"/>
    <mergeCell ref="K46:K47"/>
    <mergeCell ref="J46:J47"/>
    <mergeCell ref="H32:H53"/>
    <mergeCell ref="A24:A37"/>
    <mergeCell ref="C52:C53"/>
    <mergeCell ref="D52:D53"/>
    <mergeCell ref="D50:D51"/>
    <mergeCell ref="D48:D49"/>
    <mergeCell ref="C50:C51"/>
    <mergeCell ref="C48:C49"/>
    <mergeCell ref="Y25:Y36"/>
    <mergeCell ref="T39:Z41"/>
    <mergeCell ref="S6:Z6"/>
    <mergeCell ref="T24:T25"/>
    <mergeCell ref="T28:T29"/>
    <mergeCell ref="T36:T37"/>
    <mergeCell ref="T32:T33"/>
    <mergeCell ref="U36:U37"/>
    <mergeCell ref="U32:U33"/>
    <mergeCell ref="U28:U29"/>
    <mergeCell ref="U24:U25"/>
  </mergeCells>
  <phoneticPr fontId="1"/>
  <printOptions horizontalCentered="1"/>
  <pageMargins left="0.39370078740157483" right="0.39370078740157483" top="0.78740157480314965" bottom="0.39370078740157483" header="0" footer="0"/>
  <pageSetup paperSize="9" scale="83" orientation="portrait" horizontalDpi="4294967293" verticalDpi="360" r:id="rId1"/>
  <headerFooter alignWithMargins="0"/>
  <rowBreaks count="1" manualBreakCount="1">
    <brk id="30" max="25" man="1"/>
  </rowBreaks>
  <colBreaks count="1" manualBreakCount="1">
    <brk id="23" max="5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92"/>
  <sheetViews>
    <sheetView view="pageBreakPreview" zoomScaleNormal="80" zoomScaleSheetLayoutView="100" workbookViewId="0"/>
  </sheetViews>
  <sheetFormatPr defaultRowHeight="13.2" x14ac:dyDescent="0.2"/>
  <cols>
    <col min="1" max="27" width="6.77734375" customWidth="1"/>
    <col min="257" max="283" width="6.77734375" customWidth="1"/>
    <col min="513" max="539" width="6.77734375" customWidth="1"/>
    <col min="769" max="795" width="6.77734375" customWidth="1"/>
    <col min="1025" max="1051" width="6.77734375" customWidth="1"/>
    <col min="1281" max="1307" width="6.77734375" customWidth="1"/>
    <col min="1537" max="1563" width="6.77734375" customWidth="1"/>
    <col min="1793" max="1819" width="6.77734375" customWidth="1"/>
    <col min="2049" max="2075" width="6.77734375" customWidth="1"/>
    <col min="2305" max="2331" width="6.77734375" customWidth="1"/>
    <col min="2561" max="2587" width="6.77734375" customWidth="1"/>
    <col min="2817" max="2843" width="6.77734375" customWidth="1"/>
    <col min="3073" max="3099" width="6.77734375" customWidth="1"/>
    <col min="3329" max="3355" width="6.77734375" customWidth="1"/>
    <col min="3585" max="3611" width="6.77734375" customWidth="1"/>
    <col min="3841" max="3867" width="6.77734375" customWidth="1"/>
    <col min="4097" max="4123" width="6.77734375" customWidth="1"/>
    <col min="4353" max="4379" width="6.77734375" customWidth="1"/>
    <col min="4609" max="4635" width="6.77734375" customWidth="1"/>
    <col min="4865" max="4891" width="6.77734375" customWidth="1"/>
    <col min="5121" max="5147" width="6.77734375" customWidth="1"/>
    <col min="5377" max="5403" width="6.77734375" customWidth="1"/>
    <col min="5633" max="5659" width="6.77734375" customWidth="1"/>
    <col min="5889" max="5915" width="6.77734375" customWidth="1"/>
    <col min="6145" max="6171" width="6.77734375" customWidth="1"/>
    <col min="6401" max="6427" width="6.77734375" customWidth="1"/>
    <col min="6657" max="6683" width="6.77734375" customWidth="1"/>
    <col min="6913" max="6939" width="6.77734375" customWidth="1"/>
    <col min="7169" max="7195" width="6.77734375" customWidth="1"/>
    <col min="7425" max="7451" width="6.77734375" customWidth="1"/>
    <col min="7681" max="7707" width="6.77734375" customWidth="1"/>
    <col min="7937" max="7963" width="6.77734375" customWidth="1"/>
    <col min="8193" max="8219" width="6.77734375" customWidth="1"/>
    <col min="8449" max="8475" width="6.77734375" customWidth="1"/>
    <col min="8705" max="8731" width="6.77734375" customWidth="1"/>
    <col min="8961" max="8987" width="6.77734375" customWidth="1"/>
    <col min="9217" max="9243" width="6.77734375" customWidth="1"/>
    <col min="9473" max="9499" width="6.77734375" customWidth="1"/>
    <col min="9729" max="9755" width="6.77734375" customWidth="1"/>
    <col min="9985" max="10011" width="6.77734375" customWidth="1"/>
    <col min="10241" max="10267" width="6.77734375" customWidth="1"/>
    <col min="10497" max="10523" width="6.77734375" customWidth="1"/>
    <col min="10753" max="10779" width="6.77734375" customWidth="1"/>
    <col min="11009" max="11035" width="6.77734375" customWidth="1"/>
    <col min="11265" max="11291" width="6.77734375" customWidth="1"/>
    <col min="11521" max="11547" width="6.77734375" customWidth="1"/>
    <col min="11777" max="11803" width="6.77734375" customWidth="1"/>
    <col min="12033" max="12059" width="6.77734375" customWidth="1"/>
    <col min="12289" max="12315" width="6.77734375" customWidth="1"/>
    <col min="12545" max="12571" width="6.77734375" customWidth="1"/>
    <col min="12801" max="12827" width="6.77734375" customWidth="1"/>
    <col min="13057" max="13083" width="6.77734375" customWidth="1"/>
    <col min="13313" max="13339" width="6.77734375" customWidth="1"/>
    <col min="13569" max="13595" width="6.77734375" customWidth="1"/>
    <col min="13825" max="13851" width="6.77734375" customWidth="1"/>
    <col min="14081" max="14107" width="6.77734375" customWidth="1"/>
    <col min="14337" max="14363" width="6.77734375" customWidth="1"/>
    <col min="14593" max="14619" width="6.77734375" customWidth="1"/>
    <col min="14849" max="14875" width="6.77734375" customWidth="1"/>
    <col min="15105" max="15131" width="6.77734375" customWidth="1"/>
    <col min="15361" max="15387" width="6.77734375" customWidth="1"/>
    <col min="15617" max="15643" width="6.77734375" customWidth="1"/>
    <col min="15873" max="15899" width="6.77734375" customWidth="1"/>
    <col min="16129" max="16155" width="6.77734375" customWidth="1"/>
  </cols>
  <sheetData>
    <row r="1" spans="1:27" ht="30" customHeight="1" x14ac:dyDescent="0.2">
      <c r="A1" s="83" t="str">
        <f>'JA組合せ(抽選結果)'!C2</f>
        <v>■第1日　1月13日</v>
      </c>
      <c r="B1" s="83"/>
      <c r="C1" s="83"/>
      <c r="D1" s="116"/>
      <c r="E1" s="83"/>
      <c r="F1" s="83"/>
      <c r="G1" s="83"/>
      <c r="H1" s="212" t="str">
        <f>'JA組合せ(抽選結果)'!D2</f>
        <v>1次リーグ</v>
      </c>
      <c r="I1" s="212"/>
      <c r="J1" s="212"/>
      <c r="K1" s="212"/>
      <c r="L1" s="212"/>
      <c r="O1" s="212" t="s">
        <v>79</v>
      </c>
      <c r="P1" s="212"/>
      <c r="Q1" s="212"/>
      <c r="R1" s="212" t="str">
        <f>'JA組合せ(抽選結果)'!A8</f>
        <v>真岡ハイトラ運動公園運動広場A</v>
      </c>
      <c r="S1" s="212"/>
      <c r="T1" s="212"/>
      <c r="U1" s="212"/>
      <c r="V1" s="212"/>
      <c r="W1" s="212"/>
      <c r="X1" s="212"/>
      <c r="Y1" s="212"/>
      <c r="Z1" s="212"/>
      <c r="AA1" s="212"/>
    </row>
    <row r="2" spans="1:27" ht="10.050000000000001" customHeight="1" x14ac:dyDescent="0.2">
      <c r="A2" s="83"/>
      <c r="B2" s="83"/>
      <c r="C2" s="83"/>
      <c r="O2" s="84"/>
      <c r="P2" s="84"/>
      <c r="Q2" s="84"/>
      <c r="R2" s="117"/>
      <c r="S2" s="117"/>
      <c r="T2" s="117"/>
      <c r="U2" s="117"/>
      <c r="V2" s="117"/>
      <c r="W2" s="117"/>
    </row>
    <row r="3" spans="1:27" ht="20.100000000000001" customHeight="1" x14ac:dyDescent="0.2">
      <c r="A3" s="83"/>
      <c r="E3" s="82"/>
      <c r="J3" s="51"/>
      <c r="K3" s="51"/>
      <c r="L3" s="51"/>
      <c r="M3" s="51"/>
      <c r="N3" s="51"/>
      <c r="O3" s="51"/>
      <c r="P3" s="81"/>
      <c r="Q3" s="81"/>
      <c r="R3" s="81"/>
      <c r="U3" s="51"/>
      <c r="V3" s="80"/>
      <c r="W3" s="80"/>
      <c r="X3" s="51"/>
      <c r="Y3" s="51"/>
      <c r="Z3" s="51"/>
      <c r="AA3" s="51"/>
    </row>
    <row r="4" spans="1:27" ht="20.100000000000001" customHeight="1" x14ac:dyDescent="0.2">
      <c r="A4" s="83"/>
      <c r="E4" s="82"/>
      <c r="H4" s="81"/>
      <c r="I4" s="81"/>
      <c r="J4" s="51"/>
      <c r="K4" s="51"/>
      <c r="L4" s="51"/>
      <c r="M4" s="51"/>
      <c r="N4" s="51"/>
      <c r="O4" s="51"/>
      <c r="P4" s="81"/>
      <c r="Q4" s="81"/>
      <c r="R4" s="81"/>
      <c r="S4" s="81"/>
      <c r="T4" s="81"/>
      <c r="U4" s="51"/>
      <c r="V4" s="80"/>
      <c r="W4" s="80"/>
      <c r="X4" s="51"/>
      <c r="Y4" s="51"/>
      <c r="Z4" s="51"/>
      <c r="AA4" s="51"/>
    </row>
    <row r="5" spans="1:27" ht="20.100000000000001" customHeight="1" x14ac:dyDescent="0.2">
      <c r="A5" s="83"/>
      <c r="E5" s="82"/>
      <c r="H5" s="213" t="s">
        <v>52</v>
      </c>
      <c r="I5" s="213"/>
      <c r="J5" s="51"/>
      <c r="K5" s="51"/>
      <c r="L5" s="51"/>
      <c r="M5" s="51"/>
      <c r="N5" s="51"/>
      <c r="O5" s="51"/>
      <c r="P5" s="81"/>
      <c r="Q5" s="81"/>
      <c r="R5" s="81"/>
      <c r="S5" s="213" t="s">
        <v>41</v>
      </c>
      <c r="T5" s="213"/>
      <c r="U5" s="51"/>
      <c r="V5" s="80"/>
      <c r="W5" s="80"/>
      <c r="X5" s="51"/>
      <c r="Y5" s="51"/>
      <c r="Z5" s="51"/>
      <c r="AA5" s="51"/>
    </row>
    <row r="6" spans="1:27" ht="20.100000000000001" customHeight="1" x14ac:dyDescent="0.2">
      <c r="A6" s="29"/>
      <c r="E6" s="29"/>
      <c r="F6" s="79"/>
      <c r="G6" s="79"/>
      <c r="H6" s="30"/>
      <c r="I6" s="79"/>
      <c r="J6" s="79"/>
      <c r="K6" s="79"/>
      <c r="L6" s="29"/>
      <c r="M6" s="29"/>
      <c r="N6" s="29"/>
      <c r="O6" s="29"/>
      <c r="P6" s="29"/>
      <c r="Q6" s="79"/>
      <c r="R6" s="79"/>
      <c r="S6" s="30"/>
      <c r="T6" s="74"/>
      <c r="V6" s="29"/>
      <c r="W6" s="29"/>
      <c r="Z6" s="29"/>
    </row>
    <row r="7" spans="1:27" ht="20.100000000000001" customHeight="1" x14ac:dyDescent="0.2">
      <c r="A7" s="29"/>
      <c r="E7" s="78"/>
      <c r="F7" s="76"/>
      <c r="G7" s="29"/>
      <c r="H7" s="29"/>
      <c r="I7" s="74"/>
      <c r="J7" s="29"/>
      <c r="K7" s="29"/>
      <c r="L7" s="74"/>
      <c r="M7" s="29"/>
      <c r="N7" s="29"/>
      <c r="O7" s="29"/>
      <c r="P7" s="31"/>
      <c r="Q7" s="74"/>
      <c r="R7" s="29"/>
      <c r="S7" s="77"/>
      <c r="T7" s="76"/>
      <c r="U7" s="75"/>
      <c r="V7" s="32"/>
      <c r="W7" s="74"/>
      <c r="X7" s="29"/>
      <c r="Y7" s="29"/>
      <c r="Z7" s="29"/>
    </row>
    <row r="8" spans="1:27" ht="20.100000000000001" customHeight="1" x14ac:dyDescent="0.2">
      <c r="A8" s="29"/>
      <c r="E8" s="188">
        <v>1</v>
      </c>
      <c r="F8" s="188"/>
      <c r="G8" s="29"/>
      <c r="H8" s="188">
        <v>2</v>
      </c>
      <c r="I8" s="188"/>
      <c r="J8" s="29"/>
      <c r="K8" s="188">
        <v>3</v>
      </c>
      <c r="L8" s="188"/>
      <c r="M8" s="29"/>
      <c r="N8" s="29"/>
      <c r="O8" s="29"/>
      <c r="P8" s="188">
        <v>4</v>
      </c>
      <c r="Q8" s="188"/>
      <c r="R8" s="29"/>
      <c r="S8" s="188">
        <v>5</v>
      </c>
      <c r="T8" s="188"/>
      <c r="U8" s="29"/>
      <c r="V8" s="188">
        <v>6</v>
      </c>
      <c r="W8" s="188"/>
      <c r="X8" s="29"/>
      <c r="Y8" s="188"/>
      <c r="Z8" s="188"/>
    </row>
    <row r="9" spans="1:27" ht="20.100000000000001" customHeight="1" x14ac:dyDescent="0.2">
      <c r="A9" s="29"/>
      <c r="D9" s="22"/>
      <c r="E9" s="214" t="str">
        <f>'JA組合せ(抽選結果)'!C8</f>
        <v>ＨＦＣ．ＺＥＲＯ</v>
      </c>
      <c r="F9" s="214"/>
      <c r="G9" s="73"/>
      <c r="H9" s="215" t="str">
        <f>'JA組合せ(抽選結果)'!C10</f>
        <v>ＭＯＲＡＮＧＯ栃木フットボールクラブＵ１２</v>
      </c>
      <c r="I9" s="215"/>
      <c r="J9" s="73"/>
      <c r="K9" s="216" t="str">
        <f>'JA組合せ(抽選結果)'!C12</f>
        <v>ｕｎｉｏｎｓｐｏｒｔｓｃｌｕｂ</v>
      </c>
      <c r="L9" s="216"/>
      <c r="M9" s="73"/>
      <c r="N9" s="73"/>
      <c r="O9" s="73"/>
      <c r="P9" s="214" t="str">
        <f>'JA組合せ(抽選結果)'!C16</f>
        <v>ＪＦＣ　Ｗｉｎｇ</v>
      </c>
      <c r="Q9" s="214"/>
      <c r="R9" s="73"/>
      <c r="S9" s="217" t="str">
        <f>'JA組合せ(抽選結果)'!C18</f>
        <v>那須野ヶ原ＦＣボンジボーラ</v>
      </c>
      <c r="T9" s="217"/>
      <c r="U9" s="73"/>
      <c r="V9" s="214" t="str">
        <f>'JA組合せ(抽選結果)'!C20</f>
        <v>ＦＣアリーバ</v>
      </c>
      <c r="W9" s="214"/>
      <c r="X9" s="73"/>
      <c r="Y9" s="214"/>
      <c r="Z9" s="214"/>
    </row>
    <row r="10" spans="1:27" ht="20.100000000000001" customHeight="1" x14ac:dyDescent="0.2">
      <c r="A10" s="29"/>
      <c r="D10" s="22"/>
      <c r="E10" s="214"/>
      <c r="F10" s="214"/>
      <c r="G10" s="73"/>
      <c r="H10" s="215"/>
      <c r="I10" s="215"/>
      <c r="J10" s="73"/>
      <c r="K10" s="216"/>
      <c r="L10" s="216"/>
      <c r="M10" s="73"/>
      <c r="N10" s="73"/>
      <c r="O10" s="73"/>
      <c r="P10" s="214"/>
      <c r="Q10" s="214"/>
      <c r="R10" s="73"/>
      <c r="S10" s="217"/>
      <c r="T10" s="217"/>
      <c r="U10" s="73"/>
      <c r="V10" s="214"/>
      <c r="W10" s="214"/>
      <c r="X10" s="73"/>
      <c r="Y10" s="214"/>
      <c r="Z10" s="214"/>
    </row>
    <row r="11" spans="1:27" ht="20.100000000000001" customHeight="1" x14ac:dyDescent="0.2">
      <c r="A11" s="29"/>
      <c r="D11" s="22"/>
      <c r="E11" s="214"/>
      <c r="F11" s="214"/>
      <c r="G11" s="73"/>
      <c r="H11" s="215"/>
      <c r="I11" s="215"/>
      <c r="J11" s="73"/>
      <c r="K11" s="216"/>
      <c r="L11" s="216"/>
      <c r="M11" s="73"/>
      <c r="N11" s="73"/>
      <c r="O11" s="73"/>
      <c r="P11" s="214"/>
      <c r="Q11" s="214"/>
      <c r="R11" s="73"/>
      <c r="S11" s="217"/>
      <c r="T11" s="217"/>
      <c r="U11" s="73"/>
      <c r="V11" s="214"/>
      <c r="W11" s="214"/>
      <c r="X11" s="73"/>
      <c r="Y11" s="214"/>
      <c r="Z11" s="214"/>
    </row>
    <row r="12" spans="1:27" ht="20.100000000000001" customHeight="1" x14ac:dyDescent="0.2">
      <c r="A12" s="29"/>
      <c r="D12" s="22"/>
      <c r="E12" s="214"/>
      <c r="F12" s="214"/>
      <c r="G12" s="73"/>
      <c r="H12" s="215"/>
      <c r="I12" s="215"/>
      <c r="J12" s="73"/>
      <c r="K12" s="216"/>
      <c r="L12" s="216"/>
      <c r="M12" s="73"/>
      <c r="N12" s="73"/>
      <c r="O12" s="73"/>
      <c r="P12" s="214"/>
      <c r="Q12" s="214"/>
      <c r="R12" s="73"/>
      <c r="S12" s="217"/>
      <c r="T12" s="217"/>
      <c r="U12" s="73"/>
      <c r="V12" s="214"/>
      <c r="W12" s="214"/>
      <c r="X12" s="73"/>
      <c r="Y12" s="214"/>
      <c r="Z12" s="214"/>
    </row>
    <row r="13" spans="1:27" ht="20.100000000000001" customHeight="1" x14ac:dyDescent="0.2">
      <c r="A13" s="29"/>
      <c r="D13" s="22"/>
      <c r="E13" s="214"/>
      <c r="F13" s="214"/>
      <c r="G13" s="73"/>
      <c r="H13" s="215"/>
      <c r="I13" s="215"/>
      <c r="J13" s="73"/>
      <c r="K13" s="216"/>
      <c r="L13" s="216"/>
      <c r="M13" s="73"/>
      <c r="N13" s="73"/>
      <c r="O13" s="73"/>
      <c r="P13" s="214"/>
      <c r="Q13" s="214"/>
      <c r="R13" s="73"/>
      <c r="S13" s="217"/>
      <c r="T13" s="217"/>
      <c r="U13" s="73"/>
      <c r="V13" s="214"/>
      <c r="W13" s="214"/>
      <c r="X13" s="73"/>
      <c r="Y13" s="214"/>
      <c r="Z13" s="214"/>
    </row>
    <row r="14" spans="1:27" ht="20.100000000000001" customHeight="1" x14ac:dyDescent="0.2">
      <c r="A14" s="29"/>
      <c r="D14" s="22"/>
      <c r="E14" s="214"/>
      <c r="F14" s="214"/>
      <c r="G14" s="73"/>
      <c r="H14" s="215"/>
      <c r="I14" s="215"/>
      <c r="J14" s="73"/>
      <c r="K14" s="216"/>
      <c r="L14" s="216"/>
      <c r="M14" s="73"/>
      <c r="N14" s="73"/>
      <c r="O14" s="73"/>
      <c r="P14" s="214"/>
      <c r="Q14" s="214"/>
      <c r="R14" s="73"/>
      <c r="S14" s="217"/>
      <c r="T14" s="217"/>
      <c r="U14" s="73"/>
      <c r="V14" s="214"/>
      <c r="W14" s="214"/>
      <c r="X14" s="73"/>
      <c r="Y14" s="214"/>
      <c r="Z14" s="214"/>
    </row>
    <row r="15" spans="1:27" ht="20.100000000000001" customHeight="1" x14ac:dyDescent="0.2">
      <c r="A15" s="29"/>
      <c r="D15" s="22"/>
      <c r="E15" s="214"/>
      <c r="F15" s="214"/>
      <c r="G15" s="73"/>
      <c r="H15" s="215"/>
      <c r="I15" s="215"/>
      <c r="J15" s="73"/>
      <c r="K15" s="216"/>
      <c r="L15" s="216"/>
      <c r="M15" s="73"/>
      <c r="N15" s="73"/>
      <c r="O15" s="73"/>
      <c r="P15" s="214"/>
      <c r="Q15" s="214"/>
      <c r="R15" s="73"/>
      <c r="S15" s="217"/>
      <c r="T15" s="217"/>
      <c r="U15" s="73"/>
      <c r="V15" s="214"/>
      <c r="W15" s="214"/>
      <c r="X15" s="73"/>
      <c r="Y15" s="214"/>
      <c r="Z15" s="214"/>
    </row>
    <row r="16" spans="1:27" ht="20.100000000000001" customHeight="1" x14ac:dyDescent="0.2">
      <c r="A16" s="29"/>
      <c r="D16" s="22"/>
      <c r="E16" s="214"/>
      <c r="F16" s="214"/>
      <c r="G16" s="73"/>
      <c r="H16" s="215"/>
      <c r="I16" s="215"/>
      <c r="J16" s="73"/>
      <c r="K16" s="216"/>
      <c r="L16" s="216"/>
      <c r="M16" s="73"/>
      <c r="N16" s="73"/>
      <c r="O16" s="73"/>
      <c r="P16" s="214"/>
      <c r="Q16" s="214"/>
      <c r="R16" s="73"/>
      <c r="S16" s="217"/>
      <c r="T16" s="217"/>
      <c r="U16" s="73"/>
      <c r="V16" s="214"/>
      <c r="W16" s="214"/>
      <c r="X16" s="73"/>
      <c r="Y16" s="214"/>
      <c r="Z16" s="214"/>
    </row>
    <row r="17" spans="1:28" ht="20.100000000000001" customHeight="1" x14ac:dyDescent="0.2">
      <c r="A17" s="29"/>
      <c r="D17" s="22"/>
      <c r="E17" s="72"/>
      <c r="F17" s="72"/>
      <c r="G17" s="73"/>
      <c r="H17" s="72"/>
      <c r="I17" s="72"/>
      <c r="J17" s="73"/>
      <c r="K17" s="72"/>
      <c r="L17" s="72"/>
      <c r="M17" s="73"/>
      <c r="N17" s="73"/>
      <c r="O17" s="73"/>
      <c r="P17" s="72"/>
      <c r="Q17" s="72"/>
      <c r="R17" s="73"/>
      <c r="S17" s="72"/>
      <c r="T17" s="72"/>
      <c r="U17" s="73"/>
      <c r="V17" s="72"/>
      <c r="W17" s="72"/>
      <c r="X17" s="73"/>
      <c r="Y17" s="72"/>
      <c r="Z17" s="72"/>
    </row>
    <row r="18" spans="1:28" ht="20.100000000000001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W18" s="71"/>
      <c r="X18" s="218" t="s">
        <v>105</v>
      </c>
      <c r="Y18" s="218"/>
      <c r="Z18" s="218"/>
      <c r="AA18" s="218"/>
      <c r="AB18" s="71"/>
    </row>
    <row r="19" spans="1:28" ht="20.100000000000001" customHeight="1" x14ac:dyDescent="0.2">
      <c r="A19" s="29"/>
      <c r="B19" s="188" t="s">
        <v>78</v>
      </c>
      <c r="C19" s="219">
        <v>0.375</v>
      </c>
      <c r="D19" s="219"/>
      <c r="E19" s="46"/>
      <c r="F19" s="220" t="str">
        <f>E9</f>
        <v>ＨＦＣ．ＺＥＲＯ</v>
      </c>
      <c r="G19" s="220"/>
      <c r="H19" s="220"/>
      <c r="I19" s="220"/>
      <c r="J19" s="220"/>
      <c r="K19" s="221">
        <f>M19+M20+M21</f>
        <v>0</v>
      </c>
      <c r="L19" s="222" t="s">
        <v>61</v>
      </c>
      <c r="M19" s="45">
        <v>0</v>
      </c>
      <c r="N19" s="25" t="s">
        <v>59</v>
      </c>
      <c r="O19" s="44">
        <v>0</v>
      </c>
      <c r="P19" s="222" t="s">
        <v>60</v>
      </c>
      <c r="Q19" s="221">
        <f>O19+O20+O21</f>
        <v>0</v>
      </c>
      <c r="R19" s="220" t="str">
        <f>H9</f>
        <v>ＭＯＲＡＮＧＯ栃木フットボールクラブＵ１２</v>
      </c>
      <c r="S19" s="220"/>
      <c r="T19" s="220"/>
      <c r="U19" s="220"/>
      <c r="V19" s="220"/>
      <c r="W19" s="29"/>
      <c r="X19" s="223" t="s">
        <v>77</v>
      </c>
      <c r="Y19" s="223"/>
      <c r="Z19" s="223"/>
      <c r="AA19" s="223"/>
      <c r="AB19" s="29"/>
    </row>
    <row r="20" spans="1:28" ht="20.100000000000001" customHeight="1" x14ac:dyDescent="0.2">
      <c r="A20" s="29"/>
      <c r="B20" s="188"/>
      <c r="C20" s="219"/>
      <c r="D20" s="219"/>
      <c r="E20" s="46"/>
      <c r="F20" s="220"/>
      <c r="G20" s="220"/>
      <c r="H20" s="220"/>
      <c r="I20" s="220"/>
      <c r="J20" s="220"/>
      <c r="K20" s="221"/>
      <c r="L20" s="222"/>
      <c r="M20" s="45">
        <v>0</v>
      </c>
      <c r="N20" s="25" t="s">
        <v>59</v>
      </c>
      <c r="O20" s="44">
        <v>0</v>
      </c>
      <c r="P20" s="222"/>
      <c r="Q20" s="221"/>
      <c r="R20" s="220"/>
      <c r="S20" s="220"/>
      <c r="T20" s="220"/>
      <c r="U20" s="220"/>
      <c r="V20" s="220"/>
      <c r="W20" s="29"/>
      <c r="X20" s="223"/>
      <c r="Y20" s="223"/>
      <c r="Z20" s="223"/>
      <c r="AA20" s="223"/>
      <c r="AB20" s="29"/>
    </row>
    <row r="21" spans="1:28" ht="20.100000000000001" customHeight="1" x14ac:dyDescent="0.2">
      <c r="A21" s="29"/>
      <c r="B21" s="188"/>
      <c r="C21" s="219"/>
      <c r="D21" s="219"/>
      <c r="E21" s="46"/>
      <c r="F21" s="220"/>
      <c r="G21" s="220"/>
      <c r="H21" s="220"/>
      <c r="I21" s="220"/>
      <c r="J21" s="220"/>
      <c r="K21" s="221"/>
      <c r="L21" s="222"/>
      <c r="M21" s="45"/>
      <c r="N21" s="25" t="s">
        <v>59</v>
      </c>
      <c r="O21" s="44"/>
      <c r="P21" s="222"/>
      <c r="Q21" s="221"/>
      <c r="R21" s="220"/>
      <c r="S21" s="220"/>
      <c r="T21" s="220"/>
      <c r="U21" s="220"/>
      <c r="V21" s="220"/>
      <c r="W21" s="29"/>
      <c r="X21" s="223"/>
      <c r="Y21" s="223"/>
      <c r="Z21" s="223"/>
      <c r="AA21" s="223"/>
      <c r="AB21" s="29"/>
    </row>
    <row r="22" spans="1:28" ht="20.100000000000001" customHeight="1" x14ac:dyDescent="0.2">
      <c r="A22" s="29"/>
      <c r="B22" s="188" t="s">
        <v>76</v>
      </c>
      <c r="C22" s="219">
        <v>0.40972222222222227</v>
      </c>
      <c r="D22" s="219"/>
      <c r="E22" s="46"/>
      <c r="F22" s="220" t="str">
        <f>P9</f>
        <v>ＪＦＣ　Ｗｉｎｇ</v>
      </c>
      <c r="G22" s="220"/>
      <c r="H22" s="220"/>
      <c r="I22" s="220"/>
      <c r="J22" s="220"/>
      <c r="K22" s="221">
        <f>M22+M23+M24</f>
        <v>0</v>
      </c>
      <c r="L22" s="222" t="s">
        <v>61</v>
      </c>
      <c r="M22" s="45">
        <v>0</v>
      </c>
      <c r="N22" s="25" t="s">
        <v>59</v>
      </c>
      <c r="O22" s="44">
        <v>0</v>
      </c>
      <c r="P22" s="222" t="s">
        <v>60</v>
      </c>
      <c r="Q22" s="221">
        <f>O22+O23+O24</f>
        <v>0</v>
      </c>
      <c r="R22" s="220" t="str">
        <f>S9</f>
        <v>那須野ヶ原ＦＣボンジボーラ</v>
      </c>
      <c r="S22" s="220"/>
      <c r="T22" s="220"/>
      <c r="U22" s="220"/>
      <c r="V22" s="220"/>
      <c r="W22" s="29"/>
      <c r="X22" s="223" t="s">
        <v>75</v>
      </c>
      <c r="Y22" s="223"/>
      <c r="Z22" s="223"/>
      <c r="AA22" s="223"/>
      <c r="AB22" s="29"/>
    </row>
    <row r="23" spans="1:28" ht="20.100000000000001" customHeight="1" x14ac:dyDescent="0.2">
      <c r="A23" s="29"/>
      <c r="B23" s="188"/>
      <c r="C23" s="219"/>
      <c r="D23" s="219"/>
      <c r="E23" s="46"/>
      <c r="F23" s="220"/>
      <c r="G23" s="220"/>
      <c r="H23" s="220"/>
      <c r="I23" s="220"/>
      <c r="J23" s="220"/>
      <c r="K23" s="221"/>
      <c r="L23" s="222"/>
      <c r="M23" s="45">
        <v>0</v>
      </c>
      <c r="N23" s="25" t="s">
        <v>59</v>
      </c>
      <c r="O23" s="44">
        <v>0</v>
      </c>
      <c r="P23" s="222"/>
      <c r="Q23" s="221"/>
      <c r="R23" s="220"/>
      <c r="S23" s="220"/>
      <c r="T23" s="220"/>
      <c r="U23" s="220"/>
      <c r="V23" s="220"/>
      <c r="W23" s="29"/>
      <c r="X23" s="223"/>
      <c r="Y23" s="223"/>
      <c r="Z23" s="223"/>
      <c r="AA23" s="223"/>
      <c r="AB23" s="29"/>
    </row>
    <row r="24" spans="1:28" ht="20.100000000000001" customHeight="1" x14ac:dyDescent="0.2">
      <c r="A24" s="29"/>
      <c r="B24" s="188"/>
      <c r="C24" s="219"/>
      <c r="D24" s="219"/>
      <c r="E24" s="46"/>
      <c r="F24" s="220"/>
      <c r="G24" s="220"/>
      <c r="H24" s="220"/>
      <c r="I24" s="220"/>
      <c r="J24" s="220"/>
      <c r="K24" s="221"/>
      <c r="L24" s="222"/>
      <c r="M24" s="45"/>
      <c r="N24" s="25" t="s">
        <v>59</v>
      </c>
      <c r="O24" s="44"/>
      <c r="P24" s="222"/>
      <c r="Q24" s="221"/>
      <c r="R24" s="220"/>
      <c r="S24" s="220"/>
      <c r="T24" s="220"/>
      <c r="U24" s="220"/>
      <c r="V24" s="220"/>
      <c r="W24" s="29"/>
      <c r="X24" s="223"/>
      <c r="Y24" s="223"/>
      <c r="Z24" s="223"/>
      <c r="AA24" s="223"/>
      <c r="AB24" s="29"/>
    </row>
    <row r="25" spans="1:28" ht="20.100000000000001" customHeight="1" x14ac:dyDescent="0.2">
      <c r="A25" s="29"/>
      <c r="B25" s="188" t="s">
        <v>74</v>
      </c>
      <c r="C25" s="219">
        <v>0.44444444444444442</v>
      </c>
      <c r="D25" s="219"/>
      <c r="E25" s="46"/>
      <c r="F25" s="220" t="str">
        <f>E9</f>
        <v>ＨＦＣ．ＺＥＲＯ</v>
      </c>
      <c r="G25" s="220"/>
      <c r="H25" s="220"/>
      <c r="I25" s="220"/>
      <c r="J25" s="220"/>
      <c r="K25" s="221">
        <f>M25+M26+M27</f>
        <v>0</v>
      </c>
      <c r="L25" s="222" t="s">
        <v>61</v>
      </c>
      <c r="M25" s="45">
        <v>0</v>
      </c>
      <c r="N25" s="25" t="s">
        <v>59</v>
      </c>
      <c r="O25" s="44">
        <v>0</v>
      </c>
      <c r="P25" s="222" t="s">
        <v>60</v>
      </c>
      <c r="Q25" s="221">
        <f>O25+O26+O27</f>
        <v>0</v>
      </c>
      <c r="R25" s="220" t="str">
        <f>K9</f>
        <v>ｕｎｉｏｎｓｐｏｒｔｓｃｌｕｂ</v>
      </c>
      <c r="S25" s="220"/>
      <c r="T25" s="220"/>
      <c r="U25" s="220"/>
      <c r="V25" s="220"/>
      <c r="W25" s="29"/>
      <c r="X25" s="223" t="s">
        <v>73</v>
      </c>
      <c r="Y25" s="223"/>
      <c r="Z25" s="223"/>
      <c r="AA25" s="223"/>
      <c r="AB25" s="29"/>
    </row>
    <row r="26" spans="1:28" ht="20.100000000000001" customHeight="1" x14ac:dyDescent="0.2">
      <c r="A26" s="29"/>
      <c r="B26" s="188"/>
      <c r="C26" s="219"/>
      <c r="D26" s="219"/>
      <c r="E26" s="46"/>
      <c r="F26" s="220"/>
      <c r="G26" s="220"/>
      <c r="H26" s="220"/>
      <c r="I26" s="220"/>
      <c r="J26" s="220"/>
      <c r="K26" s="221"/>
      <c r="L26" s="222"/>
      <c r="M26" s="45">
        <v>0</v>
      </c>
      <c r="N26" s="25" t="s">
        <v>59</v>
      </c>
      <c r="O26" s="44">
        <v>0</v>
      </c>
      <c r="P26" s="222"/>
      <c r="Q26" s="221"/>
      <c r="R26" s="220"/>
      <c r="S26" s="220"/>
      <c r="T26" s="220"/>
      <c r="U26" s="220"/>
      <c r="V26" s="220"/>
      <c r="W26" s="29"/>
      <c r="X26" s="223"/>
      <c r="Y26" s="223"/>
      <c r="Z26" s="223"/>
      <c r="AA26" s="223"/>
      <c r="AB26" s="29"/>
    </row>
    <row r="27" spans="1:28" ht="20.100000000000001" customHeight="1" x14ac:dyDescent="0.2">
      <c r="A27" s="29"/>
      <c r="B27" s="188"/>
      <c r="C27" s="219"/>
      <c r="D27" s="219"/>
      <c r="E27" s="46"/>
      <c r="F27" s="220"/>
      <c r="G27" s="220"/>
      <c r="H27" s="220"/>
      <c r="I27" s="220"/>
      <c r="J27" s="220"/>
      <c r="K27" s="221"/>
      <c r="L27" s="222"/>
      <c r="M27" s="45"/>
      <c r="N27" s="25" t="s">
        <v>59</v>
      </c>
      <c r="O27" s="44"/>
      <c r="P27" s="222"/>
      <c r="Q27" s="221"/>
      <c r="R27" s="220"/>
      <c r="S27" s="220"/>
      <c r="T27" s="220"/>
      <c r="U27" s="220"/>
      <c r="V27" s="220"/>
      <c r="W27" s="29"/>
      <c r="X27" s="223"/>
      <c r="Y27" s="223"/>
      <c r="Z27" s="223"/>
      <c r="AA27" s="223"/>
      <c r="AB27" s="29"/>
    </row>
    <row r="28" spans="1:28" ht="20.100000000000001" customHeight="1" x14ac:dyDescent="0.2">
      <c r="B28" s="188" t="s">
        <v>72</v>
      </c>
      <c r="C28" s="219">
        <v>0.47916666666666669</v>
      </c>
      <c r="D28" s="219"/>
      <c r="E28" s="46"/>
      <c r="F28" s="220" t="str">
        <f>P9</f>
        <v>ＪＦＣ　Ｗｉｎｇ</v>
      </c>
      <c r="G28" s="220"/>
      <c r="H28" s="220"/>
      <c r="I28" s="220"/>
      <c r="J28" s="220"/>
      <c r="K28" s="221">
        <f>M28+M29+M30</f>
        <v>0</v>
      </c>
      <c r="L28" s="222" t="s">
        <v>61</v>
      </c>
      <c r="M28" s="45">
        <v>0</v>
      </c>
      <c r="N28" s="25" t="s">
        <v>59</v>
      </c>
      <c r="O28" s="44">
        <v>0</v>
      </c>
      <c r="P28" s="222" t="s">
        <v>60</v>
      </c>
      <c r="Q28" s="221">
        <f>O28+O29+O30</f>
        <v>0</v>
      </c>
      <c r="R28" s="220" t="str">
        <f>V9</f>
        <v>ＦＣアリーバ</v>
      </c>
      <c r="S28" s="220"/>
      <c r="T28" s="220"/>
      <c r="U28" s="220"/>
      <c r="V28" s="220"/>
      <c r="W28" s="29"/>
      <c r="X28" s="223" t="s">
        <v>71</v>
      </c>
      <c r="Y28" s="223"/>
      <c r="Z28" s="223"/>
      <c r="AA28" s="223"/>
      <c r="AB28" s="29"/>
    </row>
    <row r="29" spans="1:28" ht="20.100000000000001" customHeight="1" x14ac:dyDescent="0.2">
      <c r="B29" s="188"/>
      <c r="C29" s="219"/>
      <c r="D29" s="219"/>
      <c r="E29" s="46"/>
      <c r="F29" s="220"/>
      <c r="G29" s="220"/>
      <c r="H29" s="220"/>
      <c r="I29" s="220"/>
      <c r="J29" s="220"/>
      <c r="K29" s="221"/>
      <c r="L29" s="222"/>
      <c r="M29" s="45">
        <v>0</v>
      </c>
      <c r="N29" s="25" t="s">
        <v>59</v>
      </c>
      <c r="O29" s="44">
        <v>0</v>
      </c>
      <c r="P29" s="222"/>
      <c r="Q29" s="221"/>
      <c r="R29" s="220"/>
      <c r="S29" s="220"/>
      <c r="T29" s="220"/>
      <c r="U29" s="220"/>
      <c r="V29" s="220"/>
      <c r="W29" s="29"/>
      <c r="X29" s="223"/>
      <c r="Y29" s="223"/>
      <c r="Z29" s="223"/>
      <c r="AA29" s="223"/>
      <c r="AB29" s="29"/>
    </row>
    <row r="30" spans="1:28" ht="20.100000000000001" customHeight="1" x14ac:dyDescent="0.2">
      <c r="A30" s="29"/>
      <c r="B30" s="188"/>
      <c r="C30" s="219"/>
      <c r="D30" s="219"/>
      <c r="E30" s="46"/>
      <c r="F30" s="220"/>
      <c r="G30" s="220"/>
      <c r="H30" s="220"/>
      <c r="I30" s="220"/>
      <c r="J30" s="220"/>
      <c r="K30" s="221"/>
      <c r="L30" s="222"/>
      <c r="M30" s="45"/>
      <c r="N30" s="25" t="s">
        <v>59</v>
      </c>
      <c r="O30" s="44"/>
      <c r="P30" s="222"/>
      <c r="Q30" s="221"/>
      <c r="R30" s="220"/>
      <c r="S30" s="220"/>
      <c r="T30" s="220"/>
      <c r="U30" s="220"/>
      <c r="V30" s="220"/>
      <c r="W30" s="29"/>
      <c r="X30" s="223"/>
      <c r="Y30" s="223"/>
      <c r="Z30" s="223"/>
      <c r="AA30" s="223"/>
      <c r="AB30" s="29"/>
    </row>
    <row r="31" spans="1:28" ht="20.100000000000001" customHeight="1" x14ac:dyDescent="0.2">
      <c r="A31" s="29"/>
      <c r="B31" s="188" t="s">
        <v>70</v>
      </c>
      <c r="C31" s="219">
        <v>0.51388888888888895</v>
      </c>
      <c r="D31" s="219"/>
      <c r="E31" s="46"/>
      <c r="F31" s="220" t="str">
        <f>H9</f>
        <v>ＭＯＲＡＮＧＯ栃木フットボールクラブＵ１２</v>
      </c>
      <c r="G31" s="220"/>
      <c r="H31" s="220"/>
      <c r="I31" s="220"/>
      <c r="J31" s="220"/>
      <c r="K31" s="221">
        <f>M31+M32+M33</f>
        <v>0</v>
      </c>
      <c r="L31" s="222" t="s">
        <v>61</v>
      </c>
      <c r="M31" s="45">
        <v>0</v>
      </c>
      <c r="N31" s="25" t="s">
        <v>59</v>
      </c>
      <c r="O31" s="44">
        <v>0</v>
      </c>
      <c r="P31" s="222" t="s">
        <v>60</v>
      </c>
      <c r="Q31" s="221">
        <f>O31+O32+O33</f>
        <v>0</v>
      </c>
      <c r="R31" s="220" t="str">
        <f>K9</f>
        <v>ｕｎｉｏｎｓｐｏｒｔｓｃｌｕｂ</v>
      </c>
      <c r="S31" s="220"/>
      <c r="T31" s="220"/>
      <c r="U31" s="220"/>
      <c r="V31" s="220"/>
      <c r="W31" s="29"/>
      <c r="X31" s="223" t="s">
        <v>69</v>
      </c>
      <c r="Y31" s="223"/>
      <c r="Z31" s="223"/>
      <c r="AA31" s="223"/>
      <c r="AB31" s="29"/>
    </row>
    <row r="32" spans="1:28" ht="20.100000000000001" customHeight="1" x14ac:dyDescent="0.2">
      <c r="A32" s="29"/>
      <c r="B32" s="188"/>
      <c r="C32" s="219"/>
      <c r="D32" s="219"/>
      <c r="E32" s="46"/>
      <c r="F32" s="220"/>
      <c r="G32" s="220"/>
      <c r="H32" s="220"/>
      <c r="I32" s="220"/>
      <c r="J32" s="220"/>
      <c r="K32" s="221"/>
      <c r="L32" s="222"/>
      <c r="M32" s="45">
        <v>0</v>
      </c>
      <c r="N32" s="25" t="s">
        <v>59</v>
      </c>
      <c r="O32" s="44">
        <v>0</v>
      </c>
      <c r="P32" s="222"/>
      <c r="Q32" s="221"/>
      <c r="R32" s="220"/>
      <c r="S32" s="220"/>
      <c r="T32" s="220"/>
      <c r="U32" s="220"/>
      <c r="V32" s="220"/>
      <c r="W32" s="29"/>
      <c r="X32" s="223"/>
      <c r="Y32" s="223"/>
      <c r="Z32" s="223"/>
      <c r="AA32" s="223"/>
      <c r="AB32" s="29"/>
    </row>
    <row r="33" spans="1:28" ht="20.100000000000001" customHeight="1" x14ac:dyDescent="0.2">
      <c r="A33" s="29"/>
      <c r="B33" s="188"/>
      <c r="C33" s="219"/>
      <c r="D33" s="219"/>
      <c r="E33" s="46"/>
      <c r="F33" s="220"/>
      <c r="G33" s="220"/>
      <c r="H33" s="220"/>
      <c r="I33" s="220"/>
      <c r="J33" s="220"/>
      <c r="K33" s="221"/>
      <c r="L33" s="222"/>
      <c r="M33" s="45"/>
      <c r="N33" s="25" t="s">
        <v>59</v>
      </c>
      <c r="O33" s="44"/>
      <c r="P33" s="222"/>
      <c r="Q33" s="221"/>
      <c r="R33" s="220"/>
      <c r="S33" s="220"/>
      <c r="T33" s="220"/>
      <c r="U33" s="220"/>
      <c r="V33" s="220"/>
      <c r="W33" s="29"/>
      <c r="X33" s="223"/>
      <c r="Y33" s="223"/>
      <c r="Z33" s="223"/>
      <c r="AA33" s="223"/>
      <c r="AB33" s="29"/>
    </row>
    <row r="34" spans="1:28" ht="20.100000000000001" customHeight="1" x14ac:dyDescent="0.2">
      <c r="A34" s="29"/>
      <c r="B34" s="188" t="s">
        <v>68</v>
      </c>
      <c r="C34" s="219">
        <v>0.54861111111111105</v>
      </c>
      <c r="D34" s="219"/>
      <c r="E34" s="46"/>
      <c r="F34" s="220" t="str">
        <f>S9</f>
        <v>那須野ヶ原ＦＣボンジボーラ</v>
      </c>
      <c r="G34" s="220"/>
      <c r="H34" s="220"/>
      <c r="I34" s="220"/>
      <c r="J34" s="220"/>
      <c r="K34" s="221">
        <f>M34+M35+M36</f>
        <v>0</v>
      </c>
      <c r="L34" s="222" t="s">
        <v>61</v>
      </c>
      <c r="M34" s="45">
        <v>0</v>
      </c>
      <c r="N34" s="25" t="s">
        <v>59</v>
      </c>
      <c r="O34" s="44">
        <v>0</v>
      </c>
      <c r="P34" s="222" t="s">
        <v>60</v>
      </c>
      <c r="Q34" s="221">
        <f>O34+O35+O36</f>
        <v>0</v>
      </c>
      <c r="R34" s="220" t="str">
        <f>V9</f>
        <v>ＦＣアリーバ</v>
      </c>
      <c r="S34" s="220"/>
      <c r="T34" s="220"/>
      <c r="U34" s="220"/>
      <c r="V34" s="220"/>
      <c r="W34" s="29"/>
      <c r="X34" s="223" t="s">
        <v>106</v>
      </c>
      <c r="Y34" s="223"/>
      <c r="Z34" s="223"/>
      <c r="AA34" s="223"/>
      <c r="AB34" s="29"/>
    </row>
    <row r="35" spans="1:28" ht="20.100000000000001" customHeight="1" x14ac:dyDescent="0.2">
      <c r="A35" s="29"/>
      <c r="B35" s="188"/>
      <c r="C35" s="219"/>
      <c r="D35" s="219"/>
      <c r="E35" s="46"/>
      <c r="F35" s="220"/>
      <c r="G35" s="220"/>
      <c r="H35" s="220"/>
      <c r="I35" s="220"/>
      <c r="J35" s="220"/>
      <c r="K35" s="221"/>
      <c r="L35" s="222"/>
      <c r="M35" s="45">
        <v>0</v>
      </c>
      <c r="N35" s="25" t="s">
        <v>59</v>
      </c>
      <c r="O35" s="44">
        <v>0</v>
      </c>
      <c r="P35" s="222"/>
      <c r="Q35" s="221"/>
      <c r="R35" s="220"/>
      <c r="S35" s="220"/>
      <c r="T35" s="220"/>
      <c r="U35" s="220"/>
      <c r="V35" s="220"/>
      <c r="W35" s="29"/>
      <c r="X35" s="223"/>
      <c r="Y35" s="223"/>
      <c r="Z35" s="223"/>
      <c r="AA35" s="223"/>
      <c r="AB35" s="29"/>
    </row>
    <row r="36" spans="1:28" ht="20.100000000000001" customHeight="1" x14ac:dyDescent="0.2">
      <c r="A36" s="29"/>
      <c r="B36" s="188"/>
      <c r="C36" s="219"/>
      <c r="D36" s="219"/>
      <c r="E36" s="46"/>
      <c r="F36" s="220"/>
      <c r="G36" s="220"/>
      <c r="H36" s="220"/>
      <c r="I36" s="220"/>
      <c r="J36" s="220"/>
      <c r="K36" s="221"/>
      <c r="L36" s="222"/>
      <c r="M36" s="45"/>
      <c r="N36" s="25" t="s">
        <v>59</v>
      </c>
      <c r="O36" s="44"/>
      <c r="P36" s="222"/>
      <c r="Q36" s="221"/>
      <c r="R36" s="220"/>
      <c r="S36" s="220"/>
      <c r="T36" s="220"/>
      <c r="U36" s="220"/>
      <c r="V36" s="220"/>
      <c r="W36" s="29"/>
      <c r="X36" s="223"/>
      <c r="Y36" s="223"/>
      <c r="Z36" s="223"/>
      <c r="AA36" s="223"/>
      <c r="AB36" s="29"/>
    </row>
    <row r="37" spans="1:28" ht="20.100000000000001" customHeight="1" x14ac:dyDescent="0.2"/>
    <row r="38" spans="1:28" ht="20.100000000000001" customHeight="1" x14ac:dyDescent="0.2">
      <c r="C38" s="232" t="str">
        <f>H5&amp; CHAR(10) &amp;"リーグ"</f>
        <v>A
リーグ</v>
      </c>
      <c r="D38" s="233"/>
      <c r="E38" s="236" t="str">
        <f>E9</f>
        <v>ＨＦＣ．ＺＥＲＯ</v>
      </c>
      <c r="F38" s="237"/>
      <c r="G38" s="240" t="str">
        <f>H9</f>
        <v>ＭＯＲＡＮＧＯ栃木フットボールクラブＵ１２</v>
      </c>
      <c r="H38" s="241"/>
      <c r="I38" s="236" t="str">
        <f>K9</f>
        <v>ｕｎｉｏｎｓｐｏｒｔｓｃｌｕｂ</v>
      </c>
      <c r="J38" s="237"/>
      <c r="K38" s="244" t="s">
        <v>66</v>
      </c>
      <c r="L38" s="244" t="s">
        <v>65</v>
      </c>
      <c r="M38" s="244" t="s">
        <v>64</v>
      </c>
      <c r="N38" s="51"/>
      <c r="O38" s="232" t="str">
        <f>S5&amp; CHAR(10) &amp;"リーグ"</f>
        <v>B
リーグ</v>
      </c>
      <c r="P38" s="233"/>
      <c r="Q38" s="236" t="str">
        <f>P9</f>
        <v>ＪＦＣ　Ｗｉｎｇ</v>
      </c>
      <c r="R38" s="237"/>
      <c r="S38" s="236" t="str">
        <f>S9</f>
        <v>那須野ヶ原ＦＣボンジボーラ</v>
      </c>
      <c r="T38" s="237"/>
      <c r="U38" s="236" t="str">
        <f>V9</f>
        <v>ＦＣアリーバ</v>
      </c>
      <c r="V38" s="237"/>
      <c r="W38" s="244" t="s">
        <v>66</v>
      </c>
      <c r="X38" s="244" t="s">
        <v>65</v>
      </c>
      <c r="Y38" s="244" t="s">
        <v>64</v>
      </c>
    </row>
    <row r="39" spans="1:28" ht="20.100000000000001" customHeight="1" x14ac:dyDescent="0.2">
      <c r="C39" s="234"/>
      <c r="D39" s="235"/>
      <c r="E39" s="238"/>
      <c r="F39" s="239"/>
      <c r="G39" s="242"/>
      <c r="H39" s="243"/>
      <c r="I39" s="238"/>
      <c r="J39" s="239"/>
      <c r="K39" s="245"/>
      <c r="L39" s="245"/>
      <c r="M39" s="245"/>
      <c r="N39" s="51"/>
      <c r="O39" s="234"/>
      <c r="P39" s="235"/>
      <c r="Q39" s="238"/>
      <c r="R39" s="239"/>
      <c r="S39" s="238"/>
      <c r="T39" s="239"/>
      <c r="U39" s="238"/>
      <c r="V39" s="239"/>
      <c r="W39" s="245"/>
      <c r="X39" s="245"/>
      <c r="Y39" s="245"/>
    </row>
    <row r="40" spans="1:28" ht="20.100000000000001" customHeight="1" x14ac:dyDescent="0.2">
      <c r="C40" s="224" t="str">
        <f>E9</f>
        <v>ＨＦＣ．ＺＥＲＯ</v>
      </c>
      <c r="D40" s="225"/>
      <c r="E40" s="67"/>
      <c r="F40" s="66"/>
      <c r="G40" s="70">
        <f>K19</f>
        <v>0</v>
      </c>
      <c r="H40" s="68">
        <f>Q19</f>
        <v>0</v>
      </c>
      <c r="I40" s="70">
        <f>K25</f>
        <v>0</v>
      </c>
      <c r="J40" s="68">
        <f>Q25</f>
        <v>0</v>
      </c>
      <c r="K40" s="228">
        <f>COUNTIF(E41:J41,"○")*3+COUNTIF(E41:J41,"△")</f>
        <v>2</v>
      </c>
      <c r="L40" s="230">
        <f>E40-F40+G40-H40+I40-J40</f>
        <v>0</v>
      </c>
      <c r="M40" s="228"/>
      <c r="N40" s="51"/>
      <c r="O40" s="224" t="str">
        <f>P9</f>
        <v>ＪＦＣ　Ｗｉｎｇ</v>
      </c>
      <c r="P40" s="225"/>
      <c r="Q40" s="67"/>
      <c r="R40" s="66"/>
      <c r="S40" s="70">
        <f>K22</f>
        <v>0</v>
      </c>
      <c r="T40" s="68">
        <f>Q22</f>
        <v>0</v>
      </c>
      <c r="U40" s="70">
        <f>K28</f>
        <v>0</v>
      </c>
      <c r="V40" s="68">
        <f>Q28</f>
        <v>0</v>
      </c>
      <c r="W40" s="228">
        <f>COUNTIF(Q41:V41,"○")*3+COUNTIF(Q41:V41,"△")</f>
        <v>2</v>
      </c>
      <c r="X40" s="230">
        <f>Q40-R40+S40-T40+U40-V40</f>
        <v>0</v>
      </c>
      <c r="Y40" s="228"/>
    </row>
    <row r="41" spans="1:28" ht="20.100000000000001" customHeight="1" x14ac:dyDescent="0.2">
      <c r="C41" s="226"/>
      <c r="D41" s="227"/>
      <c r="E41" s="65"/>
      <c r="F41" s="64"/>
      <c r="G41" s="246" t="str">
        <f>IF(G40&gt;H40,"○",IF(G40&lt;H40,"×",IF(G40=H40,"△")))</f>
        <v>△</v>
      </c>
      <c r="H41" s="247"/>
      <c r="I41" s="246" t="str">
        <f>IF(I40&gt;J40,"○",IF(I40&lt;J40,"×",IF(I40=J40,"△")))</f>
        <v>△</v>
      </c>
      <c r="J41" s="247"/>
      <c r="K41" s="229"/>
      <c r="L41" s="231"/>
      <c r="M41" s="229"/>
      <c r="N41" s="51"/>
      <c r="O41" s="226"/>
      <c r="P41" s="227"/>
      <c r="Q41" s="65"/>
      <c r="R41" s="64"/>
      <c r="S41" s="246" t="str">
        <f>IF(S40&gt;T40,"○",IF(S40&lt;T40,"×",IF(S40=T40,"△")))</f>
        <v>△</v>
      </c>
      <c r="T41" s="247"/>
      <c r="U41" s="246" t="str">
        <f>IF(U40&gt;V40,"○",IF(U40&lt;V40,"×",IF(U40=V40,"△")))</f>
        <v>△</v>
      </c>
      <c r="V41" s="247"/>
      <c r="W41" s="229"/>
      <c r="X41" s="231"/>
      <c r="Y41" s="229"/>
    </row>
    <row r="42" spans="1:28" ht="20.100000000000001" customHeight="1" x14ac:dyDescent="0.2">
      <c r="C42" s="250" t="str">
        <f>H9</f>
        <v>ＭＯＲＡＮＧＯ栃木フットボールクラブＵ１２</v>
      </c>
      <c r="D42" s="251"/>
      <c r="E42" s="70">
        <f>Q19</f>
        <v>0</v>
      </c>
      <c r="F42" s="68">
        <f>K19</f>
        <v>0</v>
      </c>
      <c r="G42" s="67"/>
      <c r="H42" s="66"/>
      <c r="I42" s="70">
        <f>K31</f>
        <v>0</v>
      </c>
      <c r="J42" s="68">
        <f>Q31</f>
        <v>0</v>
      </c>
      <c r="K42" s="228">
        <f>COUNTIF(E43:J43,"○")*3+COUNTIF(E43:J43,"△")</f>
        <v>2</v>
      </c>
      <c r="L42" s="230">
        <f>E42-F42+G42-H42+I42-J42</f>
        <v>0</v>
      </c>
      <c r="M42" s="228"/>
      <c r="N42" s="51"/>
      <c r="O42" s="224" t="str">
        <f>S9</f>
        <v>那須野ヶ原ＦＣボンジボーラ</v>
      </c>
      <c r="P42" s="225"/>
      <c r="Q42" s="70">
        <f>Q22</f>
        <v>0</v>
      </c>
      <c r="R42" s="68">
        <f>K22</f>
        <v>0</v>
      </c>
      <c r="S42" s="67"/>
      <c r="T42" s="66"/>
      <c r="U42" s="70">
        <f>K34</f>
        <v>0</v>
      </c>
      <c r="V42" s="68">
        <f>Q34</f>
        <v>0</v>
      </c>
      <c r="W42" s="228">
        <f>COUNTIF(Q43:V43,"○")*3+COUNTIF(Q43:V43,"△")</f>
        <v>2</v>
      </c>
      <c r="X42" s="230">
        <f>Q42-R42+S42-T42+U42-V42</f>
        <v>0</v>
      </c>
      <c r="Y42" s="228"/>
    </row>
    <row r="43" spans="1:28" ht="20.100000000000001" customHeight="1" x14ac:dyDescent="0.2">
      <c r="C43" s="252"/>
      <c r="D43" s="253"/>
      <c r="E43" s="246" t="str">
        <f>IF(E42&gt;F42,"○",IF(E42&lt;F42,"×",IF(E42=F42,"△")))</f>
        <v>△</v>
      </c>
      <c r="F43" s="247"/>
      <c r="G43" s="65"/>
      <c r="H43" s="64"/>
      <c r="I43" s="246" t="str">
        <f>IF(I42&gt;J42,"○",IF(I42&lt;J42,"×",IF(I42=J42,"△")))</f>
        <v>△</v>
      </c>
      <c r="J43" s="247"/>
      <c r="K43" s="229"/>
      <c r="L43" s="231"/>
      <c r="M43" s="229"/>
      <c r="N43" s="51"/>
      <c r="O43" s="226"/>
      <c r="P43" s="227"/>
      <c r="Q43" s="246" t="str">
        <f>IF(Q42&gt;R42,"○",IF(Q42&lt;R42,"×",IF(Q42=R42,"△")))</f>
        <v>△</v>
      </c>
      <c r="R43" s="247"/>
      <c r="S43" s="65"/>
      <c r="T43" s="64"/>
      <c r="U43" s="246" t="str">
        <f>IF(U42&gt;V42,"○",IF(U42&lt;V42,"×",IF(U42=V42,"△")))</f>
        <v>△</v>
      </c>
      <c r="V43" s="247"/>
      <c r="W43" s="229"/>
      <c r="X43" s="231"/>
      <c r="Y43" s="229"/>
    </row>
    <row r="44" spans="1:28" ht="20.100000000000001" customHeight="1" x14ac:dyDescent="0.2">
      <c r="C44" s="224" t="str">
        <f>K9</f>
        <v>ｕｎｉｏｎｓｐｏｒｔｓｃｌｕｂ</v>
      </c>
      <c r="D44" s="225"/>
      <c r="E44" s="69">
        <f>Q25</f>
        <v>0</v>
      </c>
      <c r="F44" s="68">
        <f>K25</f>
        <v>0</v>
      </c>
      <c r="G44" s="69">
        <f>Q31</f>
        <v>0</v>
      </c>
      <c r="H44" s="68">
        <f>K31</f>
        <v>0</v>
      </c>
      <c r="I44" s="67"/>
      <c r="J44" s="66"/>
      <c r="K44" s="248">
        <f>COUNTIF(E45:J45,"○")*3+COUNTIF(E45:J45,"△")</f>
        <v>2</v>
      </c>
      <c r="L44" s="248">
        <f>E44-F44+G44-H44+I44-J44</f>
        <v>0</v>
      </c>
      <c r="M44" s="248"/>
      <c r="N44" s="51"/>
      <c r="O44" s="224" t="str">
        <f>V9</f>
        <v>ＦＣアリーバ</v>
      </c>
      <c r="P44" s="225"/>
      <c r="Q44" s="69">
        <f>Q28</f>
        <v>0</v>
      </c>
      <c r="R44" s="68">
        <f>K28</f>
        <v>0</v>
      </c>
      <c r="S44" s="69">
        <f>Q34</f>
        <v>0</v>
      </c>
      <c r="T44" s="68">
        <f>K34</f>
        <v>0</v>
      </c>
      <c r="U44" s="67"/>
      <c r="V44" s="66"/>
      <c r="W44" s="248">
        <f>COUNTIF(Q45:V45,"○")*3+COUNTIF(Q45:V45,"△")</f>
        <v>2</v>
      </c>
      <c r="X44" s="248">
        <f>Q44-R44+S44-T44+U44-V44</f>
        <v>0</v>
      </c>
      <c r="Y44" s="248"/>
    </row>
    <row r="45" spans="1:28" ht="20.100000000000001" customHeight="1" x14ac:dyDescent="0.2">
      <c r="C45" s="226"/>
      <c r="D45" s="227"/>
      <c r="E45" s="246" t="str">
        <f>IF(E44&gt;F44,"○",IF(E44&lt;F44,"×",IF(E44=F44,"△")))</f>
        <v>△</v>
      </c>
      <c r="F45" s="247"/>
      <c r="G45" s="246" t="str">
        <f>IF(G44&gt;H44,"○",IF(G44&lt;H44,"×",IF(G44=H44,"△")))</f>
        <v>△</v>
      </c>
      <c r="H45" s="247"/>
      <c r="I45" s="65"/>
      <c r="J45" s="64"/>
      <c r="K45" s="249"/>
      <c r="L45" s="249"/>
      <c r="M45" s="249"/>
      <c r="N45" s="51"/>
      <c r="O45" s="226"/>
      <c r="P45" s="227"/>
      <c r="Q45" s="246" t="str">
        <f>IF(Q44&gt;R44,"○",IF(Q44&lt;R44,"×",IF(Q44=R44,"△")))</f>
        <v>△</v>
      </c>
      <c r="R45" s="247"/>
      <c r="S45" s="246" t="str">
        <f>IF(S44&gt;T44,"○",IF(S44&lt;T44,"×",IF(S44=T44,"△")))</f>
        <v>△</v>
      </c>
      <c r="T45" s="247"/>
      <c r="U45" s="65"/>
      <c r="V45" s="64"/>
      <c r="W45" s="249"/>
      <c r="X45" s="249"/>
      <c r="Y45" s="249"/>
    </row>
    <row r="46" spans="1:28" ht="20.100000000000001" customHeight="1" x14ac:dyDescent="0.2"/>
    <row r="47" spans="1:28" ht="20.100000000000001" customHeight="1" x14ac:dyDescent="0.2"/>
    <row r="48" spans="1:28" ht="30" customHeight="1" x14ac:dyDescent="0.2">
      <c r="A48" s="83" t="str">
        <f>A1</f>
        <v>■第1日　1月13日</v>
      </c>
      <c r="B48" s="83"/>
      <c r="C48" s="83"/>
      <c r="D48" s="116"/>
      <c r="E48" s="83"/>
      <c r="F48" s="83"/>
      <c r="G48" s="83"/>
      <c r="H48" s="212" t="str">
        <f>H1</f>
        <v>1次リーグ</v>
      </c>
      <c r="I48" s="212"/>
      <c r="J48" s="212"/>
      <c r="K48" s="212"/>
      <c r="L48" s="212"/>
      <c r="O48" s="212" t="s">
        <v>100</v>
      </c>
      <c r="P48" s="212"/>
      <c r="Q48" s="212"/>
      <c r="R48" s="212" t="str">
        <f>'JA組合せ(抽選結果)'!A24</f>
        <v>真岡ハイトラ運動公園運動広場B</v>
      </c>
      <c r="S48" s="212"/>
      <c r="T48" s="212"/>
      <c r="U48" s="212"/>
      <c r="V48" s="212"/>
      <c r="W48" s="212"/>
      <c r="X48" s="212"/>
      <c r="Y48" s="212"/>
      <c r="Z48" s="212"/>
      <c r="AA48" s="212"/>
    </row>
    <row r="49" spans="1:28" ht="10.050000000000001" customHeight="1" x14ac:dyDescent="0.2">
      <c r="A49" s="83"/>
      <c r="B49" s="83"/>
      <c r="C49" s="83"/>
      <c r="O49" s="84"/>
      <c r="P49" s="84"/>
      <c r="Q49" s="84"/>
      <c r="R49" s="117"/>
      <c r="S49" s="117"/>
      <c r="T49" s="117"/>
      <c r="U49" s="117"/>
      <c r="V49" s="117"/>
      <c r="W49" s="117"/>
    </row>
    <row r="50" spans="1:28" ht="20.100000000000001" customHeight="1" x14ac:dyDescent="0.2">
      <c r="A50" s="83"/>
      <c r="E50" s="82"/>
      <c r="H50" s="213" t="s">
        <v>34</v>
      </c>
      <c r="I50" s="213"/>
      <c r="J50" s="51"/>
      <c r="K50" s="51"/>
      <c r="L50" s="51"/>
      <c r="M50" s="51"/>
      <c r="N50" s="51"/>
      <c r="O50" s="51"/>
      <c r="P50" s="81"/>
      <c r="Q50" s="81"/>
      <c r="R50" s="81"/>
      <c r="S50" s="213" t="s">
        <v>26</v>
      </c>
      <c r="T50" s="213"/>
      <c r="U50" s="51"/>
      <c r="V50" s="80"/>
      <c r="W50" s="80"/>
      <c r="X50" s="51"/>
      <c r="Y50" s="51"/>
      <c r="Z50" s="51"/>
      <c r="AA50" s="51"/>
    </row>
    <row r="51" spans="1:28" ht="20.100000000000001" customHeight="1" x14ac:dyDescent="0.2">
      <c r="A51" s="29"/>
      <c r="E51" s="29"/>
      <c r="F51" s="79"/>
      <c r="G51" s="79"/>
      <c r="H51" s="30"/>
      <c r="I51" s="79"/>
      <c r="J51" s="79"/>
      <c r="K51" s="79"/>
      <c r="L51" s="29"/>
      <c r="M51" s="29"/>
      <c r="N51" s="29"/>
      <c r="O51" s="29"/>
      <c r="P51" s="29"/>
      <c r="Q51" s="79"/>
      <c r="R51" s="79"/>
      <c r="S51" s="30"/>
      <c r="T51" s="74"/>
      <c r="V51" s="29"/>
      <c r="W51" s="29"/>
      <c r="Z51" s="29"/>
    </row>
    <row r="52" spans="1:28" ht="20.100000000000001" customHeight="1" x14ac:dyDescent="0.2">
      <c r="A52" s="29"/>
      <c r="E52" s="78"/>
      <c r="F52" s="76"/>
      <c r="G52" s="29"/>
      <c r="H52" s="29"/>
      <c r="I52" s="74"/>
      <c r="J52" s="29"/>
      <c r="K52" s="29"/>
      <c r="L52" s="74"/>
      <c r="M52" s="29"/>
      <c r="N52" s="29"/>
      <c r="O52" s="29"/>
      <c r="P52" s="31"/>
      <c r="Q52" s="74"/>
      <c r="R52" s="29"/>
      <c r="S52" s="77"/>
      <c r="T52" s="76"/>
      <c r="U52" s="75"/>
      <c r="V52" s="32"/>
      <c r="W52" s="74"/>
      <c r="X52" s="29"/>
      <c r="Y52" s="29"/>
      <c r="Z52" s="29"/>
    </row>
    <row r="53" spans="1:28" ht="20.100000000000001" customHeight="1" x14ac:dyDescent="0.2">
      <c r="A53" s="29"/>
      <c r="E53" s="188">
        <v>1</v>
      </c>
      <c r="F53" s="188"/>
      <c r="G53" s="29"/>
      <c r="H53" s="188">
        <v>2</v>
      </c>
      <c r="I53" s="188"/>
      <c r="J53" s="29"/>
      <c r="K53" s="188">
        <v>3</v>
      </c>
      <c r="L53" s="188"/>
      <c r="M53" s="29"/>
      <c r="N53" s="29"/>
      <c r="O53" s="29"/>
      <c r="P53" s="188">
        <v>4</v>
      </c>
      <c r="Q53" s="188"/>
      <c r="R53" s="29"/>
      <c r="S53" s="188">
        <v>5</v>
      </c>
      <c r="T53" s="188"/>
      <c r="U53" s="29"/>
      <c r="V53" s="188">
        <v>6</v>
      </c>
      <c r="W53" s="188"/>
      <c r="X53" s="29"/>
      <c r="Y53" s="188"/>
      <c r="Z53" s="188"/>
    </row>
    <row r="54" spans="1:28" ht="20.100000000000001" customHeight="1" x14ac:dyDescent="0.2">
      <c r="A54" s="29"/>
      <c r="D54" s="22"/>
      <c r="E54" s="214" t="str">
        <f>'JA組合せ(抽選結果)'!C24</f>
        <v>ＦＣがむしゃら</v>
      </c>
      <c r="F54" s="214"/>
      <c r="G54" s="73"/>
      <c r="H54" s="214" t="str">
        <f>'JA組合せ(抽選結果)'!C26</f>
        <v>Ｓ４　スペランツァ</v>
      </c>
      <c r="I54" s="214"/>
      <c r="J54" s="73"/>
      <c r="K54" s="254" t="str">
        <f>'JA組合せ(抽選結果)'!C28</f>
        <v>ヴェルフェ矢板Ｕ－１２・nouveau</v>
      </c>
      <c r="L54" s="254"/>
      <c r="M54" s="73"/>
      <c r="N54" s="73"/>
      <c r="O54" s="73"/>
      <c r="P54" s="214" t="str">
        <f>'JA組合せ(抽選結果)'!C32</f>
        <v>ＴＥＡＭ　リフレＳＣ</v>
      </c>
      <c r="Q54" s="214"/>
      <c r="R54" s="73"/>
      <c r="S54" s="214" t="str">
        <f>'JA組合せ(抽選結果)'!C34</f>
        <v>ともぞうサッカークラブ</v>
      </c>
      <c r="T54" s="214"/>
      <c r="U54" s="73"/>
      <c r="V54" s="214" t="str">
        <f>'JA組合せ(抽選結果)'!C36</f>
        <v>足利サッカークラブジュニア</v>
      </c>
      <c r="W54" s="214"/>
      <c r="X54" s="73"/>
      <c r="Y54" s="214"/>
      <c r="Z54" s="214"/>
    </row>
    <row r="55" spans="1:28" ht="20.100000000000001" customHeight="1" x14ac:dyDescent="0.2">
      <c r="A55" s="29"/>
      <c r="D55" s="22"/>
      <c r="E55" s="214"/>
      <c r="F55" s="214"/>
      <c r="G55" s="73"/>
      <c r="H55" s="214"/>
      <c r="I55" s="214"/>
      <c r="J55" s="73"/>
      <c r="K55" s="254"/>
      <c r="L55" s="254"/>
      <c r="M55" s="73"/>
      <c r="N55" s="73"/>
      <c r="O55" s="73"/>
      <c r="P55" s="214"/>
      <c r="Q55" s="214"/>
      <c r="R55" s="73"/>
      <c r="S55" s="214"/>
      <c r="T55" s="214"/>
      <c r="U55" s="73"/>
      <c r="V55" s="214"/>
      <c r="W55" s="214"/>
      <c r="X55" s="73"/>
      <c r="Y55" s="214"/>
      <c r="Z55" s="214"/>
    </row>
    <row r="56" spans="1:28" ht="20.100000000000001" customHeight="1" x14ac:dyDescent="0.2">
      <c r="A56" s="29"/>
      <c r="D56" s="22"/>
      <c r="E56" s="214"/>
      <c r="F56" s="214"/>
      <c r="G56" s="73"/>
      <c r="H56" s="214"/>
      <c r="I56" s="214"/>
      <c r="J56" s="73"/>
      <c r="K56" s="254"/>
      <c r="L56" s="254"/>
      <c r="M56" s="73"/>
      <c r="N56" s="73"/>
      <c r="O56" s="73"/>
      <c r="P56" s="214"/>
      <c r="Q56" s="214"/>
      <c r="R56" s="73"/>
      <c r="S56" s="214"/>
      <c r="T56" s="214"/>
      <c r="U56" s="73"/>
      <c r="V56" s="214"/>
      <c r="W56" s="214"/>
      <c r="X56" s="73"/>
      <c r="Y56" s="214"/>
      <c r="Z56" s="214"/>
    </row>
    <row r="57" spans="1:28" ht="20.100000000000001" customHeight="1" x14ac:dyDescent="0.2">
      <c r="A57" s="29"/>
      <c r="D57" s="22"/>
      <c r="E57" s="214"/>
      <c r="F57" s="214"/>
      <c r="G57" s="73"/>
      <c r="H57" s="214"/>
      <c r="I57" s="214"/>
      <c r="J57" s="73"/>
      <c r="K57" s="254"/>
      <c r="L57" s="254"/>
      <c r="M57" s="73"/>
      <c r="N57" s="73"/>
      <c r="O57" s="73"/>
      <c r="P57" s="214"/>
      <c r="Q57" s="214"/>
      <c r="R57" s="73"/>
      <c r="S57" s="214"/>
      <c r="T57" s="214"/>
      <c r="U57" s="73"/>
      <c r="V57" s="214"/>
      <c r="W57" s="214"/>
      <c r="X57" s="73"/>
      <c r="Y57" s="214"/>
      <c r="Z57" s="214"/>
    </row>
    <row r="58" spans="1:28" ht="20.100000000000001" customHeight="1" x14ac:dyDescent="0.2">
      <c r="A58" s="29"/>
      <c r="D58" s="22"/>
      <c r="E58" s="214"/>
      <c r="F58" s="214"/>
      <c r="G58" s="73"/>
      <c r="H58" s="214"/>
      <c r="I58" s="214"/>
      <c r="J58" s="73"/>
      <c r="K58" s="254"/>
      <c r="L58" s="254"/>
      <c r="M58" s="73"/>
      <c r="N58" s="73"/>
      <c r="O58" s="73"/>
      <c r="P58" s="214"/>
      <c r="Q58" s="214"/>
      <c r="R58" s="73"/>
      <c r="S58" s="214"/>
      <c r="T58" s="214"/>
      <c r="U58" s="73"/>
      <c r="V58" s="214"/>
      <c r="W58" s="214"/>
      <c r="X58" s="73"/>
      <c r="Y58" s="214"/>
      <c r="Z58" s="214"/>
    </row>
    <row r="59" spans="1:28" ht="20.100000000000001" customHeight="1" x14ac:dyDescent="0.2">
      <c r="A59" s="29"/>
      <c r="D59" s="22"/>
      <c r="E59" s="214"/>
      <c r="F59" s="214"/>
      <c r="G59" s="73"/>
      <c r="H59" s="214"/>
      <c r="I59" s="214"/>
      <c r="J59" s="73"/>
      <c r="K59" s="254"/>
      <c r="L59" s="254"/>
      <c r="M59" s="73"/>
      <c r="N59" s="73"/>
      <c r="O59" s="73"/>
      <c r="P59" s="214"/>
      <c r="Q59" s="214"/>
      <c r="R59" s="73"/>
      <c r="S59" s="214"/>
      <c r="T59" s="214"/>
      <c r="U59" s="73"/>
      <c r="V59" s="214"/>
      <c r="W59" s="214"/>
      <c r="X59" s="73"/>
      <c r="Y59" s="214"/>
      <c r="Z59" s="214"/>
    </row>
    <row r="60" spans="1:28" ht="20.100000000000001" customHeight="1" x14ac:dyDescent="0.2">
      <c r="A60" s="29"/>
      <c r="D60" s="22"/>
      <c r="E60" s="214"/>
      <c r="F60" s="214"/>
      <c r="G60" s="73"/>
      <c r="H60" s="214"/>
      <c r="I60" s="214"/>
      <c r="J60" s="73"/>
      <c r="K60" s="254"/>
      <c r="L60" s="254"/>
      <c r="M60" s="73"/>
      <c r="N60" s="73"/>
      <c r="O60" s="73"/>
      <c r="P60" s="214"/>
      <c r="Q60" s="214"/>
      <c r="R60" s="73"/>
      <c r="S60" s="214"/>
      <c r="T60" s="214"/>
      <c r="U60" s="73"/>
      <c r="V60" s="214"/>
      <c r="W60" s="214"/>
      <c r="X60" s="73"/>
      <c r="Y60" s="214"/>
      <c r="Z60" s="214"/>
    </row>
    <row r="61" spans="1:28" ht="20.100000000000001" customHeight="1" x14ac:dyDescent="0.2">
      <c r="A61" s="29"/>
      <c r="D61" s="22"/>
      <c r="E61" s="214"/>
      <c r="F61" s="214"/>
      <c r="G61" s="73"/>
      <c r="H61" s="214"/>
      <c r="I61" s="214"/>
      <c r="J61" s="73"/>
      <c r="K61" s="254"/>
      <c r="L61" s="254"/>
      <c r="M61" s="73"/>
      <c r="N61" s="73"/>
      <c r="O61" s="73"/>
      <c r="P61" s="214"/>
      <c r="Q61" s="214"/>
      <c r="R61" s="73"/>
      <c r="S61" s="214"/>
      <c r="T61" s="214"/>
      <c r="U61" s="73"/>
      <c r="V61" s="214"/>
      <c r="W61" s="214"/>
      <c r="X61" s="73"/>
      <c r="Y61" s="214"/>
      <c r="Z61" s="214"/>
    </row>
    <row r="62" spans="1:28" ht="20.100000000000001" customHeight="1" x14ac:dyDescent="0.2">
      <c r="A62" s="29"/>
      <c r="D62" s="22"/>
      <c r="E62" s="72"/>
      <c r="F62" s="72"/>
      <c r="G62" s="73"/>
      <c r="H62" s="72"/>
      <c r="I62" s="72"/>
      <c r="J62" s="73"/>
      <c r="K62" s="72"/>
      <c r="L62" s="72"/>
      <c r="M62" s="73"/>
      <c r="N62" s="73"/>
      <c r="O62" s="73"/>
      <c r="P62" s="72"/>
      <c r="Q62" s="72"/>
      <c r="R62" s="73"/>
      <c r="S62" s="72"/>
      <c r="T62" s="72"/>
      <c r="U62" s="73"/>
      <c r="V62" s="72"/>
      <c r="W62" s="72"/>
      <c r="X62" s="73"/>
      <c r="Y62" s="72"/>
      <c r="Z62" s="72"/>
    </row>
    <row r="63" spans="1:28" ht="20.100000000000001" customHeight="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W63" s="71"/>
      <c r="X63" s="218" t="s">
        <v>105</v>
      </c>
      <c r="Y63" s="218"/>
      <c r="Z63" s="218"/>
      <c r="AA63" s="218"/>
      <c r="AB63" s="71"/>
    </row>
    <row r="64" spans="1:28" ht="20.100000000000001" customHeight="1" x14ac:dyDescent="0.2">
      <c r="A64" s="29"/>
      <c r="B64" s="188" t="s">
        <v>78</v>
      </c>
      <c r="C64" s="219">
        <v>0.375</v>
      </c>
      <c r="D64" s="219"/>
      <c r="E64" s="46"/>
      <c r="F64" s="220" t="str">
        <f>E54</f>
        <v>ＦＣがむしゃら</v>
      </c>
      <c r="G64" s="220"/>
      <c r="H64" s="220"/>
      <c r="I64" s="220"/>
      <c r="J64" s="220"/>
      <c r="K64" s="221">
        <f>M64+M65+M66</f>
        <v>0</v>
      </c>
      <c r="L64" s="222" t="s">
        <v>61</v>
      </c>
      <c r="M64" s="45">
        <v>0</v>
      </c>
      <c r="N64" s="25" t="s">
        <v>59</v>
      </c>
      <c r="O64" s="44">
        <v>0</v>
      </c>
      <c r="P64" s="222" t="s">
        <v>60</v>
      </c>
      <c r="Q64" s="221">
        <f>O64+O65+O66</f>
        <v>0</v>
      </c>
      <c r="R64" s="220" t="str">
        <f>H54</f>
        <v>Ｓ４　スペランツァ</v>
      </c>
      <c r="S64" s="220"/>
      <c r="T64" s="220"/>
      <c r="U64" s="220"/>
      <c r="V64" s="220"/>
      <c r="W64" s="29"/>
      <c r="X64" s="223" t="s">
        <v>77</v>
      </c>
      <c r="Y64" s="223"/>
      <c r="Z64" s="223"/>
      <c r="AA64" s="223"/>
      <c r="AB64" s="29"/>
    </row>
    <row r="65" spans="1:28" ht="20.100000000000001" customHeight="1" x14ac:dyDescent="0.2">
      <c r="A65" s="29"/>
      <c r="B65" s="188"/>
      <c r="C65" s="219"/>
      <c r="D65" s="219"/>
      <c r="E65" s="46"/>
      <c r="F65" s="220"/>
      <c r="G65" s="220"/>
      <c r="H65" s="220"/>
      <c r="I65" s="220"/>
      <c r="J65" s="220"/>
      <c r="K65" s="221"/>
      <c r="L65" s="222"/>
      <c r="M65" s="45">
        <v>0</v>
      </c>
      <c r="N65" s="25" t="s">
        <v>59</v>
      </c>
      <c r="O65" s="44">
        <v>0</v>
      </c>
      <c r="P65" s="222"/>
      <c r="Q65" s="221"/>
      <c r="R65" s="220"/>
      <c r="S65" s="220"/>
      <c r="T65" s="220"/>
      <c r="U65" s="220"/>
      <c r="V65" s="220"/>
      <c r="W65" s="29"/>
      <c r="X65" s="223"/>
      <c r="Y65" s="223"/>
      <c r="Z65" s="223"/>
      <c r="AA65" s="223"/>
      <c r="AB65" s="29"/>
    </row>
    <row r="66" spans="1:28" ht="20.100000000000001" customHeight="1" x14ac:dyDescent="0.2">
      <c r="A66" s="29"/>
      <c r="B66" s="188"/>
      <c r="C66" s="219"/>
      <c r="D66" s="219"/>
      <c r="E66" s="46"/>
      <c r="F66" s="220"/>
      <c r="G66" s="220"/>
      <c r="H66" s="220"/>
      <c r="I66" s="220"/>
      <c r="J66" s="220"/>
      <c r="K66" s="221"/>
      <c r="L66" s="222"/>
      <c r="M66" s="45"/>
      <c r="N66" s="25" t="s">
        <v>59</v>
      </c>
      <c r="O66" s="44"/>
      <c r="P66" s="222"/>
      <c r="Q66" s="221"/>
      <c r="R66" s="220"/>
      <c r="S66" s="220"/>
      <c r="T66" s="220"/>
      <c r="U66" s="220"/>
      <c r="V66" s="220"/>
      <c r="W66" s="29"/>
      <c r="X66" s="223"/>
      <c r="Y66" s="223"/>
      <c r="Z66" s="223"/>
      <c r="AA66" s="223"/>
      <c r="AB66" s="29"/>
    </row>
    <row r="67" spans="1:28" ht="20.100000000000001" customHeight="1" x14ac:dyDescent="0.2">
      <c r="A67" s="29"/>
      <c r="B67" s="188" t="s">
        <v>76</v>
      </c>
      <c r="C67" s="219">
        <v>0.40972222222222227</v>
      </c>
      <c r="D67" s="219"/>
      <c r="E67" s="46"/>
      <c r="F67" s="220" t="str">
        <f>P54</f>
        <v>ＴＥＡＭ　リフレＳＣ</v>
      </c>
      <c r="G67" s="220"/>
      <c r="H67" s="220"/>
      <c r="I67" s="220"/>
      <c r="J67" s="220"/>
      <c r="K67" s="221">
        <f>M67+M68+M69</f>
        <v>0</v>
      </c>
      <c r="L67" s="222" t="s">
        <v>61</v>
      </c>
      <c r="M67" s="45">
        <v>0</v>
      </c>
      <c r="N67" s="25" t="s">
        <v>59</v>
      </c>
      <c r="O67" s="44">
        <v>0</v>
      </c>
      <c r="P67" s="222" t="s">
        <v>60</v>
      </c>
      <c r="Q67" s="221">
        <f>O67+O68+O69</f>
        <v>0</v>
      </c>
      <c r="R67" s="220" t="str">
        <f>S54</f>
        <v>ともぞうサッカークラブ</v>
      </c>
      <c r="S67" s="220"/>
      <c r="T67" s="220"/>
      <c r="U67" s="220"/>
      <c r="V67" s="220"/>
      <c r="W67" s="29"/>
      <c r="X67" s="223" t="s">
        <v>75</v>
      </c>
      <c r="Y67" s="223"/>
      <c r="Z67" s="223"/>
      <c r="AA67" s="223"/>
      <c r="AB67" s="29"/>
    </row>
    <row r="68" spans="1:28" ht="20.100000000000001" customHeight="1" x14ac:dyDescent="0.2">
      <c r="A68" s="29"/>
      <c r="B68" s="188"/>
      <c r="C68" s="219"/>
      <c r="D68" s="219"/>
      <c r="E68" s="46"/>
      <c r="F68" s="220"/>
      <c r="G68" s="220"/>
      <c r="H68" s="220"/>
      <c r="I68" s="220"/>
      <c r="J68" s="220"/>
      <c r="K68" s="221"/>
      <c r="L68" s="222"/>
      <c r="M68" s="45">
        <v>0</v>
      </c>
      <c r="N68" s="25" t="s">
        <v>59</v>
      </c>
      <c r="O68" s="44">
        <v>0</v>
      </c>
      <c r="P68" s="222"/>
      <c r="Q68" s="221"/>
      <c r="R68" s="220"/>
      <c r="S68" s="220"/>
      <c r="T68" s="220"/>
      <c r="U68" s="220"/>
      <c r="V68" s="220"/>
      <c r="W68" s="29"/>
      <c r="X68" s="223"/>
      <c r="Y68" s="223"/>
      <c r="Z68" s="223"/>
      <c r="AA68" s="223"/>
      <c r="AB68" s="29"/>
    </row>
    <row r="69" spans="1:28" ht="20.100000000000001" customHeight="1" x14ac:dyDescent="0.2">
      <c r="A69" s="29"/>
      <c r="B69" s="188"/>
      <c r="C69" s="219"/>
      <c r="D69" s="219"/>
      <c r="E69" s="46"/>
      <c r="F69" s="220"/>
      <c r="G69" s="220"/>
      <c r="H69" s="220"/>
      <c r="I69" s="220"/>
      <c r="J69" s="220"/>
      <c r="K69" s="221"/>
      <c r="L69" s="222"/>
      <c r="M69" s="45"/>
      <c r="N69" s="25" t="s">
        <v>59</v>
      </c>
      <c r="O69" s="44"/>
      <c r="P69" s="222"/>
      <c r="Q69" s="221"/>
      <c r="R69" s="220"/>
      <c r="S69" s="220"/>
      <c r="T69" s="220"/>
      <c r="U69" s="220"/>
      <c r="V69" s="220"/>
      <c r="W69" s="29"/>
      <c r="X69" s="223"/>
      <c r="Y69" s="223"/>
      <c r="Z69" s="223"/>
      <c r="AA69" s="223"/>
      <c r="AB69" s="29"/>
    </row>
    <row r="70" spans="1:28" ht="20.100000000000001" customHeight="1" x14ac:dyDescent="0.2">
      <c r="A70" s="29"/>
      <c r="B70" s="188" t="s">
        <v>74</v>
      </c>
      <c r="C70" s="219">
        <v>0.44444444444444442</v>
      </c>
      <c r="D70" s="219"/>
      <c r="E70" s="46"/>
      <c r="F70" s="220" t="str">
        <f>E54</f>
        <v>ＦＣがむしゃら</v>
      </c>
      <c r="G70" s="220"/>
      <c r="H70" s="220"/>
      <c r="I70" s="220"/>
      <c r="J70" s="220"/>
      <c r="K70" s="221">
        <f>M70+M71+M72</f>
        <v>0</v>
      </c>
      <c r="L70" s="222" t="s">
        <v>61</v>
      </c>
      <c r="M70" s="45">
        <v>0</v>
      </c>
      <c r="N70" s="25" t="s">
        <v>59</v>
      </c>
      <c r="O70" s="44">
        <v>0</v>
      </c>
      <c r="P70" s="222" t="s">
        <v>60</v>
      </c>
      <c r="Q70" s="221">
        <f>O70+O71+O72</f>
        <v>0</v>
      </c>
      <c r="R70" s="255" t="str">
        <f>K54</f>
        <v>ヴェルフェ矢板Ｕ－１２・nouveau</v>
      </c>
      <c r="S70" s="255"/>
      <c r="T70" s="255"/>
      <c r="U70" s="255"/>
      <c r="V70" s="255"/>
      <c r="W70" s="29"/>
      <c r="X70" s="223" t="s">
        <v>73</v>
      </c>
      <c r="Y70" s="223"/>
      <c r="Z70" s="223"/>
      <c r="AA70" s="223"/>
      <c r="AB70" s="29"/>
    </row>
    <row r="71" spans="1:28" ht="20.100000000000001" customHeight="1" x14ac:dyDescent="0.2">
      <c r="A71" s="29"/>
      <c r="B71" s="188"/>
      <c r="C71" s="219"/>
      <c r="D71" s="219"/>
      <c r="E71" s="46"/>
      <c r="F71" s="220"/>
      <c r="G71" s="220"/>
      <c r="H71" s="220"/>
      <c r="I71" s="220"/>
      <c r="J71" s="220"/>
      <c r="K71" s="221"/>
      <c r="L71" s="222"/>
      <c r="M71" s="45">
        <v>0</v>
      </c>
      <c r="N71" s="25" t="s">
        <v>59</v>
      </c>
      <c r="O71" s="44">
        <v>0</v>
      </c>
      <c r="P71" s="222"/>
      <c r="Q71" s="221"/>
      <c r="R71" s="255"/>
      <c r="S71" s="255"/>
      <c r="T71" s="255"/>
      <c r="U71" s="255"/>
      <c r="V71" s="255"/>
      <c r="W71" s="29"/>
      <c r="X71" s="223"/>
      <c r="Y71" s="223"/>
      <c r="Z71" s="223"/>
      <c r="AA71" s="223"/>
      <c r="AB71" s="29"/>
    </row>
    <row r="72" spans="1:28" ht="20.100000000000001" customHeight="1" x14ac:dyDescent="0.2">
      <c r="A72" s="29"/>
      <c r="B72" s="188"/>
      <c r="C72" s="219"/>
      <c r="D72" s="219"/>
      <c r="E72" s="46"/>
      <c r="F72" s="220"/>
      <c r="G72" s="220"/>
      <c r="H72" s="220"/>
      <c r="I72" s="220"/>
      <c r="J72" s="220"/>
      <c r="K72" s="221"/>
      <c r="L72" s="222"/>
      <c r="M72" s="45"/>
      <c r="N72" s="25" t="s">
        <v>59</v>
      </c>
      <c r="O72" s="44"/>
      <c r="P72" s="222"/>
      <c r="Q72" s="221"/>
      <c r="R72" s="255"/>
      <c r="S72" s="255"/>
      <c r="T72" s="255"/>
      <c r="U72" s="255"/>
      <c r="V72" s="255"/>
      <c r="W72" s="29"/>
      <c r="X72" s="223"/>
      <c r="Y72" s="223"/>
      <c r="Z72" s="223"/>
      <c r="AA72" s="223"/>
      <c r="AB72" s="29"/>
    </row>
    <row r="73" spans="1:28" ht="20.100000000000001" customHeight="1" x14ac:dyDescent="0.2">
      <c r="B73" s="188" t="s">
        <v>72</v>
      </c>
      <c r="C73" s="219">
        <v>0.47916666666666669</v>
      </c>
      <c r="D73" s="219"/>
      <c r="E73" s="46"/>
      <c r="F73" s="220" t="str">
        <f>P54</f>
        <v>ＴＥＡＭ　リフレＳＣ</v>
      </c>
      <c r="G73" s="220"/>
      <c r="H73" s="220"/>
      <c r="I73" s="220"/>
      <c r="J73" s="220"/>
      <c r="K73" s="221">
        <f>M73+M74+M75</f>
        <v>0</v>
      </c>
      <c r="L73" s="222" t="s">
        <v>61</v>
      </c>
      <c r="M73" s="45">
        <v>0</v>
      </c>
      <c r="N73" s="25" t="s">
        <v>59</v>
      </c>
      <c r="O73" s="44">
        <v>0</v>
      </c>
      <c r="P73" s="222" t="s">
        <v>60</v>
      </c>
      <c r="Q73" s="221">
        <f>O73+O74+O75</f>
        <v>0</v>
      </c>
      <c r="R73" s="220" t="str">
        <f>V54</f>
        <v>足利サッカークラブジュニア</v>
      </c>
      <c r="S73" s="220"/>
      <c r="T73" s="220"/>
      <c r="U73" s="220"/>
      <c r="V73" s="220"/>
      <c r="W73" s="29"/>
      <c r="X73" s="223" t="s">
        <v>71</v>
      </c>
      <c r="Y73" s="223"/>
      <c r="Z73" s="223"/>
      <c r="AA73" s="223"/>
      <c r="AB73" s="29"/>
    </row>
    <row r="74" spans="1:28" ht="20.100000000000001" customHeight="1" x14ac:dyDescent="0.2">
      <c r="B74" s="188"/>
      <c r="C74" s="219"/>
      <c r="D74" s="219"/>
      <c r="E74" s="46"/>
      <c r="F74" s="220"/>
      <c r="G74" s="220"/>
      <c r="H74" s="220"/>
      <c r="I74" s="220"/>
      <c r="J74" s="220"/>
      <c r="K74" s="221"/>
      <c r="L74" s="222"/>
      <c r="M74" s="45">
        <v>0</v>
      </c>
      <c r="N74" s="25" t="s">
        <v>59</v>
      </c>
      <c r="O74" s="44">
        <v>0</v>
      </c>
      <c r="P74" s="222"/>
      <c r="Q74" s="221"/>
      <c r="R74" s="220"/>
      <c r="S74" s="220"/>
      <c r="T74" s="220"/>
      <c r="U74" s="220"/>
      <c r="V74" s="220"/>
      <c r="W74" s="29"/>
      <c r="X74" s="223"/>
      <c r="Y74" s="223"/>
      <c r="Z74" s="223"/>
      <c r="AA74" s="223"/>
      <c r="AB74" s="29"/>
    </row>
    <row r="75" spans="1:28" ht="20.100000000000001" customHeight="1" x14ac:dyDescent="0.2">
      <c r="A75" s="29"/>
      <c r="B75" s="188"/>
      <c r="C75" s="219"/>
      <c r="D75" s="219"/>
      <c r="E75" s="46"/>
      <c r="F75" s="220"/>
      <c r="G75" s="220"/>
      <c r="H75" s="220"/>
      <c r="I75" s="220"/>
      <c r="J75" s="220"/>
      <c r="K75" s="221"/>
      <c r="L75" s="222"/>
      <c r="M75" s="45"/>
      <c r="N75" s="25" t="s">
        <v>59</v>
      </c>
      <c r="O75" s="44"/>
      <c r="P75" s="222"/>
      <c r="Q75" s="221"/>
      <c r="R75" s="220"/>
      <c r="S75" s="220"/>
      <c r="T75" s="220"/>
      <c r="U75" s="220"/>
      <c r="V75" s="220"/>
      <c r="W75" s="29"/>
      <c r="X75" s="223"/>
      <c r="Y75" s="223"/>
      <c r="Z75" s="223"/>
      <c r="AA75" s="223"/>
      <c r="AB75" s="29"/>
    </row>
    <row r="76" spans="1:28" ht="20.100000000000001" customHeight="1" x14ac:dyDescent="0.2">
      <c r="A76" s="29"/>
      <c r="B76" s="188" t="s">
        <v>70</v>
      </c>
      <c r="C76" s="219">
        <v>0.51388888888888895</v>
      </c>
      <c r="D76" s="219"/>
      <c r="E76" s="46"/>
      <c r="F76" s="220" t="str">
        <f>H54</f>
        <v>Ｓ４　スペランツァ</v>
      </c>
      <c r="G76" s="220"/>
      <c r="H76" s="220"/>
      <c r="I76" s="220"/>
      <c r="J76" s="220"/>
      <c r="K76" s="221">
        <f>M76+M77+M78</f>
        <v>0</v>
      </c>
      <c r="L76" s="222" t="s">
        <v>61</v>
      </c>
      <c r="M76" s="45">
        <v>0</v>
      </c>
      <c r="N76" s="25" t="s">
        <v>59</v>
      </c>
      <c r="O76" s="44">
        <v>0</v>
      </c>
      <c r="P76" s="222" t="s">
        <v>60</v>
      </c>
      <c r="Q76" s="221">
        <f>O76+O77+O78</f>
        <v>0</v>
      </c>
      <c r="R76" s="255" t="str">
        <f>K54</f>
        <v>ヴェルフェ矢板Ｕ－１２・nouveau</v>
      </c>
      <c r="S76" s="255"/>
      <c r="T76" s="255"/>
      <c r="U76" s="255"/>
      <c r="V76" s="255"/>
      <c r="W76" s="29"/>
      <c r="X76" s="223" t="s">
        <v>69</v>
      </c>
      <c r="Y76" s="223"/>
      <c r="Z76" s="223"/>
      <c r="AA76" s="223"/>
      <c r="AB76" s="29"/>
    </row>
    <row r="77" spans="1:28" ht="20.100000000000001" customHeight="1" x14ac:dyDescent="0.2">
      <c r="A77" s="29"/>
      <c r="B77" s="188"/>
      <c r="C77" s="219"/>
      <c r="D77" s="219"/>
      <c r="E77" s="46"/>
      <c r="F77" s="220"/>
      <c r="G77" s="220"/>
      <c r="H77" s="220"/>
      <c r="I77" s="220"/>
      <c r="J77" s="220"/>
      <c r="K77" s="221"/>
      <c r="L77" s="222"/>
      <c r="M77" s="45">
        <v>0</v>
      </c>
      <c r="N77" s="25" t="s">
        <v>59</v>
      </c>
      <c r="O77" s="44">
        <v>0</v>
      </c>
      <c r="P77" s="222"/>
      <c r="Q77" s="221"/>
      <c r="R77" s="255"/>
      <c r="S77" s="255"/>
      <c r="T77" s="255"/>
      <c r="U77" s="255"/>
      <c r="V77" s="255"/>
      <c r="W77" s="29"/>
      <c r="X77" s="223"/>
      <c r="Y77" s="223"/>
      <c r="Z77" s="223"/>
      <c r="AA77" s="223"/>
      <c r="AB77" s="29"/>
    </row>
    <row r="78" spans="1:28" ht="20.100000000000001" customHeight="1" x14ac:dyDescent="0.2">
      <c r="A78" s="29"/>
      <c r="B78" s="188"/>
      <c r="C78" s="219"/>
      <c r="D78" s="219"/>
      <c r="E78" s="46"/>
      <c r="F78" s="220"/>
      <c r="G78" s="220"/>
      <c r="H78" s="220"/>
      <c r="I78" s="220"/>
      <c r="J78" s="220"/>
      <c r="K78" s="221"/>
      <c r="L78" s="222"/>
      <c r="M78" s="45"/>
      <c r="N78" s="25" t="s">
        <v>59</v>
      </c>
      <c r="O78" s="44"/>
      <c r="P78" s="222"/>
      <c r="Q78" s="221"/>
      <c r="R78" s="255"/>
      <c r="S78" s="255"/>
      <c r="T78" s="255"/>
      <c r="U78" s="255"/>
      <c r="V78" s="255"/>
      <c r="W78" s="29"/>
      <c r="X78" s="223"/>
      <c r="Y78" s="223"/>
      <c r="Z78" s="223"/>
      <c r="AA78" s="223"/>
      <c r="AB78" s="29"/>
    </row>
    <row r="79" spans="1:28" ht="20.100000000000001" customHeight="1" x14ac:dyDescent="0.2">
      <c r="A79" s="29"/>
      <c r="B79" s="188" t="s">
        <v>68</v>
      </c>
      <c r="C79" s="219">
        <v>0.54861111111111105</v>
      </c>
      <c r="D79" s="219"/>
      <c r="E79" s="46"/>
      <c r="F79" s="220" t="str">
        <f>S54</f>
        <v>ともぞうサッカークラブ</v>
      </c>
      <c r="G79" s="220"/>
      <c r="H79" s="220"/>
      <c r="I79" s="220"/>
      <c r="J79" s="220"/>
      <c r="K79" s="221">
        <f>M79+M80+M81</f>
        <v>0</v>
      </c>
      <c r="L79" s="222" t="s">
        <v>61</v>
      </c>
      <c r="M79" s="45">
        <v>0</v>
      </c>
      <c r="N79" s="25" t="s">
        <v>59</v>
      </c>
      <c r="O79" s="44">
        <v>0</v>
      </c>
      <c r="P79" s="222" t="s">
        <v>60</v>
      </c>
      <c r="Q79" s="221">
        <f>O79+O80+O81</f>
        <v>0</v>
      </c>
      <c r="R79" s="220" t="str">
        <f>V54</f>
        <v>足利サッカークラブジュニア</v>
      </c>
      <c r="S79" s="220"/>
      <c r="T79" s="220"/>
      <c r="U79" s="220"/>
      <c r="V79" s="220"/>
      <c r="W79" s="29"/>
      <c r="X79" s="223" t="s">
        <v>67</v>
      </c>
      <c r="Y79" s="223"/>
      <c r="Z79" s="223"/>
      <c r="AA79" s="223"/>
      <c r="AB79" s="29"/>
    </row>
    <row r="80" spans="1:28" ht="20.100000000000001" customHeight="1" x14ac:dyDescent="0.2">
      <c r="A80" s="29"/>
      <c r="B80" s="188"/>
      <c r="C80" s="219"/>
      <c r="D80" s="219"/>
      <c r="E80" s="46"/>
      <c r="F80" s="220"/>
      <c r="G80" s="220"/>
      <c r="H80" s="220"/>
      <c r="I80" s="220"/>
      <c r="J80" s="220"/>
      <c r="K80" s="221"/>
      <c r="L80" s="222"/>
      <c r="M80" s="45">
        <v>0</v>
      </c>
      <c r="N80" s="25" t="s">
        <v>59</v>
      </c>
      <c r="O80" s="44">
        <v>0</v>
      </c>
      <c r="P80" s="222"/>
      <c r="Q80" s="221"/>
      <c r="R80" s="220"/>
      <c r="S80" s="220"/>
      <c r="T80" s="220"/>
      <c r="U80" s="220"/>
      <c r="V80" s="220"/>
      <c r="W80" s="29"/>
      <c r="X80" s="223"/>
      <c r="Y80" s="223"/>
      <c r="Z80" s="223"/>
      <c r="AA80" s="223"/>
      <c r="AB80" s="29"/>
    </row>
    <row r="81" spans="1:28" ht="20.100000000000001" customHeight="1" x14ac:dyDescent="0.2">
      <c r="A81" s="29"/>
      <c r="B81" s="188"/>
      <c r="C81" s="219"/>
      <c r="D81" s="219"/>
      <c r="E81" s="46"/>
      <c r="F81" s="220"/>
      <c r="G81" s="220"/>
      <c r="H81" s="220"/>
      <c r="I81" s="220"/>
      <c r="J81" s="220"/>
      <c r="K81" s="221"/>
      <c r="L81" s="222"/>
      <c r="M81" s="45"/>
      <c r="N81" s="25" t="s">
        <v>59</v>
      </c>
      <c r="O81" s="44"/>
      <c r="P81" s="222"/>
      <c r="Q81" s="221"/>
      <c r="R81" s="220"/>
      <c r="S81" s="220"/>
      <c r="T81" s="220"/>
      <c r="U81" s="220"/>
      <c r="V81" s="220"/>
      <c r="W81" s="29"/>
      <c r="X81" s="223"/>
      <c r="Y81" s="223"/>
      <c r="Z81" s="223"/>
      <c r="AA81" s="223"/>
      <c r="AB81" s="29"/>
    </row>
    <row r="82" spans="1:28" ht="20.100000000000001" customHeight="1" x14ac:dyDescent="0.2"/>
    <row r="83" spans="1:28" ht="20.100000000000001" customHeight="1" x14ac:dyDescent="0.2">
      <c r="C83" s="232" t="str">
        <f>H50&amp; CHAR(10) &amp;"リーグ"</f>
        <v>C
リーグ</v>
      </c>
      <c r="D83" s="233"/>
      <c r="E83" s="236" t="str">
        <f>E54</f>
        <v>ＦＣがむしゃら</v>
      </c>
      <c r="F83" s="237"/>
      <c r="G83" s="236" t="str">
        <f>H54</f>
        <v>Ｓ４　スペランツァ</v>
      </c>
      <c r="H83" s="237"/>
      <c r="I83" s="256" t="str">
        <f>K54</f>
        <v>ヴェルフェ矢板Ｕ－１２・nouveau</v>
      </c>
      <c r="J83" s="257"/>
      <c r="K83" s="244" t="s">
        <v>66</v>
      </c>
      <c r="L83" s="244" t="s">
        <v>65</v>
      </c>
      <c r="M83" s="244" t="s">
        <v>64</v>
      </c>
      <c r="N83" s="51"/>
      <c r="O83" s="232" t="str">
        <f>S50&amp; CHAR(10) &amp;"リーグ"</f>
        <v>D
リーグ</v>
      </c>
      <c r="P83" s="233"/>
      <c r="Q83" s="236" t="str">
        <f>P54</f>
        <v>ＴＥＡＭ　リフレＳＣ</v>
      </c>
      <c r="R83" s="237"/>
      <c r="S83" s="236" t="str">
        <f>S54</f>
        <v>ともぞうサッカークラブ</v>
      </c>
      <c r="T83" s="237"/>
      <c r="U83" s="236" t="str">
        <f>V54</f>
        <v>足利サッカークラブジュニア</v>
      </c>
      <c r="V83" s="237"/>
      <c r="W83" s="244" t="s">
        <v>66</v>
      </c>
      <c r="X83" s="244" t="s">
        <v>65</v>
      </c>
      <c r="Y83" s="244" t="s">
        <v>64</v>
      </c>
    </row>
    <row r="84" spans="1:28" ht="20.100000000000001" customHeight="1" x14ac:dyDescent="0.2">
      <c r="C84" s="234"/>
      <c r="D84" s="235"/>
      <c r="E84" s="238"/>
      <c r="F84" s="239"/>
      <c r="G84" s="238"/>
      <c r="H84" s="239"/>
      <c r="I84" s="258"/>
      <c r="J84" s="259"/>
      <c r="K84" s="245"/>
      <c r="L84" s="245"/>
      <c r="M84" s="245"/>
      <c r="N84" s="51"/>
      <c r="O84" s="234"/>
      <c r="P84" s="235"/>
      <c r="Q84" s="238"/>
      <c r="R84" s="239"/>
      <c r="S84" s="238"/>
      <c r="T84" s="239"/>
      <c r="U84" s="238"/>
      <c r="V84" s="239"/>
      <c r="W84" s="245"/>
      <c r="X84" s="245"/>
      <c r="Y84" s="245"/>
    </row>
    <row r="85" spans="1:28" ht="20.100000000000001" customHeight="1" x14ac:dyDescent="0.2">
      <c r="C85" s="224" t="str">
        <f>E54</f>
        <v>ＦＣがむしゃら</v>
      </c>
      <c r="D85" s="225"/>
      <c r="E85" s="67"/>
      <c r="F85" s="66"/>
      <c r="G85" s="70">
        <f>K64</f>
        <v>0</v>
      </c>
      <c r="H85" s="68">
        <f>Q64</f>
        <v>0</v>
      </c>
      <c r="I85" s="70">
        <f>K70</f>
        <v>0</v>
      </c>
      <c r="J85" s="68">
        <f>Q70</f>
        <v>0</v>
      </c>
      <c r="K85" s="228">
        <f>COUNTIF(E86:J86,"○")*3+COUNTIF(E86:J86,"△")</f>
        <v>2</v>
      </c>
      <c r="L85" s="230">
        <f>E85-F85+G85-H85+I85-J85</f>
        <v>0</v>
      </c>
      <c r="M85" s="228"/>
      <c r="N85" s="51"/>
      <c r="O85" s="224" t="str">
        <f>P54</f>
        <v>ＴＥＡＭ　リフレＳＣ</v>
      </c>
      <c r="P85" s="225"/>
      <c r="Q85" s="67"/>
      <c r="R85" s="66"/>
      <c r="S85" s="70">
        <f>K67</f>
        <v>0</v>
      </c>
      <c r="T85" s="68">
        <f>Q67</f>
        <v>0</v>
      </c>
      <c r="U85" s="70">
        <f>K73</f>
        <v>0</v>
      </c>
      <c r="V85" s="68">
        <f>Q73</f>
        <v>0</v>
      </c>
      <c r="W85" s="228">
        <f>COUNTIF(Q86:V86,"○")*3+COUNTIF(Q86:V86,"△")</f>
        <v>2</v>
      </c>
      <c r="X85" s="230">
        <f>Q85-R85+S85-T85+U85-V85</f>
        <v>0</v>
      </c>
      <c r="Y85" s="228"/>
    </row>
    <row r="86" spans="1:28" ht="20.100000000000001" customHeight="1" x14ac:dyDescent="0.2">
      <c r="C86" s="226"/>
      <c r="D86" s="227"/>
      <c r="E86" s="65"/>
      <c r="F86" s="64"/>
      <c r="G86" s="246" t="str">
        <f>IF(G85&gt;H85,"○",IF(G85&lt;H85,"×",IF(G85=H85,"△")))</f>
        <v>△</v>
      </c>
      <c r="H86" s="247"/>
      <c r="I86" s="246" t="str">
        <f>IF(I85&gt;J85,"○",IF(I85&lt;J85,"×",IF(I85=J85,"△")))</f>
        <v>△</v>
      </c>
      <c r="J86" s="247"/>
      <c r="K86" s="229"/>
      <c r="L86" s="231"/>
      <c r="M86" s="229"/>
      <c r="N86" s="51"/>
      <c r="O86" s="226"/>
      <c r="P86" s="227"/>
      <c r="Q86" s="65"/>
      <c r="R86" s="64"/>
      <c r="S86" s="246" t="str">
        <f>IF(S85&gt;T85,"○",IF(S85&lt;T85,"×",IF(S85=T85,"△")))</f>
        <v>△</v>
      </c>
      <c r="T86" s="247"/>
      <c r="U86" s="246" t="str">
        <f>IF(U85&gt;V85,"○",IF(U85&lt;V85,"×",IF(U85=V85,"△")))</f>
        <v>△</v>
      </c>
      <c r="V86" s="247"/>
      <c r="W86" s="229"/>
      <c r="X86" s="231"/>
      <c r="Y86" s="229"/>
    </row>
    <row r="87" spans="1:28" ht="20.100000000000001" customHeight="1" x14ac:dyDescent="0.2">
      <c r="C87" s="224" t="str">
        <f>H54</f>
        <v>Ｓ４　スペランツァ</v>
      </c>
      <c r="D87" s="225"/>
      <c r="E87" s="70">
        <f>Q64</f>
        <v>0</v>
      </c>
      <c r="F87" s="68">
        <f>K64</f>
        <v>0</v>
      </c>
      <c r="G87" s="67"/>
      <c r="H87" s="66"/>
      <c r="I87" s="70">
        <f>K76</f>
        <v>0</v>
      </c>
      <c r="J87" s="68">
        <f>Q76</f>
        <v>0</v>
      </c>
      <c r="K87" s="228">
        <f>COUNTIF(E88:J88,"○")*3+COUNTIF(E88:J88,"△")</f>
        <v>2</v>
      </c>
      <c r="L87" s="230">
        <f>E87-F87+G87-H87+I87-J87</f>
        <v>0</v>
      </c>
      <c r="M87" s="228"/>
      <c r="N87" s="51"/>
      <c r="O87" s="224" t="str">
        <f>S54</f>
        <v>ともぞうサッカークラブ</v>
      </c>
      <c r="P87" s="225"/>
      <c r="Q87" s="70">
        <f>Q67</f>
        <v>0</v>
      </c>
      <c r="R87" s="68">
        <f>K67</f>
        <v>0</v>
      </c>
      <c r="S87" s="67"/>
      <c r="T87" s="66"/>
      <c r="U87" s="70">
        <f>K79</f>
        <v>0</v>
      </c>
      <c r="V87" s="68">
        <f>Q79</f>
        <v>0</v>
      </c>
      <c r="W87" s="228">
        <f>COUNTIF(Q88:V88,"○")*3+COUNTIF(Q88:V88,"△")</f>
        <v>2</v>
      </c>
      <c r="X87" s="230">
        <f>Q87-R87+S87-T87+U87-V87</f>
        <v>0</v>
      </c>
      <c r="Y87" s="228"/>
    </row>
    <row r="88" spans="1:28" ht="20.100000000000001" customHeight="1" x14ac:dyDescent="0.2">
      <c r="C88" s="226"/>
      <c r="D88" s="227"/>
      <c r="E88" s="246" t="str">
        <f>IF(E87&gt;F87,"○",IF(E87&lt;F87,"×",IF(E87=F87,"△")))</f>
        <v>△</v>
      </c>
      <c r="F88" s="247"/>
      <c r="G88" s="65"/>
      <c r="H88" s="64"/>
      <c r="I88" s="246" t="str">
        <f>IF(I87&gt;J87,"○",IF(I87&lt;J87,"×",IF(I87=J87,"△")))</f>
        <v>△</v>
      </c>
      <c r="J88" s="247"/>
      <c r="K88" s="229"/>
      <c r="L88" s="231"/>
      <c r="M88" s="229"/>
      <c r="N88" s="51"/>
      <c r="O88" s="226"/>
      <c r="P88" s="227"/>
      <c r="Q88" s="246" t="str">
        <f>IF(Q87&gt;R87,"○",IF(Q87&lt;R87,"×",IF(Q87=R87,"△")))</f>
        <v>△</v>
      </c>
      <c r="R88" s="247"/>
      <c r="S88" s="65"/>
      <c r="T88" s="64"/>
      <c r="U88" s="246" t="str">
        <f>IF(U87&gt;V87,"○",IF(U87&lt;V87,"×",IF(U87=V87,"△")))</f>
        <v>△</v>
      </c>
      <c r="V88" s="247"/>
      <c r="W88" s="229"/>
      <c r="X88" s="231"/>
      <c r="Y88" s="229"/>
    </row>
    <row r="89" spans="1:28" ht="20.100000000000001" customHeight="1" x14ac:dyDescent="0.2">
      <c r="C89" s="260" t="str">
        <f>K54</f>
        <v>ヴェルフェ矢板Ｕ－１２・nouveau</v>
      </c>
      <c r="D89" s="261"/>
      <c r="E89" s="69">
        <f>Q70</f>
        <v>0</v>
      </c>
      <c r="F89" s="68">
        <f>K70</f>
        <v>0</v>
      </c>
      <c r="G89" s="69">
        <f>Q76</f>
        <v>0</v>
      </c>
      <c r="H89" s="68">
        <f>K76</f>
        <v>0</v>
      </c>
      <c r="I89" s="67"/>
      <c r="J89" s="66"/>
      <c r="K89" s="248">
        <f>COUNTIF(E90:J90,"○")*3+COUNTIF(E90:J90,"△")</f>
        <v>2</v>
      </c>
      <c r="L89" s="248">
        <f>E89-F89+G89-H89+I89-J89</f>
        <v>0</v>
      </c>
      <c r="M89" s="248"/>
      <c r="N89" s="51"/>
      <c r="O89" s="224" t="str">
        <f>V54</f>
        <v>足利サッカークラブジュニア</v>
      </c>
      <c r="P89" s="225"/>
      <c r="Q89" s="69">
        <f>Q73</f>
        <v>0</v>
      </c>
      <c r="R89" s="68">
        <f>K73</f>
        <v>0</v>
      </c>
      <c r="S89" s="69">
        <f>Q79</f>
        <v>0</v>
      </c>
      <c r="T89" s="68">
        <f>K79</f>
        <v>0</v>
      </c>
      <c r="U89" s="67"/>
      <c r="V89" s="66"/>
      <c r="W89" s="248">
        <f>COUNTIF(Q90:V90,"○")*3+COUNTIF(Q90:V90,"△")</f>
        <v>2</v>
      </c>
      <c r="X89" s="248">
        <f>Q89-R89+S89-T89+U89-V89</f>
        <v>0</v>
      </c>
      <c r="Y89" s="248"/>
    </row>
    <row r="90" spans="1:28" ht="20.100000000000001" customHeight="1" x14ac:dyDescent="0.2">
      <c r="C90" s="262"/>
      <c r="D90" s="263"/>
      <c r="E90" s="246" t="str">
        <f>IF(E89&gt;F89,"○",IF(E89&lt;F89,"×",IF(E89=F89,"△")))</f>
        <v>△</v>
      </c>
      <c r="F90" s="247"/>
      <c r="G90" s="246" t="str">
        <f>IF(G89&gt;H89,"○",IF(G89&lt;H89,"×",IF(G89=H89,"△")))</f>
        <v>△</v>
      </c>
      <c r="H90" s="247"/>
      <c r="I90" s="65"/>
      <c r="J90" s="64"/>
      <c r="K90" s="249"/>
      <c r="L90" s="249"/>
      <c r="M90" s="249"/>
      <c r="N90" s="51"/>
      <c r="O90" s="226"/>
      <c r="P90" s="227"/>
      <c r="Q90" s="246" t="str">
        <f>IF(Q89&gt;R89,"○",IF(Q89&lt;R89,"×",IF(Q89=R89,"△")))</f>
        <v>△</v>
      </c>
      <c r="R90" s="247"/>
      <c r="S90" s="246" t="str">
        <f>IF(S89&gt;T89,"○",IF(S89&lt;T89,"×",IF(S89=T89,"△")))</f>
        <v>△</v>
      </c>
      <c r="T90" s="247"/>
      <c r="U90" s="65"/>
      <c r="V90" s="64"/>
      <c r="W90" s="249"/>
      <c r="X90" s="249"/>
      <c r="Y90" s="249"/>
    </row>
    <row r="91" spans="1:28" ht="20.100000000000001" customHeight="1" x14ac:dyDescent="0.2"/>
    <row r="92" spans="1:28" ht="20.100000000000001" customHeight="1" x14ac:dyDescent="0.2"/>
  </sheetData>
  <mergeCells count="248">
    <mergeCell ref="X89:X90"/>
    <mergeCell ref="Y89:Y90"/>
    <mergeCell ref="E90:F90"/>
    <mergeCell ref="G90:H90"/>
    <mergeCell ref="Q90:R90"/>
    <mergeCell ref="S90:T90"/>
    <mergeCell ref="C89:D90"/>
    <mergeCell ref="K89:K90"/>
    <mergeCell ref="L89:L90"/>
    <mergeCell ref="M89:M90"/>
    <mergeCell ref="O89:P90"/>
    <mergeCell ref="W89:W90"/>
    <mergeCell ref="Q83:R84"/>
    <mergeCell ref="S83:T84"/>
    <mergeCell ref="U83:V84"/>
    <mergeCell ref="W83:W84"/>
    <mergeCell ref="X83:X84"/>
    <mergeCell ref="W87:W88"/>
    <mergeCell ref="X87:X88"/>
    <mergeCell ref="Y87:Y88"/>
    <mergeCell ref="E88:F88"/>
    <mergeCell ref="I88:J88"/>
    <mergeCell ref="Q88:R88"/>
    <mergeCell ref="U88:V88"/>
    <mergeCell ref="I86:J86"/>
    <mergeCell ref="S86:T86"/>
    <mergeCell ref="U86:V86"/>
    <mergeCell ref="X79:AA81"/>
    <mergeCell ref="C83:D84"/>
    <mergeCell ref="E83:F84"/>
    <mergeCell ref="G83:H84"/>
    <mergeCell ref="I83:J84"/>
    <mergeCell ref="K83:K84"/>
    <mergeCell ref="L83:L84"/>
    <mergeCell ref="M83:M84"/>
    <mergeCell ref="C87:D88"/>
    <mergeCell ref="K87:K88"/>
    <mergeCell ref="L87:L88"/>
    <mergeCell ref="M87:M88"/>
    <mergeCell ref="O87:P88"/>
    <mergeCell ref="Y83:Y84"/>
    <mergeCell ref="C85:D86"/>
    <mergeCell ref="K85:K86"/>
    <mergeCell ref="L85:L86"/>
    <mergeCell ref="M85:M86"/>
    <mergeCell ref="O85:P86"/>
    <mergeCell ref="W85:W86"/>
    <mergeCell ref="X85:X86"/>
    <mergeCell ref="Y85:Y86"/>
    <mergeCell ref="G86:H86"/>
    <mergeCell ref="O83:P84"/>
    <mergeCell ref="X73:AA75"/>
    <mergeCell ref="B76:B78"/>
    <mergeCell ref="C76:D78"/>
    <mergeCell ref="F76:J78"/>
    <mergeCell ref="K76:K78"/>
    <mergeCell ref="L76:L78"/>
    <mergeCell ref="P76:P78"/>
    <mergeCell ref="Q76:Q78"/>
    <mergeCell ref="R76:V78"/>
    <mergeCell ref="X76:AA78"/>
    <mergeCell ref="B73:B75"/>
    <mergeCell ref="C73:D75"/>
    <mergeCell ref="F73:J75"/>
    <mergeCell ref="K73:K75"/>
    <mergeCell ref="L73:L75"/>
    <mergeCell ref="P73:P75"/>
    <mergeCell ref="Q73:Q75"/>
    <mergeCell ref="R73:V75"/>
    <mergeCell ref="B79:B81"/>
    <mergeCell ref="C79:D81"/>
    <mergeCell ref="F79:J81"/>
    <mergeCell ref="K79:K81"/>
    <mergeCell ref="L79:L81"/>
    <mergeCell ref="P79:P81"/>
    <mergeCell ref="Q79:Q81"/>
    <mergeCell ref="R79:V81"/>
    <mergeCell ref="Q67:Q69"/>
    <mergeCell ref="R67:V69"/>
    <mergeCell ref="X67:AA69"/>
    <mergeCell ref="B70:B72"/>
    <mergeCell ref="C70:D72"/>
    <mergeCell ref="F70:J72"/>
    <mergeCell ref="K70:K72"/>
    <mergeCell ref="L70:L72"/>
    <mergeCell ref="P70:P72"/>
    <mergeCell ref="Q70:Q72"/>
    <mergeCell ref="B67:B69"/>
    <mergeCell ref="C67:D69"/>
    <mergeCell ref="F67:J69"/>
    <mergeCell ref="K67:K69"/>
    <mergeCell ref="L67:L69"/>
    <mergeCell ref="P67:P69"/>
    <mergeCell ref="R70:V72"/>
    <mergeCell ref="X70:AA72"/>
    <mergeCell ref="X63:AA63"/>
    <mergeCell ref="B64:B66"/>
    <mergeCell ref="C64:D66"/>
    <mergeCell ref="F64:J66"/>
    <mergeCell ref="K64:K66"/>
    <mergeCell ref="L64:L66"/>
    <mergeCell ref="P64:P66"/>
    <mergeCell ref="Q64:Q66"/>
    <mergeCell ref="R64:V66"/>
    <mergeCell ref="X64:AA66"/>
    <mergeCell ref="Y53:Z53"/>
    <mergeCell ref="E54:F61"/>
    <mergeCell ref="H54:I61"/>
    <mergeCell ref="K54:L61"/>
    <mergeCell ref="P54:Q61"/>
    <mergeCell ref="S54:T61"/>
    <mergeCell ref="V54:W61"/>
    <mergeCell ref="Y54:Z61"/>
    <mergeCell ref="E53:F53"/>
    <mergeCell ref="H53:I53"/>
    <mergeCell ref="K53:L53"/>
    <mergeCell ref="P53:Q53"/>
    <mergeCell ref="S53:T53"/>
    <mergeCell ref="V53:W53"/>
    <mergeCell ref="H48:L48"/>
    <mergeCell ref="O48:Q48"/>
    <mergeCell ref="R48:AA48"/>
    <mergeCell ref="H50:I50"/>
    <mergeCell ref="S50:T50"/>
    <mergeCell ref="X44:X45"/>
    <mergeCell ref="Y44:Y45"/>
    <mergeCell ref="E45:F45"/>
    <mergeCell ref="G45:H45"/>
    <mergeCell ref="Q45:R45"/>
    <mergeCell ref="S45:T45"/>
    <mergeCell ref="C44:D45"/>
    <mergeCell ref="K44:K45"/>
    <mergeCell ref="L44:L45"/>
    <mergeCell ref="M44:M45"/>
    <mergeCell ref="O44:P45"/>
    <mergeCell ref="W44:W45"/>
    <mergeCell ref="X42:X43"/>
    <mergeCell ref="Y42:Y43"/>
    <mergeCell ref="E43:F43"/>
    <mergeCell ref="I43:J43"/>
    <mergeCell ref="Q43:R43"/>
    <mergeCell ref="U43:V43"/>
    <mergeCell ref="C42:D43"/>
    <mergeCell ref="K42:K43"/>
    <mergeCell ref="L42:L43"/>
    <mergeCell ref="M42:M43"/>
    <mergeCell ref="O42:P43"/>
    <mergeCell ref="W42:W43"/>
    <mergeCell ref="W40:W41"/>
    <mergeCell ref="X40:X41"/>
    <mergeCell ref="Y40:Y41"/>
    <mergeCell ref="G41:H41"/>
    <mergeCell ref="I41:J41"/>
    <mergeCell ref="S41:T41"/>
    <mergeCell ref="U41:V41"/>
    <mergeCell ref="S38:T39"/>
    <mergeCell ref="U38:V39"/>
    <mergeCell ref="W38:W39"/>
    <mergeCell ref="X38:X39"/>
    <mergeCell ref="Y38:Y39"/>
    <mergeCell ref="Q38:R39"/>
    <mergeCell ref="C40:D41"/>
    <mergeCell ref="K40:K41"/>
    <mergeCell ref="L40:L41"/>
    <mergeCell ref="M40:M41"/>
    <mergeCell ref="O40:P41"/>
    <mergeCell ref="C38:D39"/>
    <mergeCell ref="E38:F39"/>
    <mergeCell ref="G38:H39"/>
    <mergeCell ref="I38:J39"/>
    <mergeCell ref="K38:K39"/>
    <mergeCell ref="L38:L39"/>
    <mergeCell ref="M38:M39"/>
    <mergeCell ref="O38:P39"/>
    <mergeCell ref="Q34:Q36"/>
    <mergeCell ref="R34:V36"/>
    <mergeCell ref="X34:AA36"/>
    <mergeCell ref="B34:B36"/>
    <mergeCell ref="C34:D36"/>
    <mergeCell ref="F34:J36"/>
    <mergeCell ref="K34:K36"/>
    <mergeCell ref="L34:L36"/>
    <mergeCell ref="P34:P36"/>
    <mergeCell ref="B31:B33"/>
    <mergeCell ref="C31:D33"/>
    <mergeCell ref="F31:J33"/>
    <mergeCell ref="K31:K33"/>
    <mergeCell ref="L31:L33"/>
    <mergeCell ref="P31:P33"/>
    <mergeCell ref="Q31:Q33"/>
    <mergeCell ref="R31:V33"/>
    <mergeCell ref="X31:AA33"/>
    <mergeCell ref="B28:B30"/>
    <mergeCell ref="C28:D30"/>
    <mergeCell ref="F28:J30"/>
    <mergeCell ref="K28:K30"/>
    <mergeCell ref="L28:L30"/>
    <mergeCell ref="P28:P30"/>
    <mergeCell ref="Q28:Q30"/>
    <mergeCell ref="R28:V30"/>
    <mergeCell ref="X28:AA30"/>
    <mergeCell ref="Q22:Q24"/>
    <mergeCell ref="R22:V24"/>
    <mergeCell ref="X22:AA24"/>
    <mergeCell ref="B25:B27"/>
    <mergeCell ref="C25:D27"/>
    <mergeCell ref="F25:J27"/>
    <mergeCell ref="K25:K27"/>
    <mergeCell ref="L25:L27"/>
    <mergeCell ref="P25:P27"/>
    <mergeCell ref="Q25:Q27"/>
    <mergeCell ref="B22:B24"/>
    <mergeCell ref="C22:D24"/>
    <mergeCell ref="F22:J24"/>
    <mergeCell ref="K22:K24"/>
    <mergeCell ref="L22:L24"/>
    <mergeCell ref="P22:P24"/>
    <mergeCell ref="R25:V27"/>
    <mergeCell ref="X25:AA27"/>
    <mergeCell ref="X18:AA18"/>
    <mergeCell ref="B19:B21"/>
    <mergeCell ref="C19:D21"/>
    <mergeCell ref="F19:J21"/>
    <mergeCell ref="K19:K21"/>
    <mergeCell ref="L19:L21"/>
    <mergeCell ref="P19:P21"/>
    <mergeCell ref="Q19:Q21"/>
    <mergeCell ref="R19:V21"/>
    <mergeCell ref="X19:AA21"/>
    <mergeCell ref="H1:L1"/>
    <mergeCell ref="O1:Q1"/>
    <mergeCell ref="R1:AA1"/>
    <mergeCell ref="H5:I5"/>
    <mergeCell ref="S5:T5"/>
    <mergeCell ref="Y8:Z8"/>
    <mergeCell ref="E9:F16"/>
    <mergeCell ref="H9:I16"/>
    <mergeCell ref="K9:L16"/>
    <mergeCell ref="P9:Q16"/>
    <mergeCell ref="S9:T16"/>
    <mergeCell ref="V9:W16"/>
    <mergeCell ref="Y9:Z16"/>
    <mergeCell ref="E8:F8"/>
    <mergeCell ref="H8:I8"/>
    <mergeCell ref="K8:L8"/>
    <mergeCell ref="P8:Q8"/>
    <mergeCell ref="S8:T8"/>
    <mergeCell ref="V8:W8"/>
  </mergeCells>
  <phoneticPr fontId="1"/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89"/>
  <sheetViews>
    <sheetView view="pageBreakPreview" zoomScaleNormal="80" zoomScaleSheetLayoutView="100" workbookViewId="0"/>
  </sheetViews>
  <sheetFormatPr defaultRowHeight="13.2" x14ac:dyDescent="0.2"/>
  <cols>
    <col min="1" max="27" width="6.77734375" customWidth="1"/>
    <col min="257" max="283" width="6.77734375" customWidth="1"/>
    <col min="513" max="539" width="6.77734375" customWidth="1"/>
    <col min="769" max="795" width="6.77734375" customWidth="1"/>
    <col min="1025" max="1051" width="6.77734375" customWidth="1"/>
    <col min="1281" max="1307" width="6.77734375" customWidth="1"/>
    <col min="1537" max="1563" width="6.77734375" customWidth="1"/>
    <col min="1793" max="1819" width="6.77734375" customWidth="1"/>
    <col min="2049" max="2075" width="6.77734375" customWidth="1"/>
    <col min="2305" max="2331" width="6.77734375" customWidth="1"/>
    <col min="2561" max="2587" width="6.77734375" customWidth="1"/>
    <col min="2817" max="2843" width="6.77734375" customWidth="1"/>
    <col min="3073" max="3099" width="6.77734375" customWidth="1"/>
    <col min="3329" max="3355" width="6.77734375" customWidth="1"/>
    <col min="3585" max="3611" width="6.77734375" customWidth="1"/>
    <col min="3841" max="3867" width="6.77734375" customWidth="1"/>
    <col min="4097" max="4123" width="6.77734375" customWidth="1"/>
    <col min="4353" max="4379" width="6.77734375" customWidth="1"/>
    <col min="4609" max="4635" width="6.77734375" customWidth="1"/>
    <col min="4865" max="4891" width="6.77734375" customWidth="1"/>
    <col min="5121" max="5147" width="6.77734375" customWidth="1"/>
    <col min="5377" max="5403" width="6.77734375" customWidth="1"/>
    <col min="5633" max="5659" width="6.77734375" customWidth="1"/>
    <col min="5889" max="5915" width="6.77734375" customWidth="1"/>
    <col min="6145" max="6171" width="6.77734375" customWidth="1"/>
    <col min="6401" max="6427" width="6.77734375" customWidth="1"/>
    <col min="6657" max="6683" width="6.77734375" customWidth="1"/>
    <col min="6913" max="6939" width="6.77734375" customWidth="1"/>
    <col min="7169" max="7195" width="6.77734375" customWidth="1"/>
    <col min="7425" max="7451" width="6.77734375" customWidth="1"/>
    <col min="7681" max="7707" width="6.77734375" customWidth="1"/>
    <col min="7937" max="7963" width="6.77734375" customWidth="1"/>
    <col min="8193" max="8219" width="6.77734375" customWidth="1"/>
    <col min="8449" max="8475" width="6.77734375" customWidth="1"/>
    <col min="8705" max="8731" width="6.77734375" customWidth="1"/>
    <col min="8961" max="8987" width="6.77734375" customWidth="1"/>
    <col min="9217" max="9243" width="6.77734375" customWidth="1"/>
    <col min="9473" max="9499" width="6.77734375" customWidth="1"/>
    <col min="9729" max="9755" width="6.77734375" customWidth="1"/>
    <col min="9985" max="10011" width="6.77734375" customWidth="1"/>
    <col min="10241" max="10267" width="6.77734375" customWidth="1"/>
    <col min="10497" max="10523" width="6.77734375" customWidth="1"/>
    <col min="10753" max="10779" width="6.77734375" customWidth="1"/>
    <col min="11009" max="11035" width="6.77734375" customWidth="1"/>
    <col min="11265" max="11291" width="6.77734375" customWidth="1"/>
    <col min="11521" max="11547" width="6.77734375" customWidth="1"/>
    <col min="11777" max="11803" width="6.77734375" customWidth="1"/>
    <col min="12033" max="12059" width="6.77734375" customWidth="1"/>
    <col min="12289" max="12315" width="6.77734375" customWidth="1"/>
    <col min="12545" max="12571" width="6.77734375" customWidth="1"/>
    <col min="12801" max="12827" width="6.77734375" customWidth="1"/>
    <col min="13057" max="13083" width="6.77734375" customWidth="1"/>
    <col min="13313" max="13339" width="6.77734375" customWidth="1"/>
    <col min="13569" max="13595" width="6.77734375" customWidth="1"/>
    <col min="13825" max="13851" width="6.77734375" customWidth="1"/>
    <col min="14081" max="14107" width="6.77734375" customWidth="1"/>
    <col min="14337" max="14363" width="6.77734375" customWidth="1"/>
    <col min="14593" max="14619" width="6.77734375" customWidth="1"/>
    <col min="14849" max="14875" width="6.77734375" customWidth="1"/>
    <col min="15105" max="15131" width="6.77734375" customWidth="1"/>
    <col min="15361" max="15387" width="6.77734375" customWidth="1"/>
    <col min="15617" max="15643" width="6.77734375" customWidth="1"/>
    <col min="15873" max="15899" width="6.77734375" customWidth="1"/>
    <col min="16129" max="16155" width="6.77734375" customWidth="1"/>
  </cols>
  <sheetData>
    <row r="1" spans="1:27" ht="30" customHeight="1" x14ac:dyDescent="0.2">
      <c r="A1" s="83" t="str">
        <f>'JA組合せ(抽選結果)'!C2</f>
        <v>■第1日　1月13日</v>
      </c>
      <c r="B1" s="83"/>
      <c r="C1" s="83"/>
      <c r="D1" s="116"/>
      <c r="E1" s="83"/>
      <c r="F1" s="83"/>
      <c r="G1" s="83"/>
      <c r="H1" s="212" t="str">
        <f>'JA組合せ(抽選結果)'!D2</f>
        <v>1次リーグ</v>
      </c>
      <c r="I1" s="212"/>
      <c r="J1" s="212"/>
      <c r="K1" s="212"/>
      <c r="L1" s="212"/>
      <c r="O1" s="212" t="s">
        <v>101</v>
      </c>
      <c r="P1" s="212"/>
      <c r="Q1" s="212"/>
      <c r="R1" s="212" t="str">
        <f>'JA組合せ(抽選結果)'!A40</f>
        <v>県グリーンスタジアムサブグランドA</v>
      </c>
      <c r="S1" s="212"/>
      <c r="T1" s="212"/>
      <c r="U1" s="212"/>
      <c r="V1" s="212"/>
      <c r="W1" s="212"/>
      <c r="X1" s="212"/>
      <c r="Y1" s="212"/>
      <c r="Z1" s="212"/>
      <c r="AA1" s="212"/>
    </row>
    <row r="2" spans="1:27" ht="10.050000000000001" customHeight="1" x14ac:dyDescent="0.2">
      <c r="A2" s="83"/>
      <c r="B2" s="83"/>
      <c r="C2" s="83"/>
      <c r="O2" s="84"/>
      <c r="P2" s="84"/>
      <c r="Q2" s="84"/>
      <c r="R2" s="117"/>
      <c r="S2" s="117"/>
      <c r="T2" s="117"/>
      <c r="U2" s="117"/>
      <c r="V2" s="117"/>
      <c r="W2" s="117"/>
    </row>
    <row r="3" spans="1:27" ht="20.100000000000001" customHeight="1" x14ac:dyDescent="0.2">
      <c r="A3" s="83"/>
      <c r="E3" s="82"/>
      <c r="J3" s="51"/>
      <c r="K3" s="51"/>
      <c r="L3" s="129"/>
      <c r="M3" s="129"/>
      <c r="N3" s="118"/>
      <c r="O3" s="118"/>
      <c r="P3" s="118"/>
      <c r="Q3" s="118"/>
      <c r="R3" s="118"/>
      <c r="U3" s="51"/>
      <c r="V3" s="80"/>
      <c r="W3" s="80"/>
      <c r="X3" s="51"/>
      <c r="Y3" s="51"/>
      <c r="Z3" s="51"/>
      <c r="AA3" s="51"/>
    </row>
    <row r="4" spans="1:27" ht="20.100000000000001" customHeight="1" x14ac:dyDescent="0.2">
      <c r="A4" s="83"/>
      <c r="E4" s="82"/>
      <c r="H4" s="81"/>
      <c r="I4" s="81"/>
      <c r="J4" s="51"/>
      <c r="K4" s="51"/>
      <c r="L4" s="129"/>
      <c r="M4" s="129"/>
      <c r="N4" s="118"/>
      <c r="O4" s="118"/>
      <c r="P4" s="118"/>
      <c r="Q4" s="118"/>
      <c r="R4" s="118"/>
      <c r="S4" s="81"/>
      <c r="T4" s="81"/>
      <c r="U4" s="51"/>
      <c r="V4" s="80"/>
      <c r="W4" s="80"/>
      <c r="X4" s="51"/>
      <c r="Y4" s="51"/>
      <c r="Z4" s="51"/>
      <c r="AA4" s="51"/>
    </row>
    <row r="5" spans="1:27" ht="20.100000000000001" customHeight="1" x14ac:dyDescent="0.2">
      <c r="A5" s="83"/>
      <c r="E5" s="82"/>
      <c r="H5" s="213" t="s">
        <v>12</v>
      </c>
      <c r="I5" s="213"/>
      <c r="J5" s="51"/>
      <c r="K5" s="51"/>
      <c r="L5" s="51"/>
      <c r="M5" s="51"/>
      <c r="N5" s="51"/>
      <c r="O5" s="51"/>
      <c r="P5" s="81"/>
      <c r="Q5" s="81"/>
      <c r="R5" s="81"/>
      <c r="S5" s="213" t="s">
        <v>5</v>
      </c>
      <c r="T5" s="213"/>
      <c r="U5" s="51"/>
      <c r="V5" s="80"/>
      <c r="W5" s="80"/>
      <c r="X5" s="51"/>
      <c r="Y5" s="51"/>
      <c r="Z5" s="51"/>
      <c r="AA5" s="51"/>
    </row>
    <row r="6" spans="1:27" ht="20.100000000000001" customHeight="1" x14ac:dyDescent="0.2">
      <c r="A6" s="29"/>
      <c r="E6" s="29"/>
      <c r="F6" s="79"/>
      <c r="G6" s="79"/>
      <c r="H6" s="30"/>
      <c r="I6" s="79"/>
      <c r="J6" s="79"/>
      <c r="K6" s="79"/>
      <c r="L6" s="29"/>
      <c r="M6" s="29"/>
      <c r="N6" s="29"/>
      <c r="O6" s="29"/>
      <c r="P6" s="29"/>
      <c r="Q6" s="29"/>
      <c r="R6" s="29"/>
      <c r="S6" s="31"/>
      <c r="T6" s="74"/>
      <c r="V6" s="29"/>
      <c r="W6" s="29"/>
      <c r="Z6" s="29"/>
    </row>
    <row r="7" spans="1:27" ht="20.100000000000001" customHeight="1" x14ac:dyDescent="0.2">
      <c r="A7" s="29"/>
      <c r="E7" s="78"/>
      <c r="F7" s="76"/>
      <c r="G7" s="29"/>
      <c r="H7" s="29"/>
      <c r="I7" s="74"/>
      <c r="J7" s="29"/>
      <c r="K7" s="29"/>
      <c r="L7" s="74"/>
      <c r="M7" s="29"/>
      <c r="N7" s="29"/>
      <c r="O7" s="29"/>
      <c r="P7" s="29"/>
      <c r="Q7" s="29"/>
      <c r="R7" s="35"/>
      <c r="S7" s="77"/>
      <c r="T7" s="77"/>
      <c r="U7" s="32"/>
      <c r="V7" s="29"/>
      <c r="W7" s="29"/>
      <c r="X7" s="29"/>
      <c r="Y7" s="29"/>
      <c r="Z7" s="29"/>
    </row>
    <row r="8" spans="1:27" ht="20.100000000000001" customHeight="1" x14ac:dyDescent="0.2">
      <c r="A8" s="29"/>
      <c r="E8" s="188">
        <v>1</v>
      </c>
      <c r="F8" s="188"/>
      <c r="G8" s="29"/>
      <c r="H8" s="188">
        <v>2</v>
      </c>
      <c r="I8" s="188"/>
      <c r="J8" s="29"/>
      <c r="K8" s="188">
        <v>3</v>
      </c>
      <c r="L8" s="188"/>
      <c r="M8" s="29"/>
      <c r="N8" s="29"/>
      <c r="Q8" s="188">
        <v>4</v>
      </c>
      <c r="R8" s="188"/>
      <c r="T8" s="29"/>
      <c r="U8" s="188">
        <v>5</v>
      </c>
      <c r="V8" s="188"/>
      <c r="W8" s="29"/>
      <c r="X8" s="29"/>
      <c r="Y8" s="29"/>
      <c r="Z8" s="29"/>
    </row>
    <row r="9" spans="1:27" ht="20.100000000000001" customHeight="1" x14ac:dyDescent="0.2">
      <c r="A9" s="29"/>
      <c r="D9" s="22"/>
      <c r="E9" s="214" t="str">
        <f>'JA組合せ(抽選結果)'!C40</f>
        <v>栃木ＳＣ　Ｕ－１２</v>
      </c>
      <c r="F9" s="214"/>
      <c r="G9" s="73"/>
      <c r="H9" s="214" t="str">
        <f>'JA組合せ(抽選結果)'!C42</f>
        <v>ＧＲＳ足利Ｊｒ．</v>
      </c>
      <c r="I9" s="214"/>
      <c r="J9" s="73"/>
      <c r="K9" s="216" t="str">
        <f>'JA組合せ(抽選結果)'!C44</f>
        <v>ＳＡＫＵＲＡ　ＦＯＯＴＢＡＬＬ　ＣＬＵＢ　Ｊｒ</v>
      </c>
      <c r="L9" s="216"/>
      <c r="M9" s="73"/>
      <c r="N9" s="73"/>
      <c r="Q9" s="215" t="str">
        <f>'JA組合せ(抽選結果)'!C48</f>
        <v>ＩＳＯＳＯＣＣＥＲＣＬＵＢ</v>
      </c>
      <c r="R9" s="215"/>
      <c r="T9" s="73"/>
      <c r="U9" s="214" t="str">
        <f>'JA組合せ(抽選結果)'!C50</f>
        <v>ＦＣ　ＶＡＬＯＮ</v>
      </c>
      <c r="V9" s="214"/>
      <c r="W9" s="73"/>
      <c r="X9" s="73"/>
      <c r="Y9" s="73"/>
      <c r="Z9" s="73"/>
    </row>
    <row r="10" spans="1:27" ht="20.100000000000001" customHeight="1" x14ac:dyDescent="0.2">
      <c r="A10" s="29"/>
      <c r="D10" s="22"/>
      <c r="E10" s="214"/>
      <c r="F10" s="214"/>
      <c r="G10" s="73"/>
      <c r="H10" s="214"/>
      <c r="I10" s="214"/>
      <c r="J10" s="73"/>
      <c r="K10" s="216"/>
      <c r="L10" s="216"/>
      <c r="M10" s="73"/>
      <c r="N10" s="73"/>
      <c r="Q10" s="215"/>
      <c r="R10" s="215"/>
      <c r="T10" s="73"/>
      <c r="U10" s="214"/>
      <c r="V10" s="214"/>
      <c r="W10" s="73"/>
      <c r="X10" s="73"/>
      <c r="Y10" s="73"/>
      <c r="Z10" s="73"/>
    </row>
    <row r="11" spans="1:27" ht="20.100000000000001" customHeight="1" x14ac:dyDescent="0.2">
      <c r="A11" s="29"/>
      <c r="D11" s="22"/>
      <c r="E11" s="214"/>
      <c r="F11" s="214"/>
      <c r="G11" s="73"/>
      <c r="H11" s="214"/>
      <c r="I11" s="214"/>
      <c r="J11" s="73"/>
      <c r="K11" s="216"/>
      <c r="L11" s="216"/>
      <c r="M11" s="73"/>
      <c r="N11" s="73"/>
      <c r="Q11" s="215"/>
      <c r="R11" s="215"/>
      <c r="T11" s="73"/>
      <c r="U11" s="214"/>
      <c r="V11" s="214"/>
      <c r="W11" s="73"/>
      <c r="X11" s="73"/>
      <c r="Y11" s="73"/>
      <c r="Z11" s="73"/>
    </row>
    <row r="12" spans="1:27" ht="20.100000000000001" customHeight="1" x14ac:dyDescent="0.2">
      <c r="A12" s="29"/>
      <c r="D12" s="22"/>
      <c r="E12" s="214"/>
      <c r="F12" s="214"/>
      <c r="G12" s="73"/>
      <c r="H12" s="214"/>
      <c r="I12" s="214"/>
      <c r="J12" s="73"/>
      <c r="K12" s="216"/>
      <c r="L12" s="216"/>
      <c r="M12" s="73"/>
      <c r="N12" s="73"/>
      <c r="Q12" s="215"/>
      <c r="R12" s="215"/>
      <c r="T12" s="73"/>
      <c r="U12" s="214"/>
      <c r="V12" s="214"/>
      <c r="W12" s="73"/>
      <c r="X12" s="73"/>
      <c r="Y12" s="73"/>
      <c r="Z12" s="73"/>
    </row>
    <row r="13" spans="1:27" ht="20.100000000000001" customHeight="1" x14ac:dyDescent="0.2">
      <c r="A13" s="29"/>
      <c r="D13" s="22"/>
      <c r="E13" s="214"/>
      <c r="F13" s="214"/>
      <c r="G13" s="73"/>
      <c r="H13" s="214"/>
      <c r="I13" s="214"/>
      <c r="J13" s="73"/>
      <c r="K13" s="216"/>
      <c r="L13" s="216"/>
      <c r="M13" s="73"/>
      <c r="N13" s="73"/>
      <c r="Q13" s="215"/>
      <c r="R13" s="215"/>
      <c r="T13" s="73"/>
      <c r="U13" s="214"/>
      <c r="V13" s="214"/>
      <c r="W13" s="73"/>
      <c r="X13" s="73"/>
      <c r="Y13" s="73"/>
      <c r="Z13" s="73"/>
    </row>
    <row r="14" spans="1:27" ht="20.100000000000001" customHeight="1" x14ac:dyDescent="0.2">
      <c r="A14" s="29"/>
      <c r="D14" s="22"/>
      <c r="E14" s="214"/>
      <c r="F14" s="214"/>
      <c r="G14" s="73"/>
      <c r="H14" s="214"/>
      <c r="I14" s="214"/>
      <c r="J14" s="73"/>
      <c r="K14" s="216"/>
      <c r="L14" s="216"/>
      <c r="M14" s="73"/>
      <c r="N14" s="73"/>
      <c r="Q14" s="215"/>
      <c r="R14" s="215"/>
      <c r="T14" s="73"/>
      <c r="U14" s="214"/>
      <c r="V14" s="214"/>
      <c r="W14" s="73"/>
      <c r="X14" s="73"/>
      <c r="Y14" s="73"/>
      <c r="Z14" s="73"/>
    </row>
    <row r="15" spans="1:27" ht="20.100000000000001" customHeight="1" x14ac:dyDescent="0.2">
      <c r="A15" s="29"/>
      <c r="D15" s="22"/>
      <c r="E15" s="214"/>
      <c r="F15" s="214"/>
      <c r="G15" s="73"/>
      <c r="H15" s="214"/>
      <c r="I15" s="214"/>
      <c r="J15" s="73"/>
      <c r="K15" s="216"/>
      <c r="L15" s="216"/>
      <c r="M15" s="73"/>
      <c r="N15" s="73"/>
      <c r="Q15" s="215"/>
      <c r="R15" s="215"/>
      <c r="T15" s="73"/>
      <c r="U15" s="214"/>
      <c r="V15" s="214"/>
      <c r="W15" s="73"/>
      <c r="X15" s="73"/>
      <c r="Y15" s="73"/>
      <c r="Z15" s="73"/>
    </row>
    <row r="16" spans="1:27" ht="20.100000000000001" customHeight="1" x14ac:dyDescent="0.2">
      <c r="A16" s="29"/>
      <c r="D16" s="22"/>
      <c r="E16" s="214"/>
      <c r="F16" s="214"/>
      <c r="G16" s="73"/>
      <c r="H16" s="214"/>
      <c r="I16" s="214"/>
      <c r="J16" s="73"/>
      <c r="K16" s="216"/>
      <c r="L16" s="216"/>
      <c r="M16" s="73"/>
      <c r="N16" s="73"/>
      <c r="Q16" s="215"/>
      <c r="R16" s="215"/>
      <c r="T16" s="73"/>
      <c r="U16" s="214"/>
      <c r="V16" s="214"/>
      <c r="W16" s="73"/>
      <c r="X16" s="73"/>
      <c r="Y16" s="73"/>
      <c r="Z16" s="73"/>
    </row>
    <row r="17" spans="1:28" ht="20.100000000000001" customHeight="1" x14ac:dyDescent="0.2">
      <c r="A17" s="29"/>
      <c r="D17" s="22"/>
      <c r="E17" s="72"/>
      <c r="F17" s="72"/>
      <c r="G17" s="73"/>
      <c r="H17" s="72"/>
      <c r="I17" s="72"/>
      <c r="J17" s="73"/>
      <c r="K17" s="72"/>
      <c r="L17" s="72"/>
      <c r="M17" s="73"/>
      <c r="N17" s="73"/>
      <c r="O17" s="73"/>
      <c r="P17" s="72"/>
      <c r="Q17" s="72"/>
      <c r="R17" s="73"/>
      <c r="S17" s="72"/>
      <c r="T17" s="72"/>
      <c r="U17" s="73"/>
      <c r="V17" s="72"/>
      <c r="W17" s="72"/>
      <c r="X17" s="73"/>
      <c r="Y17" s="72"/>
      <c r="Z17" s="72"/>
    </row>
    <row r="18" spans="1:28" ht="20.100000000000001" customHeight="1" x14ac:dyDescent="0.2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W18" s="71"/>
      <c r="X18" s="218" t="s">
        <v>108</v>
      </c>
      <c r="Y18" s="218"/>
      <c r="Z18" s="218"/>
      <c r="AA18" s="218"/>
      <c r="AB18" s="71"/>
    </row>
    <row r="19" spans="1:28" ht="20.100000000000001" customHeight="1" x14ac:dyDescent="0.2">
      <c r="A19" s="29"/>
      <c r="B19" s="188" t="s">
        <v>78</v>
      </c>
      <c r="C19" s="219">
        <v>0.375</v>
      </c>
      <c r="D19" s="219"/>
      <c r="E19" s="46"/>
      <c r="F19" s="220" t="str">
        <f>E9</f>
        <v>栃木ＳＣ　Ｕ－１２</v>
      </c>
      <c r="G19" s="220"/>
      <c r="H19" s="220"/>
      <c r="I19" s="220"/>
      <c r="J19" s="220"/>
      <c r="K19" s="221">
        <f>M19+M20+M21</f>
        <v>0</v>
      </c>
      <c r="L19" s="222" t="s">
        <v>61</v>
      </c>
      <c r="M19" s="45">
        <v>0</v>
      </c>
      <c r="N19" s="25" t="s">
        <v>59</v>
      </c>
      <c r="O19" s="44">
        <v>0</v>
      </c>
      <c r="P19" s="222" t="s">
        <v>60</v>
      </c>
      <c r="Q19" s="221">
        <f>O19+O20+O21</f>
        <v>0</v>
      </c>
      <c r="R19" s="220" t="str">
        <f>H9</f>
        <v>ＧＲＳ足利Ｊｒ．</v>
      </c>
      <c r="S19" s="220"/>
      <c r="T19" s="220"/>
      <c r="U19" s="220"/>
      <c r="V19" s="220"/>
      <c r="W19" s="29"/>
      <c r="X19" s="264" t="s">
        <v>110</v>
      </c>
      <c r="Y19" s="264"/>
      <c r="Z19" s="264"/>
      <c r="AA19" s="264"/>
      <c r="AB19" s="29"/>
    </row>
    <row r="20" spans="1:28" ht="20.100000000000001" customHeight="1" x14ac:dyDescent="0.2">
      <c r="A20" s="29"/>
      <c r="B20" s="188"/>
      <c r="C20" s="219"/>
      <c r="D20" s="219"/>
      <c r="E20" s="46"/>
      <c r="F20" s="220"/>
      <c r="G20" s="220"/>
      <c r="H20" s="220"/>
      <c r="I20" s="220"/>
      <c r="J20" s="220"/>
      <c r="K20" s="221"/>
      <c r="L20" s="222"/>
      <c r="M20" s="45">
        <v>0</v>
      </c>
      <c r="N20" s="25" t="s">
        <v>59</v>
      </c>
      <c r="O20" s="44">
        <v>0</v>
      </c>
      <c r="P20" s="222"/>
      <c r="Q20" s="221"/>
      <c r="R20" s="220"/>
      <c r="S20" s="220"/>
      <c r="T20" s="220"/>
      <c r="U20" s="220"/>
      <c r="V20" s="220"/>
      <c r="W20" s="29"/>
      <c r="X20" s="264"/>
      <c r="Y20" s="264"/>
      <c r="Z20" s="264"/>
      <c r="AA20" s="264"/>
      <c r="AB20" s="29"/>
    </row>
    <row r="21" spans="1:28" ht="20.100000000000001" customHeight="1" x14ac:dyDescent="0.2">
      <c r="A21" s="29"/>
      <c r="B21" s="188"/>
      <c r="C21" s="219"/>
      <c r="D21" s="219"/>
      <c r="E21" s="46"/>
      <c r="F21" s="220"/>
      <c r="G21" s="220"/>
      <c r="H21" s="220"/>
      <c r="I21" s="220"/>
      <c r="J21" s="220"/>
      <c r="K21" s="221"/>
      <c r="L21" s="222"/>
      <c r="M21" s="45"/>
      <c r="N21" s="25" t="s">
        <v>59</v>
      </c>
      <c r="O21" s="44"/>
      <c r="P21" s="222"/>
      <c r="Q21" s="221"/>
      <c r="R21" s="220"/>
      <c r="S21" s="220"/>
      <c r="T21" s="220"/>
      <c r="U21" s="220"/>
      <c r="V21" s="220"/>
      <c r="W21" s="29"/>
      <c r="X21" s="264"/>
      <c r="Y21" s="264"/>
      <c r="Z21" s="264"/>
      <c r="AA21" s="264"/>
      <c r="AB21" s="29"/>
    </row>
    <row r="22" spans="1:28" ht="20.100000000000001" customHeight="1" x14ac:dyDescent="0.2">
      <c r="A22" s="29"/>
      <c r="B22" s="188" t="s">
        <v>76</v>
      </c>
      <c r="C22" s="219">
        <v>0.40972222222222227</v>
      </c>
      <c r="D22" s="219"/>
      <c r="E22" s="46"/>
      <c r="F22" s="220" t="str">
        <f>Q9</f>
        <v>ＩＳＯＳＯＣＣＥＲＣＬＵＢ</v>
      </c>
      <c r="G22" s="220"/>
      <c r="H22" s="220"/>
      <c r="I22" s="220"/>
      <c r="J22" s="220"/>
      <c r="K22" s="221">
        <f>M22+M23+M24</f>
        <v>0</v>
      </c>
      <c r="L22" s="222" t="s">
        <v>61</v>
      </c>
      <c r="M22" s="45">
        <v>0</v>
      </c>
      <c r="N22" s="25" t="s">
        <v>59</v>
      </c>
      <c r="O22" s="44">
        <v>0</v>
      </c>
      <c r="P22" s="222" t="s">
        <v>60</v>
      </c>
      <c r="Q22" s="221">
        <f>O22+O23+O24</f>
        <v>0</v>
      </c>
      <c r="R22" s="220" t="str">
        <f>U9</f>
        <v>ＦＣ　ＶＡＬＯＮ</v>
      </c>
      <c r="S22" s="220"/>
      <c r="T22" s="220"/>
      <c r="U22" s="220"/>
      <c r="V22" s="220"/>
      <c r="W22" s="29"/>
      <c r="X22" s="264" t="s">
        <v>75</v>
      </c>
      <c r="Y22" s="264"/>
      <c r="Z22" s="264"/>
      <c r="AA22" s="264"/>
      <c r="AB22" s="29"/>
    </row>
    <row r="23" spans="1:28" ht="20.100000000000001" customHeight="1" x14ac:dyDescent="0.2">
      <c r="A23" s="29"/>
      <c r="B23" s="188"/>
      <c r="C23" s="219"/>
      <c r="D23" s="219"/>
      <c r="E23" s="46"/>
      <c r="F23" s="220"/>
      <c r="G23" s="220"/>
      <c r="H23" s="220"/>
      <c r="I23" s="220"/>
      <c r="J23" s="220"/>
      <c r="K23" s="221"/>
      <c r="L23" s="222"/>
      <c r="M23" s="45">
        <v>0</v>
      </c>
      <c r="N23" s="25" t="s">
        <v>59</v>
      </c>
      <c r="O23" s="44">
        <v>0</v>
      </c>
      <c r="P23" s="222"/>
      <c r="Q23" s="221"/>
      <c r="R23" s="220"/>
      <c r="S23" s="220"/>
      <c r="T23" s="220"/>
      <c r="U23" s="220"/>
      <c r="V23" s="220"/>
      <c r="W23" s="29"/>
      <c r="X23" s="264"/>
      <c r="Y23" s="264"/>
      <c r="Z23" s="264"/>
      <c r="AA23" s="264"/>
      <c r="AB23" s="29"/>
    </row>
    <row r="24" spans="1:28" ht="20.100000000000001" customHeight="1" x14ac:dyDescent="0.2">
      <c r="A24" s="29"/>
      <c r="B24" s="188"/>
      <c r="C24" s="219"/>
      <c r="D24" s="219"/>
      <c r="E24" s="46"/>
      <c r="F24" s="220"/>
      <c r="G24" s="220"/>
      <c r="H24" s="220"/>
      <c r="I24" s="220"/>
      <c r="J24" s="220"/>
      <c r="K24" s="221"/>
      <c r="L24" s="222"/>
      <c r="M24" s="45"/>
      <c r="N24" s="25" t="s">
        <v>59</v>
      </c>
      <c r="O24" s="44"/>
      <c r="P24" s="222"/>
      <c r="Q24" s="221"/>
      <c r="R24" s="220"/>
      <c r="S24" s="220"/>
      <c r="T24" s="220"/>
      <c r="U24" s="220"/>
      <c r="V24" s="220"/>
      <c r="W24" s="29"/>
      <c r="X24" s="264"/>
      <c r="Y24" s="264"/>
      <c r="Z24" s="264"/>
      <c r="AA24" s="264"/>
      <c r="AB24" s="29"/>
    </row>
    <row r="25" spans="1:28" ht="20.100000000000001" customHeight="1" x14ac:dyDescent="0.2">
      <c r="A25" s="29"/>
      <c r="B25" s="188" t="s">
        <v>74</v>
      </c>
      <c r="C25" s="219">
        <v>0.44444444444444442</v>
      </c>
      <c r="D25" s="219"/>
      <c r="E25" s="46"/>
      <c r="F25" s="220" t="str">
        <f>E9</f>
        <v>栃木ＳＣ　Ｕ－１２</v>
      </c>
      <c r="G25" s="220"/>
      <c r="H25" s="220"/>
      <c r="I25" s="220"/>
      <c r="J25" s="220"/>
      <c r="K25" s="221">
        <f>M25+M26+M27</f>
        <v>0</v>
      </c>
      <c r="L25" s="222" t="s">
        <v>61</v>
      </c>
      <c r="M25" s="45">
        <v>0</v>
      </c>
      <c r="N25" s="25" t="s">
        <v>59</v>
      </c>
      <c r="O25" s="44">
        <v>0</v>
      </c>
      <c r="P25" s="222" t="s">
        <v>60</v>
      </c>
      <c r="Q25" s="221">
        <f>O25+O26+O27</f>
        <v>0</v>
      </c>
      <c r="R25" s="220" t="str">
        <f>K9</f>
        <v>ＳＡＫＵＲＡ　ＦＯＯＴＢＡＬＬ　ＣＬＵＢ　Ｊｒ</v>
      </c>
      <c r="S25" s="220"/>
      <c r="T25" s="220"/>
      <c r="U25" s="220"/>
      <c r="V25" s="220"/>
      <c r="W25" s="29"/>
      <c r="X25" s="264" t="s">
        <v>111</v>
      </c>
      <c r="Y25" s="264"/>
      <c r="Z25" s="264"/>
      <c r="AA25" s="264"/>
      <c r="AB25" s="29"/>
    </row>
    <row r="26" spans="1:28" ht="20.100000000000001" customHeight="1" x14ac:dyDescent="0.2">
      <c r="A26" s="29"/>
      <c r="B26" s="188"/>
      <c r="C26" s="219"/>
      <c r="D26" s="219"/>
      <c r="E26" s="46"/>
      <c r="F26" s="220"/>
      <c r="G26" s="220"/>
      <c r="H26" s="220"/>
      <c r="I26" s="220"/>
      <c r="J26" s="220"/>
      <c r="K26" s="221"/>
      <c r="L26" s="222"/>
      <c r="M26" s="45">
        <v>0</v>
      </c>
      <c r="N26" s="25" t="s">
        <v>59</v>
      </c>
      <c r="O26" s="44">
        <v>0</v>
      </c>
      <c r="P26" s="222"/>
      <c r="Q26" s="221"/>
      <c r="R26" s="220"/>
      <c r="S26" s="220"/>
      <c r="T26" s="220"/>
      <c r="U26" s="220"/>
      <c r="V26" s="220"/>
      <c r="W26" s="29"/>
      <c r="X26" s="264"/>
      <c r="Y26" s="264"/>
      <c r="Z26" s="264"/>
      <c r="AA26" s="264"/>
      <c r="AB26" s="29"/>
    </row>
    <row r="27" spans="1:28" ht="20.100000000000001" customHeight="1" x14ac:dyDescent="0.2">
      <c r="A27" s="29"/>
      <c r="B27" s="188"/>
      <c r="C27" s="219"/>
      <c r="D27" s="219"/>
      <c r="E27" s="46"/>
      <c r="F27" s="220"/>
      <c r="G27" s="220"/>
      <c r="H27" s="220"/>
      <c r="I27" s="220"/>
      <c r="J27" s="220"/>
      <c r="K27" s="221"/>
      <c r="L27" s="222"/>
      <c r="M27" s="45"/>
      <c r="N27" s="25" t="s">
        <v>59</v>
      </c>
      <c r="O27" s="44"/>
      <c r="P27" s="222"/>
      <c r="Q27" s="221"/>
      <c r="R27" s="220"/>
      <c r="S27" s="220"/>
      <c r="T27" s="220"/>
      <c r="U27" s="220"/>
      <c r="V27" s="220"/>
      <c r="W27" s="29"/>
      <c r="X27" s="264"/>
      <c r="Y27" s="264"/>
      <c r="Z27" s="264"/>
      <c r="AA27" s="264"/>
      <c r="AB27" s="29"/>
    </row>
    <row r="28" spans="1:28" ht="20.100000000000001" customHeight="1" x14ac:dyDescent="0.2">
      <c r="B28" s="188" t="s">
        <v>72</v>
      </c>
      <c r="C28" s="219">
        <v>0.47916666666666669</v>
      </c>
      <c r="D28" s="219"/>
      <c r="E28" s="46"/>
      <c r="F28" s="265" t="s">
        <v>109</v>
      </c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9"/>
      <c r="X28" s="264"/>
      <c r="Y28" s="264"/>
      <c r="Z28" s="264"/>
      <c r="AA28" s="264"/>
      <c r="AB28" s="29"/>
    </row>
    <row r="29" spans="1:28" ht="20.100000000000001" customHeight="1" x14ac:dyDescent="0.2">
      <c r="B29" s="188"/>
      <c r="C29" s="219"/>
      <c r="D29" s="219"/>
      <c r="E29" s="46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9"/>
      <c r="X29" s="264"/>
      <c r="Y29" s="264"/>
      <c r="Z29" s="264"/>
      <c r="AA29" s="264"/>
      <c r="AB29" s="29"/>
    </row>
    <row r="30" spans="1:28" ht="20.100000000000001" customHeight="1" x14ac:dyDescent="0.2">
      <c r="A30" s="29"/>
      <c r="B30" s="188"/>
      <c r="C30" s="219"/>
      <c r="D30" s="219"/>
      <c r="E30" s="46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9"/>
      <c r="X30" s="264"/>
      <c r="Y30" s="264"/>
      <c r="Z30" s="264"/>
      <c r="AA30" s="264"/>
      <c r="AB30" s="29"/>
    </row>
    <row r="31" spans="1:28" ht="20.100000000000001" customHeight="1" x14ac:dyDescent="0.2">
      <c r="A31" s="29"/>
      <c r="B31" s="188" t="s">
        <v>70</v>
      </c>
      <c r="C31" s="219">
        <v>0.51388888888888895</v>
      </c>
      <c r="D31" s="219"/>
      <c r="E31" s="46"/>
      <c r="F31" s="220" t="str">
        <f>H9</f>
        <v>ＧＲＳ足利Ｊｒ．</v>
      </c>
      <c r="G31" s="220"/>
      <c r="H31" s="220"/>
      <c r="I31" s="220"/>
      <c r="J31" s="220"/>
      <c r="K31" s="221">
        <f>M31+M32+M33</f>
        <v>0</v>
      </c>
      <c r="L31" s="222" t="s">
        <v>61</v>
      </c>
      <c r="M31" s="45">
        <v>0</v>
      </c>
      <c r="N31" s="25" t="s">
        <v>59</v>
      </c>
      <c r="O31" s="44">
        <v>0</v>
      </c>
      <c r="P31" s="222" t="s">
        <v>60</v>
      </c>
      <c r="Q31" s="221">
        <f>O31+O32+O33</f>
        <v>0</v>
      </c>
      <c r="R31" s="220" t="str">
        <f>K9</f>
        <v>ＳＡＫＵＲＡ　ＦＯＯＴＢＡＬＬ　ＣＬＵＢ　Ｊｒ</v>
      </c>
      <c r="S31" s="220"/>
      <c r="T31" s="220"/>
      <c r="U31" s="220"/>
      <c r="V31" s="220"/>
      <c r="W31" s="29"/>
      <c r="X31" s="264" t="s">
        <v>112</v>
      </c>
      <c r="Y31" s="264"/>
      <c r="Z31" s="264"/>
      <c r="AA31" s="264"/>
      <c r="AB31" s="29"/>
    </row>
    <row r="32" spans="1:28" ht="20.100000000000001" customHeight="1" x14ac:dyDescent="0.2">
      <c r="A32" s="29"/>
      <c r="B32" s="188"/>
      <c r="C32" s="219"/>
      <c r="D32" s="219"/>
      <c r="E32" s="46"/>
      <c r="F32" s="220"/>
      <c r="G32" s="220"/>
      <c r="H32" s="220"/>
      <c r="I32" s="220"/>
      <c r="J32" s="220"/>
      <c r="K32" s="221"/>
      <c r="L32" s="222"/>
      <c r="M32" s="45">
        <v>0</v>
      </c>
      <c r="N32" s="25" t="s">
        <v>59</v>
      </c>
      <c r="O32" s="44">
        <v>0</v>
      </c>
      <c r="P32" s="222"/>
      <c r="Q32" s="221"/>
      <c r="R32" s="220"/>
      <c r="S32" s="220"/>
      <c r="T32" s="220"/>
      <c r="U32" s="220"/>
      <c r="V32" s="220"/>
      <c r="W32" s="29"/>
      <c r="X32" s="264"/>
      <c r="Y32" s="264"/>
      <c r="Z32" s="264"/>
      <c r="AA32" s="264"/>
      <c r="AB32" s="29"/>
    </row>
    <row r="33" spans="1:28" ht="20.100000000000001" customHeight="1" x14ac:dyDescent="0.2">
      <c r="A33" s="29"/>
      <c r="B33" s="188"/>
      <c r="C33" s="219"/>
      <c r="D33" s="219"/>
      <c r="E33" s="46"/>
      <c r="F33" s="220"/>
      <c r="G33" s="220"/>
      <c r="H33" s="220"/>
      <c r="I33" s="220"/>
      <c r="J33" s="220"/>
      <c r="K33" s="221"/>
      <c r="L33" s="222"/>
      <c r="M33" s="45"/>
      <c r="N33" s="25" t="s">
        <v>59</v>
      </c>
      <c r="O33" s="44"/>
      <c r="P33" s="222"/>
      <c r="Q33" s="221"/>
      <c r="R33" s="220"/>
      <c r="S33" s="220"/>
      <c r="T33" s="220"/>
      <c r="U33" s="220"/>
      <c r="V33" s="220"/>
      <c r="W33" s="29"/>
      <c r="X33" s="264"/>
      <c r="Y33" s="264"/>
      <c r="Z33" s="264"/>
      <c r="AA33" s="264"/>
      <c r="AB33" s="29"/>
    </row>
    <row r="34" spans="1:28" ht="20.100000000000001" customHeight="1" x14ac:dyDescent="0.2"/>
    <row r="35" spans="1:28" ht="20.100000000000001" customHeight="1" x14ac:dyDescent="0.2">
      <c r="C35" s="232" t="str">
        <f>H5&amp; CHAR(10) &amp;"リーグ"</f>
        <v>E
リーグ</v>
      </c>
      <c r="D35" s="233"/>
      <c r="E35" s="236" t="str">
        <f>E9</f>
        <v>栃木ＳＣ　Ｕ－１２</v>
      </c>
      <c r="F35" s="237"/>
      <c r="G35" s="236" t="str">
        <f>H9</f>
        <v>ＧＲＳ足利Ｊｒ．</v>
      </c>
      <c r="H35" s="237"/>
      <c r="I35" s="266" t="str">
        <f>K9</f>
        <v>ＳＡＫＵＲＡ　ＦＯＯＴＢＡＬＬ　ＣＬＵＢ　Ｊｒ</v>
      </c>
      <c r="J35" s="267"/>
      <c r="K35" s="244" t="s">
        <v>66</v>
      </c>
      <c r="L35" s="244" t="s">
        <v>65</v>
      </c>
      <c r="M35" s="244" t="s">
        <v>64</v>
      </c>
      <c r="N35" s="51"/>
      <c r="O35" s="232" t="str">
        <f>S5&amp; CHAR(10) &amp;"リーグ"</f>
        <v>F
リーグ</v>
      </c>
      <c r="P35" s="233"/>
      <c r="Q35" s="236" t="str">
        <f>Q9</f>
        <v>ＩＳＯＳＯＣＣＥＲＣＬＵＢ</v>
      </c>
      <c r="R35" s="237"/>
      <c r="S35" s="236" t="str">
        <f>U9</f>
        <v>ＦＣ　ＶＡＬＯＮ</v>
      </c>
      <c r="T35" s="237"/>
      <c r="U35" s="244" t="s">
        <v>66</v>
      </c>
      <c r="V35" s="244" t="s">
        <v>65</v>
      </c>
      <c r="W35" s="244" t="s">
        <v>64</v>
      </c>
    </row>
    <row r="36" spans="1:28" ht="20.100000000000001" customHeight="1" x14ac:dyDescent="0.2">
      <c r="C36" s="234"/>
      <c r="D36" s="235"/>
      <c r="E36" s="238"/>
      <c r="F36" s="239"/>
      <c r="G36" s="238"/>
      <c r="H36" s="239"/>
      <c r="I36" s="268"/>
      <c r="J36" s="269"/>
      <c r="K36" s="245"/>
      <c r="L36" s="245"/>
      <c r="M36" s="245"/>
      <c r="N36" s="51"/>
      <c r="O36" s="234"/>
      <c r="P36" s="235"/>
      <c r="Q36" s="238"/>
      <c r="R36" s="239"/>
      <c r="S36" s="238"/>
      <c r="T36" s="239"/>
      <c r="U36" s="245"/>
      <c r="V36" s="245"/>
      <c r="W36" s="245"/>
    </row>
    <row r="37" spans="1:28" ht="20.100000000000001" customHeight="1" x14ac:dyDescent="0.2">
      <c r="C37" s="224" t="str">
        <f>E9</f>
        <v>栃木ＳＣ　Ｕ－１２</v>
      </c>
      <c r="D37" s="225"/>
      <c r="E37" s="67"/>
      <c r="F37" s="66"/>
      <c r="G37" s="70">
        <f>K19</f>
        <v>0</v>
      </c>
      <c r="H37" s="68">
        <f>Q19</f>
        <v>0</v>
      </c>
      <c r="I37" s="70">
        <f>K25</f>
        <v>0</v>
      </c>
      <c r="J37" s="68">
        <f>Q25</f>
        <v>0</v>
      </c>
      <c r="K37" s="228">
        <f>COUNTIF(E38:J38,"○")*3+COUNTIF(E38:J38,"△")</f>
        <v>2</v>
      </c>
      <c r="L37" s="230">
        <f>E37-F37+G37-H37+I37-J37</f>
        <v>0</v>
      </c>
      <c r="M37" s="228"/>
      <c r="N37" s="51"/>
      <c r="O37" s="224" t="str">
        <f>Q9</f>
        <v>ＩＳＯＳＯＣＣＥＲＣＬＵＢ</v>
      </c>
      <c r="P37" s="225"/>
      <c r="Q37" s="67"/>
      <c r="R37" s="66"/>
      <c r="S37" s="70">
        <f>K22</f>
        <v>0</v>
      </c>
      <c r="T37" s="68">
        <f>Q22</f>
        <v>0</v>
      </c>
      <c r="U37" s="228">
        <f>COUNTIF(Q38:T38,"○")*3+COUNTIF(Q38:T38,"△")</f>
        <v>1</v>
      </c>
      <c r="V37" s="230">
        <f>Q37-R37+S37-T37</f>
        <v>0</v>
      </c>
      <c r="W37" s="228"/>
    </row>
    <row r="38" spans="1:28" ht="20.100000000000001" customHeight="1" x14ac:dyDescent="0.2">
      <c r="C38" s="226"/>
      <c r="D38" s="227"/>
      <c r="E38" s="65"/>
      <c r="F38" s="64"/>
      <c r="G38" s="246" t="str">
        <f>IF(G37&gt;H37,"○",IF(G37&lt;H37,"×",IF(G37=H37,"△")))</f>
        <v>△</v>
      </c>
      <c r="H38" s="247"/>
      <c r="I38" s="246" t="str">
        <f>IF(I37&gt;J37,"○",IF(I37&lt;J37,"×",IF(I37=J37,"△")))</f>
        <v>△</v>
      </c>
      <c r="J38" s="247"/>
      <c r="K38" s="229"/>
      <c r="L38" s="231"/>
      <c r="M38" s="229"/>
      <c r="N38" s="51"/>
      <c r="O38" s="226"/>
      <c r="P38" s="227"/>
      <c r="Q38" s="65"/>
      <c r="R38" s="64"/>
      <c r="S38" s="246" t="str">
        <f>IF(S37&gt;T37,"○",IF(S37&lt;T37,"×",IF(S37=T37,"△")))</f>
        <v>△</v>
      </c>
      <c r="T38" s="247"/>
      <c r="U38" s="229"/>
      <c r="V38" s="231"/>
      <c r="W38" s="229"/>
    </row>
    <row r="39" spans="1:28" ht="20.100000000000001" customHeight="1" x14ac:dyDescent="0.2">
      <c r="C39" s="224" t="str">
        <f>H9</f>
        <v>ＧＲＳ足利Ｊｒ．</v>
      </c>
      <c r="D39" s="225"/>
      <c r="E39" s="70">
        <f>Q19</f>
        <v>0</v>
      </c>
      <c r="F39" s="68">
        <f>K19</f>
        <v>0</v>
      </c>
      <c r="G39" s="67"/>
      <c r="H39" s="66"/>
      <c r="I39" s="70">
        <f>K31</f>
        <v>0</v>
      </c>
      <c r="J39" s="68">
        <f>Q31</f>
        <v>0</v>
      </c>
      <c r="K39" s="228">
        <f>COUNTIF(E40:J40,"○")*3+COUNTIF(E40:J40,"△")</f>
        <v>2</v>
      </c>
      <c r="L39" s="230">
        <f>E39-F39+G39-H39+I39-J39</f>
        <v>0</v>
      </c>
      <c r="M39" s="228"/>
      <c r="N39" s="51"/>
      <c r="O39" s="224" t="str">
        <f>U9</f>
        <v>ＦＣ　ＶＡＬＯＮ</v>
      </c>
      <c r="P39" s="225"/>
      <c r="Q39" s="70">
        <f>Q22</f>
        <v>0</v>
      </c>
      <c r="R39" s="68">
        <f>K22</f>
        <v>0</v>
      </c>
      <c r="S39" s="67"/>
      <c r="T39" s="66"/>
      <c r="U39" s="228">
        <f>COUNTIF(Q40:T40,"○")*3+COUNTIF(Q40:T40,"△")</f>
        <v>1</v>
      </c>
      <c r="V39" s="230">
        <f>Q39-R39+S39-T39</f>
        <v>0</v>
      </c>
      <c r="W39" s="228"/>
    </row>
    <row r="40" spans="1:28" ht="20.100000000000001" customHeight="1" x14ac:dyDescent="0.2">
      <c r="C40" s="226"/>
      <c r="D40" s="227"/>
      <c r="E40" s="246" t="str">
        <f>IF(E39&gt;F39,"○",IF(E39&lt;F39,"×",IF(E39=F39,"△")))</f>
        <v>△</v>
      </c>
      <c r="F40" s="247"/>
      <c r="G40" s="65"/>
      <c r="H40" s="64"/>
      <c r="I40" s="246" t="str">
        <f>IF(I39&gt;J39,"○",IF(I39&lt;J39,"×",IF(I39=J39,"△")))</f>
        <v>△</v>
      </c>
      <c r="J40" s="247"/>
      <c r="K40" s="229"/>
      <c r="L40" s="231"/>
      <c r="M40" s="229"/>
      <c r="N40" s="51"/>
      <c r="O40" s="226"/>
      <c r="P40" s="227"/>
      <c r="Q40" s="246" t="str">
        <f>IF(Q39&gt;R39,"○",IF(Q39&lt;R39,"×",IF(Q39=R39,"△")))</f>
        <v>△</v>
      </c>
      <c r="R40" s="247"/>
      <c r="S40" s="65"/>
      <c r="T40" s="64"/>
      <c r="U40" s="229"/>
      <c r="V40" s="231"/>
      <c r="W40" s="229"/>
    </row>
    <row r="41" spans="1:28" ht="20.100000000000001" customHeight="1" x14ac:dyDescent="0.2">
      <c r="C41" s="270" t="str">
        <f>K9</f>
        <v>ＳＡＫＵＲＡ　ＦＯＯＴＢＡＬＬ　ＣＬＵＢ　Ｊｒ</v>
      </c>
      <c r="D41" s="271"/>
      <c r="E41" s="69">
        <f>Q25</f>
        <v>0</v>
      </c>
      <c r="F41" s="68">
        <f>K25</f>
        <v>0</v>
      </c>
      <c r="G41" s="69">
        <f>Q31</f>
        <v>0</v>
      </c>
      <c r="H41" s="68">
        <f>K31</f>
        <v>0</v>
      </c>
      <c r="I41" s="67"/>
      <c r="J41" s="66"/>
      <c r="K41" s="248">
        <f>COUNTIF(E42:J42,"○")*3+COUNTIF(E42:J42,"△")</f>
        <v>2</v>
      </c>
      <c r="L41" s="248">
        <f>E41-F41+G41-H41+I41-J41</f>
        <v>0</v>
      </c>
      <c r="M41" s="248"/>
      <c r="N41" s="51"/>
    </row>
    <row r="42" spans="1:28" ht="20.100000000000001" customHeight="1" x14ac:dyDescent="0.2">
      <c r="C42" s="272"/>
      <c r="D42" s="273"/>
      <c r="E42" s="246" t="str">
        <f>IF(E41&gt;F41,"○",IF(E41&lt;F41,"×",IF(E41=F41,"△")))</f>
        <v>△</v>
      </c>
      <c r="F42" s="247"/>
      <c r="G42" s="246" t="str">
        <f>IF(G41&gt;H41,"○",IF(G41&lt;H41,"×",IF(G41=H41,"△")))</f>
        <v>△</v>
      </c>
      <c r="H42" s="247"/>
      <c r="I42" s="65"/>
      <c r="J42" s="64"/>
      <c r="K42" s="249"/>
      <c r="L42" s="249"/>
      <c r="M42" s="249"/>
      <c r="N42" s="51"/>
    </row>
    <row r="43" spans="1:28" ht="20.100000000000001" customHeight="1" x14ac:dyDescent="0.2"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8" ht="20.100000000000001" customHeight="1" x14ac:dyDescent="0.2">
      <c r="O44" s="84"/>
      <c r="P44" s="84"/>
      <c r="Q44" s="84"/>
      <c r="R44" s="117"/>
      <c r="S44" s="117"/>
      <c r="T44" s="117"/>
      <c r="U44" s="117"/>
      <c r="V44" s="117"/>
      <c r="W44" s="117"/>
    </row>
    <row r="45" spans="1:28" ht="30" customHeight="1" x14ac:dyDescent="0.2">
      <c r="A45" s="83"/>
      <c r="B45" s="83"/>
      <c r="C45" s="83"/>
      <c r="D45" s="116"/>
      <c r="E45" s="83"/>
      <c r="F45" s="83"/>
      <c r="G45" s="83"/>
      <c r="H45" s="83"/>
      <c r="I45" s="83"/>
      <c r="J45" s="83"/>
      <c r="K45" s="83"/>
      <c r="L45" s="83"/>
      <c r="O45" s="51"/>
      <c r="P45" s="81"/>
      <c r="Q45" s="81"/>
      <c r="R45" s="81"/>
      <c r="S45" s="82"/>
      <c r="T45" s="82"/>
      <c r="U45" s="51"/>
      <c r="V45" s="80"/>
      <c r="W45" s="80"/>
      <c r="X45" s="51"/>
      <c r="Y45" s="51"/>
      <c r="Z45" s="83"/>
      <c r="AA45" s="83"/>
    </row>
    <row r="46" spans="1:28" ht="10.050000000000001" customHeight="1" x14ac:dyDescent="0.2">
      <c r="A46" s="83"/>
      <c r="B46" s="83"/>
      <c r="C46" s="83"/>
      <c r="O46" s="29"/>
      <c r="P46" s="29"/>
      <c r="Q46" s="29"/>
      <c r="R46" s="29"/>
      <c r="S46" s="29"/>
      <c r="T46" s="29"/>
      <c r="V46" s="29"/>
      <c r="W46" s="29"/>
    </row>
    <row r="47" spans="1:28" ht="20.100000000000001" customHeight="1" x14ac:dyDescent="0.2">
      <c r="A47" s="83"/>
      <c r="E47" s="82"/>
      <c r="H47" s="82"/>
      <c r="I47" s="82"/>
      <c r="J47" s="51"/>
      <c r="K47" s="51"/>
      <c r="L47" s="51"/>
      <c r="M47" s="51"/>
      <c r="N47" s="51"/>
      <c r="O47" s="29"/>
      <c r="P47" s="29"/>
      <c r="Q47" s="29"/>
      <c r="R47" s="29"/>
      <c r="S47" s="25"/>
      <c r="T47" s="25"/>
      <c r="U47" s="29"/>
      <c r="V47" s="29"/>
      <c r="W47" s="29"/>
      <c r="X47" s="29"/>
      <c r="Y47" s="29"/>
      <c r="Z47" s="51"/>
      <c r="AA47" s="51"/>
    </row>
    <row r="48" spans="1:28" ht="20.100000000000001" customHeight="1" x14ac:dyDescent="0.2">
      <c r="A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8" ht="20.100000000000001" customHeight="1" x14ac:dyDescent="0.2">
      <c r="A49" s="29"/>
      <c r="E49" s="25"/>
      <c r="F49" s="25"/>
      <c r="G49" s="29"/>
      <c r="H49" s="29"/>
      <c r="I49" s="29"/>
      <c r="J49" s="29"/>
      <c r="K49" s="29"/>
      <c r="L49" s="29"/>
      <c r="M49" s="29"/>
      <c r="N49" s="29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29"/>
    </row>
    <row r="50" spans="1:28" ht="20.100000000000001" customHeight="1" x14ac:dyDescent="0.2">
      <c r="A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29"/>
    </row>
    <row r="51" spans="1:28" ht="20.100000000000001" customHeight="1" x14ac:dyDescent="0.2">
      <c r="A51" s="29"/>
      <c r="D51" s="2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8" ht="20.100000000000001" customHeight="1" x14ac:dyDescent="0.2">
      <c r="A52" s="29"/>
      <c r="D52" s="2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28" ht="20.100000000000001" customHeight="1" x14ac:dyDescent="0.2">
      <c r="A53" s="29"/>
      <c r="D53" s="2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8" ht="20.100000000000001" customHeight="1" x14ac:dyDescent="0.2">
      <c r="A54" s="29"/>
      <c r="D54" s="22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8" ht="20.100000000000001" customHeight="1" x14ac:dyDescent="0.2">
      <c r="A55" s="29"/>
      <c r="D55" s="2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8" ht="20.100000000000001" customHeight="1" x14ac:dyDescent="0.2">
      <c r="A56" s="29"/>
      <c r="D56" s="2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8" ht="20.100000000000001" customHeight="1" x14ac:dyDescent="0.2">
      <c r="A57" s="29"/>
      <c r="D57" s="2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2"/>
      <c r="Q57" s="72"/>
      <c r="R57" s="73"/>
      <c r="S57" s="72"/>
      <c r="T57" s="72"/>
      <c r="U57" s="73"/>
      <c r="V57" s="72"/>
      <c r="W57" s="72"/>
      <c r="X57" s="73"/>
      <c r="Y57" s="72"/>
      <c r="Z57" s="73"/>
    </row>
    <row r="58" spans="1:28" ht="20.100000000000001" customHeight="1" x14ac:dyDescent="0.2">
      <c r="A58" s="29"/>
      <c r="D58" s="2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1"/>
      <c r="P58" s="71"/>
      <c r="Q58" s="71"/>
      <c r="R58" s="71"/>
      <c r="S58" s="71"/>
      <c r="T58" s="71"/>
      <c r="U58" s="71"/>
      <c r="W58" s="71"/>
      <c r="X58" s="118"/>
      <c r="Y58" s="118"/>
      <c r="Z58" s="73"/>
    </row>
    <row r="59" spans="1:28" ht="20.100000000000001" customHeight="1" x14ac:dyDescent="0.2">
      <c r="A59" s="29"/>
      <c r="D59" s="22"/>
      <c r="E59" s="72"/>
      <c r="F59" s="72"/>
      <c r="G59" s="73"/>
      <c r="H59" s="72"/>
      <c r="I59" s="72"/>
      <c r="J59" s="73"/>
      <c r="K59" s="72"/>
      <c r="L59" s="72"/>
      <c r="M59" s="73"/>
      <c r="N59" s="73"/>
      <c r="O59" s="44"/>
      <c r="P59" s="106"/>
      <c r="Q59" s="45"/>
      <c r="R59" s="120"/>
      <c r="S59" s="120"/>
      <c r="T59" s="120"/>
      <c r="U59" s="120"/>
      <c r="V59" s="120"/>
      <c r="W59" s="29"/>
      <c r="X59" s="29"/>
      <c r="Y59" s="29"/>
      <c r="Z59" s="72"/>
    </row>
    <row r="60" spans="1:28" ht="20.100000000000001" customHeight="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44"/>
      <c r="P60" s="106"/>
      <c r="Q60" s="45"/>
      <c r="R60" s="120"/>
      <c r="S60" s="120"/>
      <c r="T60" s="120"/>
      <c r="U60" s="120"/>
      <c r="V60" s="120"/>
      <c r="W60" s="29"/>
      <c r="X60" s="29"/>
      <c r="Y60" s="29"/>
      <c r="Z60" s="118"/>
      <c r="AA60" s="118"/>
      <c r="AB60" s="71"/>
    </row>
    <row r="61" spans="1:28" ht="20.100000000000001" customHeight="1" x14ac:dyDescent="0.2">
      <c r="A61" s="29"/>
      <c r="B61" s="29"/>
      <c r="C61" s="119"/>
      <c r="D61" s="119"/>
      <c r="E61" s="46"/>
      <c r="F61" s="120"/>
      <c r="G61" s="120"/>
      <c r="H61" s="120"/>
      <c r="I61" s="120"/>
      <c r="J61" s="120"/>
      <c r="K61" s="45"/>
      <c r="L61" s="106"/>
      <c r="M61" s="45"/>
      <c r="N61" s="25"/>
      <c r="O61" s="44"/>
      <c r="P61" s="106"/>
      <c r="Q61" s="45"/>
      <c r="R61" s="120"/>
      <c r="S61" s="120"/>
      <c r="T61" s="120"/>
      <c r="U61" s="120"/>
      <c r="V61" s="120"/>
      <c r="W61" s="29"/>
      <c r="X61" s="29"/>
      <c r="Y61" s="29"/>
      <c r="Z61" s="29"/>
      <c r="AA61" s="29"/>
      <c r="AB61" s="29"/>
    </row>
    <row r="62" spans="1:28" ht="20.100000000000001" customHeight="1" x14ac:dyDescent="0.2">
      <c r="A62" s="29"/>
      <c r="B62" s="29"/>
      <c r="C62" s="119"/>
      <c r="D62" s="119"/>
      <c r="E62" s="46"/>
      <c r="F62" s="120"/>
      <c r="G62" s="120"/>
      <c r="H62" s="120"/>
      <c r="I62" s="120"/>
      <c r="J62" s="120"/>
      <c r="K62" s="45"/>
      <c r="L62" s="106"/>
      <c r="M62" s="45"/>
      <c r="N62" s="25"/>
      <c r="O62" s="44"/>
      <c r="P62" s="106"/>
      <c r="Q62" s="45"/>
      <c r="R62" s="120"/>
      <c r="S62" s="120"/>
      <c r="T62" s="120"/>
      <c r="U62" s="120"/>
      <c r="V62" s="120"/>
      <c r="W62" s="29"/>
      <c r="X62" s="29"/>
      <c r="Y62" s="29"/>
      <c r="Z62" s="29"/>
      <c r="AA62" s="29"/>
      <c r="AB62" s="29"/>
    </row>
    <row r="63" spans="1:28" ht="20.100000000000001" customHeight="1" x14ac:dyDescent="0.2">
      <c r="A63" s="29"/>
      <c r="B63" s="29"/>
      <c r="C63" s="119"/>
      <c r="D63" s="119"/>
      <c r="E63" s="46"/>
      <c r="F63" s="120"/>
      <c r="G63" s="120"/>
      <c r="H63" s="120"/>
      <c r="I63" s="120"/>
      <c r="J63" s="120"/>
      <c r="K63" s="45"/>
      <c r="L63" s="106"/>
      <c r="M63" s="45"/>
      <c r="N63" s="25"/>
      <c r="O63" s="44"/>
      <c r="P63" s="106"/>
      <c r="Q63" s="45"/>
      <c r="R63" s="120"/>
      <c r="S63" s="120"/>
      <c r="T63" s="120"/>
      <c r="U63" s="120"/>
      <c r="V63" s="120"/>
      <c r="W63" s="29"/>
      <c r="X63" s="29"/>
      <c r="Y63" s="29"/>
      <c r="Z63" s="29"/>
      <c r="AA63" s="29"/>
      <c r="AB63" s="29"/>
    </row>
    <row r="64" spans="1:28" ht="20.100000000000001" customHeight="1" x14ac:dyDescent="0.2">
      <c r="A64" s="29"/>
      <c r="B64" s="29"/>
      <c r="C64" s="119"/>
      <c r="D64" s="119"/>
      <c r="E64" s="46"/>
      <c r="F64" s="120"/>
      <c r="G64" s="120"/>
      <c r="H64" s="120"/>
      <c r="I64" s="120"/>
      <c r="J64" s="120"/>
      <c r="K64" s="45"/>
      <c r="L64" s="106"/>
      <c r="M64" s="45"/>
      <c r="N64" s="25"/>
      <c r="O64" s="44"/>
      <c r="P64" s="106"/>
      <c r="Q64" s="45"/>
      <c r="R64" s="120"/>
      <c r="S64" s="120"/>
      <c r="T64" s="120"/>
      <c r="U64" s="120"/>
      <c r="V64" s="120"/>
      <c r="W64" s="29"/>
      <c r="X64" s="29"/>
      <c r="Y64" s="29"/>
      <c r="Z64" s="29"/>
      <c r="AA64" s="29"/>
      <c r="AB64" s="29"/>
    </row>
    <row r="65" spans="1:28" ht="20.100000000000001" customHeight="1" x14ac:dyDescent="0.2">
      <c r="A65" s="29"/>
      <c r="B65" s="29"/>
      <c r="C65" s="119"/>
      <c r="D65" s="119"/>
      <c r="E65" s="46"/>
      <c r="F65" s="120"/>
      <c r="G65" s="120"/>
      <c r="H65" s="120"/>
      <c r="I65" s="120"/>
      <c r="J65" s="120"/>
      <c r="K65" s="45"/>
      <c r="L65" s="106"/>
      <c r="M65" s="45"/>
      <c r="N65" s="25"/>
      <c r="O65" s="44"/>
      <c r="P65" s="106"/>
      <c r="Q65" s="45"/>
      <c r="R65" s="120"/>
      <c r="S65" s="120"/>
      <c r="T65" s="120"/>
      <c r="U65" s="120"/>
      <c r="V65" s="120"/>
      <c r="W65" s="29"/>
      <c r="X65" s="29"/>
      <c r="Y65" s="29"/>
      <c r="Z65" s="29"/>
      <c r="AA65" s="29"/>
      <c r="AB65" s="29"/>
    </row>
    <row r="66" spans="1:28" ht="20.100000000000001" customHeight="1" x14ac:dyDescent="0.2">
      <c r="A66" s="29"/>
      <c r="B66" s="29"/>
      <c r="C66" s="119"/>
      <c r="D66" s="119"/>
      <c r="E66" s="46"/>
      <c r="F66" s="120"/>
      <c r="G66" s="120"/>
      <c r="H66" s="120"/>
      <c r="I66" s="120"/>
      <c r="J66" s="120"/>
      <c r="K66" s="45"/>
      <c r="L66" s="106"/>
      <c r="M66" s="45"/>
      <c r="N66" s="25"/>
      <c r="O66" s="44"/>
      <c r="P66" s="106"/>
      <c r="Q66" s="45"/>
      <c r="R66" s="120"/>
      <c r="S66" s="120"/>
      <c r="T66" s="120"/>
      <c r="U66" s="120"/>
      <c r="V66" s="120"/>
      <c r="W66" s="29"/>
      <c r="X66" s="29"/>
      <c r="Y66" s="29"/>
      <c r="Z66" s="29"/>
      <c r="AA66" s="29"/>
      <c r="AB66" s="29"/>
    </row>
    <row r="67" spans="1:28" ht="20.100000000000001" customHeight="1" x14ac:dyDescent="0.2">
      <c r="A67" s="29"/>
      <c r="B67" s="29"/>
      <c r="C67" s="119"/>
      <c r="D67" s="119"/>
      <c r="E67" s="46"/>
      <c r="F67" s="120"/>
      <c r="G67" s="120"/>
      <c r="H67" s="120"/>
      <c r="I67" s="120"/>
      <c r="J67" s="120"/>
      <c r="K67" s="45"/>
      <c r="L67" s="106"/>
      <c r="M67" s="45"/>
      <c r="N67" s="25"/>
      <c r="O67" s="44"/>
      <c r="P67" s="106"/>
      <c r="Q67" s="45"/>
      <c r="R67" s="120"/>
      <c r="S67" s="120"/>
      <c r="T67" s="120"/>
      <c r="U67" s="120"/>
      <c r="V67" s="120"/>
      <c r="W67" s="29"/>
      <c r="X67" s="29"/>
      <c r="Y67" s="29"/>
      <c r="Z67" s="29"/>
      <c r="AA67" s="29"/>
      <c r="AB67" s="29"/>
    </row>
    <row r="68" spans="1:28" ht="20.100000000000001" customHeight="1" x14ac:dyDescent="0.2">
      <c r="A68" s="29"/>
      <c r="B68" s="29"/>
      <c r="C68" s="119"/>
      <c r="D68" s="119"/>
      <c r="E68" s="46"/>
      <c r="F68" s="120"/>
      <c r="G68" s="120"/>
      <c r="H68" s="120"/>
      <c r="I68" s="120"/>
      <c r="J68" s="120"/>
      <c r="K68" s="45"/>
      <c r="L68" s="106"/>
      <c r="M68" s="45"/>
      <c r="N68" s="25"/>
      <c r="O68" s="44"/>
      <c r="P68" s="106"/>
      <c r="Q68" s="45"/>
      <c r="R68" s="120"/>
      <c r="S68" s="120"/>
      <c r="T68" s="120"/>
      <c r="U68" s="120"/>
      <c r="V68" s="120"/>
      <c r="W68" s="29"/>
      <c r="X68" s="29"/>
      <c r="Y68" s="29"/>
      <c r="Z68" s="29"/>
      <c r="AA68" s="29"/>
      <c r="AB68" s="29"/>
    </row>
    <row r="69" spans="1:28" ht="20.100000000000001" customHeight="1" x14ac:dyDescent="0.2">
      <c r="A69" s="29"/>
      <c r="B69" s="29"/>
      <c r="C69" s="119"/>
      <c r="D69" s="119"/>
      <c r="E69" s="46"/>
      <c r="F69" s="120"/>
      <c r="G69" s="120"/>
      <c r="H69" s="120"/>
      <c r="I69" s="120"/>
      <c r="J69" s="120"/>
      <c r="K69" s="45"/>
      <c r="L69" s="106"/>
      <c r="M69" s="45"/>
      <c r="N69" s="25"/>
      <c r="O69" s="44"/>
      <c r="P69" s="106"/>
      <c r="Q69" s="45"/>
      <c r="R69" s="120"/>
      <c r="S69" s="120"/>
      <c r="T69" s="120"/>
      <c r="U69" s="120"/>
      <c r="V69" s="120"/>
      <c r="W69" s="29"/>
      <c r="X69" s="29"/>
      <c r="Y69" s="29"/>
      <c r="Z69" s="29"/>
      <c r="AA69" s="29"/>
      <c r="AB69" s="29"/>
    </row>
    <row r="70" spans="1:28" ht="20.100000000000001" customHeight="1" x14ac:dyDescent="0.2">
      <c r="B70" s="29"/>
      <c r="C70" s="119"/>
      <c r="D70" s="119"/>
      <c r="E70" s="46"/>
      <c r="F70" s="120"/>
      <c r="G70" s="120"/>
      <c r="H70" s="120"/>
      <c r="I70" s="120"/>
      <c r="J70" s="120"/>
      <c r="K70" s="45"/>
      <c r="L70" s="106"/>
      <c r="M70" s="45"/>
      <c r="N70" s="25"/>
      <c r="O70" s="44"/>
      <c r="P70" s="106"/>
      <c r="Q70" s="45"/>
      <c r="R70" s="120"/>
      <c r="S70" s="120"/>
      <c r="T70" s="120"/>
      <c r="U70" s="120"/>
      <c r="V70" s="120"/>
      <c r="W70" s="29"/>
      <c r="X70" s="29"/>
      <c r="Y70" s="29"/>
      <c r="Z70" s="29"/>
      <c r="AA70" s="29"/>
      <c r="AB70" s="29"/>
    </row>
    <row r="71" spans="1:28" ht="20.100000000000001" customHeight="1" x14ac:dyDescent="0.2">
      <c r="B71" s="29"/>
      <c r="C71" s="119"/>
      <c r="D71" s="119"/>
      <c r="E71" s="46"/>
      <c r="F71" s="120"/>
      <c r="G71" s="120"/>
      <c r="H71" s="120"/>
      <c r="I71" s="120"/>
      <c r="J71" s="120"/>
      <c r="K71" s="45"/>
      <c r="L71" s="106"/>
      <c r="M71" s="45"/>
      <c r="N71" s="25"/>
      <c r="O71" s="44"/>
      <c r="P71" s="106"/>
      <c r="Q71" s="45"/>
      <c r="R71" s="120"/>
      <c r="S71" s="120"/>
      <c r="T71" s="120"/>
      <c r="U71" s="120"/>
      <c r="V71" s="120"/>
      <c r="W71" s="29"/>
      <c r="X71" s="29"/>
      <c r="Y71" s="29"/>
      <c r="Z71" s="29"/>
      <c r="AA71" s="29"/>
      <c r="AB71" s="29"/>
    </row>
    <row r="72" spans="1:28" ht="20.100000000000001" customHeight="1" x14ac:dyDescent="0.2">
      <c r="A72" s="29"/>
      <c r="B72" s="29"/>
      <c r="C72" s="119"/>
      <c r="D72" s="119"/>
      <c r="E72" s="46"/>
      <c r="F72" s="120"/>
      <c r="G72" s="120"/>
      <c r="H72" s="120"/>
      <c r="I72" s="120"/>
      <c r="J72" s="120"/>
      <c r="K72" s="45"/>
      <c r="L72" s="106"/>
      <c r="M72" s="45"/>
      <c r="N72" s="25"/>
      <c r="O72" s="44"/>
      <c r="P72" s="106"/>
      <c r="Q72" s="45"/>
      <c r="R72" s="120"/>
      <c r="S72" s="120"/>
      <c r="T72" s="120"/>
      <c r="U72" s="120"/>
      <c r="V72" s="120"/>
      <c r="W72" s="29"/>
      <c r="X72" s="29"/>
      <c r="Y72" s="29"/>
      <c r="Z72" s="29"/>
      <c r="AA72" s="29"/>
      <c r="AB72" s="29"/>
    </row>
    <row r="73" spans="1:28" ht="20.100000000000001" customHeight="1" x14ac:dyDescent="0.2">
      <c r="A73" s="29"/>
      <c r="B73" s="29"/>
      <c r="C73" s="119"/>
      <c r="D73" s="119"/>
      <c r="E73" s="46"/>
      <c r="F73" s="120"/>
      <c r="G73" s="120"/>
      <c r="H73" s="120"/>
      <c r="I73" s="120"/>
      <c r="J73" s="120"/>
      <c r="K73" s="45"/>
      <c r="L73" s="106"/>
      <c r="M73" s="45"/>
      <c r="N73" s="25"/>
      <c r="O73" s="44"/>
      <c r="P73" s="106"/>
      <c r="Q73" s="45"/>
      <c r="R73" s="120"/>
      <c r="S73" s="120"/>
      <c r="T73" s="120"/>
      <c r="U73" s="120"/>
      <c r="V73" s="120"/>
      <c r="W73" s="29"/>
      <c r="X73" s="29"/>
      <c r="Y73" s="29"/>
      <c r="Z73" s="29"/>
      <c r="AA73" s="29"/>
      <c r="AB73" s="29"/>
    </row>
    <row r="74" spans="1:28" ht="20.100000000000001" customHeight="1" x14ac:dyDescent="0.2">
      <c r="A74" s="29"/>
      <c r="B74" s="29"/>
      <c r="C74" s="119"/>
      <c r="D74" s="119"/>
      <c r="E74" s="46"/>
      <c r="F74" s="120"/>
      <c r="G74" s="120"/>
      <c r="H74" s="120"/>
      <c r="I74" s="120"/>
      <c r="J74" s="120"/>
      <c r="K74" s="45"/>
      <c r="L74" s="106"/>
      <c r="M74" s="45"/>
      <c r="N74" s="25"/>
      <c r="O74" s="44"/>
      <c r="P74" s="106"/>
      <c r="Q74" s="45"/>
      <c r="R74" s="120"/>
      <c r="S74" s="120"/>
      <c r="T74" s="120"/>
      <c r="U74" s="120"/>
      <c r="V74" s="120"/>
      <c r="W74" s="29"/>
      <c r="X74" s="29"/>
      <c r="Y74" s="29"/>
      <c r="Z74" s="29"/>
      <c r="AA74" s="29"/>
      <c r="AB74" s="29"/>
    </row>
    <row r="75" spans="1:28" ht="20.100000000000001" customHeight="1" x14ac:dyDescent="0.2">
      <c r="A75" s="29"/>
      <c r="B75" s="29"/>
      <c r="C75" s="119"/>
      <c r="D75" s="119"/>
      <c r="E75" s="46"/>
      <c r="F75" s="120"/>
      <c r="G75" s="120"/>
      <c r="H75" s="120"/>
      <c r="I75" s="120"/>
      <c r="J75" s="120"/>
      <c r="K75" s="45"/>
      <c r="L75" s="106"/>
      <c r="M75" s="45"/>
      <c r="N75" s="25"/>
      <c r="O75" s="44"/>
      <c r="P75" s="106"/>
      <c r="Q75" s="45"/>
      <c r="R75" s="120"/>
      <c r="S75" s="120"/>
      <c r="T75" s="120"/>
      <c r="U75" s="120"/>
      <c r="V75" s="120"/>
      <c r="W75" s="29"/>
      <c r="X75" s="29"/>
      <c r="Y75" s="29"/>
      <c r="Z75" s="29"/>
      <c r="AA75" s="29"/>
      <c r="AB75" s="29"/>
    </row>
    <row r="76" spans="1:28" ht="20.100000000000001" customHeight="1" x14ac:dyDescent="0.2">
      <c r="A76" s="29"/>
      <c r="B76" s="29"/>
      <c r="C76" s="119"/>
      <c r="D76" s="119"/>
      <c r="E76" s="46"/>
      <c r="F76" s="120"/>
      <c r="G76" s="120"/>
      <c r="H76" s="120"/>
      <c r="I76" s="120"/>
      <c r="J76" s="120"/>
      <c r="K76" s="45"/>
      <c r="L76" s="106"/>
      <c r="M76" s="45"/>
      <c r="N76" s="25"/>
      <c r="O76" s="44"/>
      <c r="P76" s="106"/>
      <c r="Q76" s="45"/>
      <c r="R76" s="120"/>
      <c r="S76" s="120"/>
      <c r="T76" s="120"/>
      <c r="U76" s="120"/>
      <c r="V76" s="120"/>
      <c r="W76" s="29"/>
      <c r="X76" s="29"/>
      <c r="Y76" s="29"/>
      <c r="Z76" s="29"/>
      <c r="AA76" s="29"/>
      <c r="AB76" s="29"/>
    </row>
    <row r="77" spans="1:28" ht="20.100000000000001" customHeight="1" x14ac:dyDescent="0.2">
      <c r="A77" s="29"/>
      <c r="B77" s="29"/>
      <c r="C77" s="119"/>
      <c r="D77" s="119"/>
      <c r="E77" s="46"/>
      <c r="F77" s="120"/>
      <c r="G77" s="120"/>
      <c r="H77" s="120"/>
      <c r="I77" s="120"/>
      <c r="J77" s="120"/>
      <c r="K77" s="45"/>
      <c r="L77" s="106"/>
      <c r="M77" s="45"/>
      <c r="N77" s="25"/>
      <c r="Z77" s="29"/>
      <c r="AA77" s="29"/>
      <c r="AB77" s="29"/>
    </row>
    <row r="78" spans="1:28" ht="20.100000000000001" customHeight="1" x14ac:dyDescent="0.2">
      <c r="A78" s="29"/>
      <c r="B78" s="29"/>
      <c r="C78" s="119"/>
      <c r="D78" s="119"/>
      <c r="E78" s="46"/>
      <c r="F78" s="120"/>
      <c r="G78" s="120"/>
      <c r="H78" s="120"/>
      <c r="I78" s="120"/>
      <c r="J78" s="120"/>
      <c r="K78" s="45"/>
      <c r="L78" s="106"/>
      <c r="M78" s="45"/>
      <c r="N78" s="25"/>
      <c r="O78" s="118"/>
      <c r="P78" s="118"/>
      <c r="Q78" s="12"/>
      <c r="R78" s="12"/>
      <c r="S78" s="12"/>
      <c r="T78" s="12"/>
      <c r="U78" s="12"/>
      <c r="V78" s="12"/>
      <c r="W78" s="24"/>
      <c r="X78" s="24"/>
      <c r="Y78" s="24"/>
      <c r="Z78" s="29"/>
      <c r="AA78" s="29"/>
      <c r="AB78" s="29"/>
    </row>
    <row r="79" spans="1:28" ht="20.100000000000001" customHeight="1" x14ac:dyDescent="0.2">
      <c r="O79" s="118"/>
      <c r="P79" s="118"/>
      <c r="Q79" s="12"/>
      <c r="R79" s="12"/>
      <c r="S79" s="12"/>
      <c r="T79" s="12"/>
      <c r="U79" s="12"/>
      <c r="V79" s="12"/>
      <c r="W79" s="24"/>
      <c r="X79" s="24"/>
      <c r="Y79" s="24"/>
    </row>
    <row r="80" spans="1:28" ht="20.100000000000001" customHeight="1" x14ac:dyDescent="0.2">
      <c r="C80" s="118"/>
      <c r="D80" s="118"/>
      <c r="E80" s="12"/>
      <c r="F80" s="12"/>
      <c r="G80" s="12"/>
      <c r="H80" s="12"/>
      <c r="I80" s="12"/>
      <c r="J80" s="12"/>
      <c r="K80" s="24"/>
      <c r="L80" s="24"/>
      <c r="M80" s="24"/>
      <c r="N80" s="51"/>
      <c r="O80" s="121"/>
      <c r="P80" s="121"/>
      <c r="Q80" s="122"/>
      <c r="R80" s="122"/>
      <c r="S80" s="122"/>
      <c r="T80" s="122"/>
      <c r="U80" s="122"/>
      <c r="V80" s="122"/>
      <c r="W80" s="123"/>
      <c r="X80" s="124"/>
      <c r="Y80" s="123"/>
    </row>
    <row r="81" spans="3:25" ht="20.100000000000001" customHeight="1" x14ac:dyDescent="0.2">
      <c r="C81" s="118"/>
      <c r="D81" s="118"/>
      <c r="E81" s="12"/>
      <c r="F81" s="12"/>
      <c r="G81" s="12"/>
      <c r="H81" s="12"/>
      <c r="I81" s="12"/>
      <c r="J81" s="12"/>
      <c r="K81" s="24"/>
      <c r="L81" s="24"/>
      <c r="M81" s="24"/>
      <c r="N81" s="51"/>
      <c r="O81" s="121"/>
      <c r="P81" s="121"/>
      <c r="Q81" s="48"/>
      <c r="R81" s="48"/>
      <c r="S81" s="48"/>
      <c r="T81" s="48"/>
      <c r="U81" s="48"/>
      <c r="V81" s="48"/>
      <c r="W81" s="123"/>
      <c r="X81" s="124"/>
      <c r="Y81" s="123"/>
    </row>
    <row r="82" spans="3:25" ht="20.100000000000001" customHeight="1" x14ac:dyDescent="0.2">
      <c r="C82" s="121"/>
      <c r="D82" s="121"/>
      <c r="E82" s="122"/>
      <c r="F82" s="122"/>
      <c r="G82" s="122"/>
      <c r="H82" s="122"/>
      <c r="I82" s="122"/>
      <c r="J82" s="122"/>
      <c r="K82" s="123"/>
      <c r="L82" s="124"/>
      <c r="M82" s="123"/>
      <c r="N82" s="51"/>
      <c r="O82" s="121"/>
      <c r="P82" s="121"/>
      <c r="Q82" s="122"/>
      <c r="R82" s="122"/>
      <c r="S82" s="122"/>
      <c r="T82" s="122"/>
      <c r="U82" s="122"/>
      <c r="V82" s="122"/>
      <c r="W82" s="123"/>
      <c r="X82" s="124"/>
      <c r="Y82" s="123"/>
    </row>
    <row r="83" spans="3:25" ht="20.100000000000001" customHeight="1" x14ac:dyDescent="0.2">
      <c r="C83" s="121"/>
      <c r="D83" s="121"/>
      <c r="E83" s="48"/>
      <c r="F83" s="48"/>
      <c r="G83" s="48"/>
      <c r="H83" s="48"/>
      <c r="I83" s="48"/>
      <c r="J83" s="48"/>
      <c r="K83" s="123"/>
      <c r="L83" s="124"/>
      <c r="M83" s="123"/>
      <c r="N83" s="51"/>
      <c r="O83" s="121"/>
      <c r="P83" s="121"/>
      <c r="Q83" s="48"/>
      <c r="R83" s="48"/>
      <c r="S83" s="48"/>
      <c r="T83" s="48"/>
      <c r="U83" s="48"/>
      <c r="V83" s="48"/>
      <c r="W83" s="123"/>
      <c r="X83" s="124"/>
      <c r="Y83" s="123"/>
    </row>
    <row r="84" spans="3:25" ht="20.100000000000001" customHeight="1" x14ac:dyDescent="0.2">
      <c r="C84" s="121"/>
      <c r="D84" s="121"/>
      <c r="E84" s="122"/>
      <c r="F84" s="122"/>
      <c r="G84" s="122"/>
      <c r="H84" s="122"/>
      <c r="I84" s="122"/>
      <c r="J84" s="122"/>
      <c r="K84" s="123"/>
      <c r="L84" s="124"/>
      <c r="M84" s="123"/>
      <c r="N84" s="51"/>
      <c r="O84" s="121"/>
      <c r="P84" s="121"/>
      <c r="Q84" s="122"/>
      <c r="R84" s="122"/>
      <c r="S84" s="122"/>
      <c r="T84" s="122"/>
      <c r="U84" s="122"/>
      <c r="V84" s="122"/>
      <c r="W84" s="125"/>
      <c r="X84" s="125"/>
      <c r="Y84" s="125"/>
    </row>
    <row r="85" spans="3:25" ht="20.100000000000001" customHeight="1" x14ac:dyDescent="0.2">
      <c r="C85" s="121"/>
      <c r="D85" s="121"/>
      <c r="E85" s="48"/>
      <c r="F85" s="48"/>
      <c r="G85" s="48"/>
      <c r="H85" s="48"/>
      <c r="I85" s="48"/>
      <c r="J85" s="48"/>
      <c r="K85" s="123"/>
      <c r="L85" s="124"/>
      <c r="M85" s="123"/>
      <c r="N85" s="51"/>
      <c r="O85" s="121"/>
      <c r="P85" s="121"/>
      <c r="Q85" s="48"/>
      <c r="R85" s="48"/>
      <c r="S85" s="48"/>
      <c r="T85" s="48"/>
      <c r="U85" s="48"/>
      <c r="V85" s="48"/>
      <c r="W85" s="125"/>
      <c r="X85" s="125"/>
      <c r="Y85" s="125"/>
    </row>
    <row r="86" spans="3:25" ht="20.100000000000001" customHeight="1" x14ac:dyDescent="0.2">
      <c r="C86" s="121"/>
      <c r="D86" s="121"/>
      <c r="E86" s="122"/>
      <c r="F86" s="122"/>
      <c r="G86" s="122"/>
      <c r="H86" s="122"/>
      <c r="I86" s="122"/>
      <c r="J86" s="122"/>
      <c r="K86" s="125"/>
      <c r="L86" s="125"/>
      <c r="M86" s="125"/>
      <c r="N86" s="51"/>
    </row>
    <row r="87" spans="3:25" ht="20.100000000000001" customHeight="1" x14ac:dyDescent="0.2">
      <c r="C87" s="121"/>
      <c r="D87" s="121"/>
      <c r="E87" s="48"/>
      <c r="F87" s="48"/>
      <c r="G87" s="48"/>
      <c r="H87" s="48"/>
      <c r="I87" s="48"/>
      <c r="J87" s="48"/>
      <c r="K87" s="125"/>
      <c r="L87" s="125"/>
      <c r="M87" s="125"/>
      <c r="N87" s="51"/>
    </row>
    <row r="88" spans="3:25" ht="20.100000000000001" customHeight="1" x14ac:dyDescent="0.2"/>
    <row r="89" spans="3:25" ht="20.100000000000001" customHeight="1" x14ac:dyDescent="0.2"/>
  </sheetData>
  <mergeCells count="97">
    <mergeCell ref="S38:T38"/>
    <mergeCell ref="E42:F42"/>
    <mergeCell ref="G42:H42"/>
    <mergeCell ref="C41:D42"/>
    <mergeCell ref="K41:K42"/>
    <mergeCell ref="L41:L42"/>
    <mergeCell ref="M41:M42"/>
    <mergeCell ref="U39:U40"/>
    <mergeCell ref="V39:V40"/>
    <mergeCell ref="W39:W40"/>
    <mergeCell ref="E40:F40"/>
    <mergeCell ref="I40:J40"/>
    <mergeCell ref="Q40:R40"/>
    <mergeCell ref="O39:P40"/>
    <mergeCell ref="W35:W36"/>
    <mergeCell ref="C37:D38"/>
    <mergeCell ref="K37:K38"/>
    <mergeCell ref="L37:L38"/>
    <mergeCell ref="M37:M38"/>
    <mergeCell ref="O37:P38"/>
    <mergeCell ref="U37:U38"/>
    <mergeCell ref="V37:V38"/>
    <mergeCell ref="W37:W38"/>
    <mergeCell ref="G38:H38"/>
    <mergeCell ref="O35:P36"/>
    <mergeCell ref="Q35:R36"/>
    <mergeCell ref="S35:T36"/>
    <mergeCell ref="U35:U36"/>
    <mergeCell ref="V35:V36"/>
    <mergeCell ref="L35:L36"/>
    <mergeCell ref="M35:M36"/>
    <mergeCell ref="C39:D40"/>
    <mergeCell ref="K39:K40"/>
    <mergeCell ref="L39:L40"/>
    <mergeCell ref="M39:M40"/>
    <mergeCell ref="I38:J38"/>
    <mergeCell ref="C35:D36"/>
    <mergeCell ref="E35:F36"/>
    <mergeCell ref="G35:H36"/>
    <mergeCell ref="I35:J36"/>
    <mergeCell ref="K35:K36"/>
    <mergeCell ref="Q22:Q24"/>
    <mergeCell ref="R22:V24"/>
    <mergeCell ref="F28:V30"/>
    <mergeCell ref="X28:AA30"/>
    <mergeCell ref="B31:B33"/>
    <mergeCell ref="C31:D33"/>
    <mergeCell ref="F31:J33"/>
    <mergeCell ref="K31:K33"/>
    <mergeCell ref="L31:L33"/>
    <mergeCell ref="P31:P33"/>
    <mergeCell ref="Q31:Q33"/>
    <mergeCell ref="R31:V33"/>
    <mergeCell ref="X31:AA33"/>
    <mergeCell ref="B28:B30"/>
    <mergeCell ref="C28:D30"/>
    <mergeCell ref="X22:AA24"/>
    <mergeCell ref="F22:J24"/>
    <mergeCell ref="K22:K24"/>
    <mergeCell ref="L22:L24"/>
    <mergeCell ref="P22:P24"/>
    <mergeCell ref="B25:B27"/>
    <mergeCell ref="C25:D27"/>
    <mergeCell ref="F25:J27"/>
    <mergeCell ref="K25:K27"/>
    <mergeCell ref="L25:L27"/>
    <mergeCell ref="R25:V27"/>
    <mergeCell ref="X25:AA27"/>
    <mergeCell ref="X18:AA18"/>
    <mergeCell ref="B19:B21"/>
    <mergeCell ref="C19:D21"/>
    <mergeCell ref="F19:J21"/>
    <mergeCell ref="K19:K21"/>
    <mergeCell ref="L19:L21"/>
    <mergeCell ref="P19:P21"/>
    <mergeCell ref="Q19:Q21"/>
    <mergeCell ref="R19:V21"/>
    <mergeCell ref="X19:AA21"/>
    <mergeCell ref="P25:P27"/>
    <mergeCell ref="Q25:Q27"/>
    <mergeCell ref="B22:B24"/>
    <mergeCell ref="C22:D24"/>
    <mergeCell ref="E8:F8"/>
    <mergeCell ref="H8:I8"/>
    <mergeCell ref="K8:L8"/>
    <mergeCell ref="Q8:R8"/>
    <mergeCell ref="U8:V8"/>
    <mergeCell ref="H1:L1"/>
    <mergeCell ref="O1:Q1"/>
    <mergeCell ref="R1:AA1"/>
    <mergeCell ref="H5:I5"/>
    <mergeCell ref="S5:T5"/>
    <mergeCell ref="E9:F16"/>
    <mergeCell ref="H9:I16"/>
    <mergeCell ref="K9:L16"/>
    <mergeCell ref="Q9:R16"/>
    <mergeCell ref="U9:V16"/>
  </mergeCells>
  <phoneticPr fontId="1"/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59"/>
  <sheetViews>
    <sheetView view="pageBreakPreview" topLeftCell="A29" zoomScale="60" zoomScaleNormal="80" workbookViewId="0">
      <selection activeCell="K51" sqref="K51:K53"/>
    </sheetView>
  </sheetViews>
  <sheetFormatPr defaultRowHeight="13.2" x14ac:dyDescent="0.2"/>
  <cols>
    <col min="1" max="27" width="6.77734375" customWidth="1"/>
  </cols>
  <sheetData>
    <row r="1" spans="1:28" ht="30" customHeight="1" x14ac:dyDescent="0.2">
      <c r="A1" s="83" t="str">
        <f>'JA組合せ(抽選結果)'!C3</f>
        <v>■第2日　1月14日</v>
      </c>
      <c r="B1" s="83"/>
      <c r="C1" s="83"/>
      <c r="D1" s="116"/>
      <c r="E1" s="83"/>
      <c r="F1" s="83"/>
      <c r="G1" s="83"/>
      <c r="H1" s="212" t="str">
        <f>'JA組合せ(抽選結果)'!D3</f>
        <v>2次リーグ・準々決勝</v>
      </c>
      <c r="I1" s="212"/>
      <c r="J1" s="212"/>
      <c r="K1" s="212"/>
      <c r="L1" s="212"/>
      <c r="O1" s="212" t="s">
        <v>79</v>
      </c>
      <c r="P1" s="212"/>
      <c r="Q1" s="212"/>
      <c r="R1" s="212" t="str">
        <f>'JA組合せ(抽選結果)'!H8</f>
        <v>真岡ハイトラ運動公園運動広場A</v>
      </c>
      <c r="S1" s="212"/>
      <c r="T1" s="212"/>
      <c r="U1" s="212"/>
      <c r="V1" s="212"/>
      <c r="W1" s="212"/>
      <c r="X1" s="212"/>
      <c r="Y1" s="212"/>
      <c r="Z1" s="212"/>
      <c r="AA1" s="212"/>
    </row>
    <row r="2" spans="1:28" ht="30" customHeight="1" x14ac:dyDescent="0.2">
      <c r="A2" s="83"/>
      <c r="E2" s="82"/>
      <c r="J2" s="51"/>
      <c r="K2" s="51"/>
      <c r="L2" s="51"/>
      <c r="M2" s="51"/>
      <c r="N2" s="51"/>
      <c r="O2" s="51"/>
      <c r="P2" s="81"/>
      <c r="Q2" s="81"/>
      <c r="R2" s="81"/>
      <c r="U2" s="51"/>
      <c r="V2" s="80"/>
      <c r="W2" s="80"/>
      <c r="X2" s="51"/>
      <c r="Y2" s="51"/>
      <c r="Z2" s="51"/>
      <c r="AA2" s="51"/>
    </row>
    <row r="3" spans="1:28" ht="30" customHeight="1" x14ac:dyDescent="0.2">
      <c r="A3" s="83"/>
      <c r="E3" s="82"/>
      <c r="H3" s="213" t="s">
        <v>47</v>
      </c>
      <c r="I3" s="213"/>
      <c r="J3" s="51"/>
      <c r="K3" s="51"/>
      <c r="L3" s="51"/>
      <c r="M3" s="51"/>
      <c r="N3" s="51"/>
      <c r="O3" s="51"/>
      <c r="P3" s="81"/>
      <c r="Q3" s="81"/>
      <c r="R3" s="81"/>
      <c r="S3" s="213" t="s">
        <v>36</v>
      </c>
      <c r="T3" s="213"/>
      <c r="U3" s="51"/>
      <c r="V3" s="80"/>
      <c r="W3" s="80"/>
      <c r="X3" s="51"/>
      <c r="Y3" s="51"/>
      <c r="Z3" s="51"/>
      <c r="AA3" s="51"/>
    </row>
    <row r="4" spans="1:28" ht="30" customHeight="1" x14ac:dyDescent="0.2">
      <c r="A4" s="29"/>
      <c r="E4" s="29"/>
      <c r="F4" s="79"/>
      <c r="G4" s="79"/>
      <c r="H4" s="30"/>
      <c r="I4" s="79"/>
      <c r="J4" s="79"/>
      <c r="K4" s="79"/>
      <c r="L4" s="29"/>
      <c r="M4" s="29"/>
      <c r="N4" s="29"/>
      <c r="O4" s="29"/>
      <c r="P4" s="29"/>
      <c r="Q4" s="79"/>
      <c r="R4" s="79"/>
      <c r="S4" s="30"/>
      <c r="T4" s="74"/>
      <c r="V4" s="29"/>
      <c r="W4" s="29"/>
      <c r="Z4" s="29"/>
    </row>
    <row r="5" spans="1:28" ht="30" customHeight="1" x14ac:dyDescent="0.2">
      <c r="A5" s="29"/>
      <c r="E5" s="78"/>
      <c r="F5" s="76"/>
      <c r="G5" s="29"/>
      <c r="H5" s="29"/>
      <c r="I5" s="74"/>
      <c r="J5" s="29"/>
      <c r="K5" s="29"/>
      <c r="L5" s="74"/>
      <c r="M5" s="29"/>
      <c r="N5" s="29"/>
      <c r="O5" s="29"/>
      <c r="P5" s="31"/>
      <c r="Q5" s="74"/>
      <c r="R5" s="29"/>
      <c r="S5" s="77"/>
      <c r="T5" s="76"/>
      <c r="U5" s="75"/>
      <c r="V5" s="32"/>
      <c r="W5" s="74"/>
      <c r="X5" s="29"/>
      <c r="Y5" s="29"/>
      <c r="Z5" s="29"/>
    </row>
    <row r="6" spans="1:28" ht="30" customHeight="1" x14ac:dyDescent="0.2">
      <c r="A6" s="29"/>
      <c r="E6" s="274">
        <v>1</v>
      </c>
      <c r="F6" s="274"/>
      <c r="G6" s="29"/>
      <c r="H6" s="274">
        <v>2</v>
      </c>
      <c r="I6" s="274"/>
      <c r="J6" s="29"/>
      <c r="K6" s="274">
        <v>3</v>
      </c>
      <c r="L6" s="274"/>
      <c r="M6" s="29"/>
      <c r="N6" s="29"/>
      <c r="O6" s="29"/>
      <c r="P6" s="274">
        <v>4</v>
      </c>
      <c r="Q6" s="274"/>
      <c r="R6" s="29"/>
      <c r="S6" s="274">
        <v>5</v>
      </c>
      <c r="T6" s="274"/>
      <c r="U6" s="29"/>
      <c r="V6" s="274">
        <v>6</v>
      </c>
      <c r="W6" s="274"/>
      <c r="X6" s="29"/>
      <c r="Y6" s="188"/>
      <c r="Z6" s="188"/>
    </row>
    <row r="7" spans="1:28" ht="30" customHeight="1" x14ac:dyDescent="0.2">
      <c r="A7" s="29"/>
      <c r="D7" s="22"/>
      <c r="E7" s="275" t="str">
        <f>'JA組合せ(抽選結果)'!J10</f>
        <v>A１位</v>
      </c>
      <c r="F7" s="275"/>
      <c r="G7" s="73"/>
      <c r="H7" s="275" t="str">
        <f>'JA組合せ(抽選結果)'!J12</f>
        <v>C２位</v>
      </c>
      <c r="I7" s="275"/>
      <c r="J7" s="73"/>
      <c r="K7" s="275" t="str">
        <f>'JA組合せ(抽選結果)'!J14</f>
        <v>E１位</v>
      </c>
      <c r="L7" s="275"/>
      <c r="M7" s="73"/>
      <c r="N7" s="73"/>
      <c r="O7" s="73"/>
      <c r="P7" s="275" t="str">
        <f>'JA組合せ(抽選結果)'!J22</f>
        <v>B２位</v>
      </c>
      <c r="Q7" s="275"/>
      <c r="R7" s="73"/>
      <c r="S7" s="275" t="str">
        <f>'JA組合せ(抽選結果)'!J24</f>
        <v>D１位</v>
      </c>
      <c r="T7" s="275"/>
      <c r="U7" s="73"/>
      <c r="V7" s="275" t="str">
        <f>'JA組合せ(抽選結果)'!J26</f>
        <v>F２位</v>
      </c>
      <c r="W7" s="275"/>
      <c r="X7" s="73"/>
      <c r="Y7" s="214"/>
      <c r="Z7" s="214"/>
    </row>
    <row r="8" spans="1:28" ht="30" customHeight="1" x14ac:dyDescent="0.2">
      <c r="A8" s="29"/>
      <c r="D8" s="22"/>
      <c r="E8" s="275"/>
      <c r="F8" s="275"/>
      <c r="G8" s="73"/>
      <c r="H8" s="275"/>
      <c r="I8" s="275"/>
      <c r="J8" s="73"/>
      <c r="K8" s="275"/>
      <c r="L8" s="275"/>
      <c r="M8" s="73"/>
      <c r="N8" s="73"/>
      <c r="O8" s="73"/>
      <c r="P8" s="275"/>
      <c r="Q8" s="275"/>
      <c r="R8" s="73"/>
      <c r="S8" s="275"/>
      <c r="T8" s="275"/>
      <c r="U8" s="73"/>
      <c r="V8" s="275"/>
      <c r="W8" s="275"/>
      <c r="X8" s="73"/>
      <c r="Y8" s="214"/>
      <c r="Z8" s="214"/>
    </row>
    <row r="9" spans="1:28" ht="30" customHeight="1" x14ac:dyDescent="0.2">
      <c r="A9" s="29"/>
      <c r="D9" s="22"/>
      <c r="E9" s="275"/>
      <c r="F9" s="275"/>
      <c r="G9" s="73"/>
      <c r="H9" s="275"/>
      <c r="I9" s="275"/>
      <c r="J9" s="73"/>
      <c r="K9" s="275"/>
      <c r="L9" s="275"/>
      <c r="M9" s="73"/>
      <c r="N9" s="73"/>
      <c r="O9" s="73"/>
      <c r="P9" s="275"/>
      <c r="Q9" s="275"/>
      <c r="R9" s="73"/>
      <c r="S9" s="275"/>
      <c r="T9" s="275"/>
      <c r="U9" s="73"/>
      <c r="V9" s="275"/>
      <c r="W9" s="275"/>
      <c r="X9" s="73"/>
      <c r="Y9" s="214"/>
      <c r="Z9" s="214"/>
    </row>
    <row r="10" spans="1:28" ht="30" customHeight="1" x14ac:dyDescent="0.2">
      <c r="A10" s="29"/>
      <c r="D10" s="22"/>
      <c r="E10" s="275"/>
      <c r="F10" s="275"/>
      <c r="G10" s="73"/>
      <c r="H10" s="275"/>
      <c r="I10" s="275"/>
      <c r="J10" s="73"/>
      <c r="K10" s="275"/>
      <c r="L10" s="275"/>
      <c r="M10" s="73"/>
      <c r="N10" s="73"/>
      <c r="O10" s="73"/>
      <c r="P10" s="275"/>
      <c r="Q10" s="275"/>
      <c r="R10" s="73"/>
      <c r="S10" s="275"/>
      <c r="T10" s="275"/>
      <c r="U10" s="73"/>
      <c r="V10" s="275"/>
      <c r="W10" s="275"/>
      <c r="X10" s="73"/>
      <c r="Y10" s="214"/>
      <c r="Z10" s="214"/>
    </row>
    <row r="11" spans="1:28" ht="30" customHeight="1" x14ac:dyDescent="0.2">
      <c r="A11" s="29"/>
      <c r="D11" s="22"/>
      <c r="E11" s="275"/>
      <c r="F11" s="275"/>
      <c r="G11" s="73"/>
      <c r="H11" s="275"/>
      <c r="I11" s="275"/>
      <c r="J11" s="73"/>
      <c r="K11" s="275"/>
      <c r="L11" s="275"/>
      <c r="M11" s="73"/>
      <c r="N11" s="73"/>
      <c r="O11" s="73"/>
      <c r="P11" s="275"/>
      <c r="Q11" s="275"/>
      <c r="R11" s="73"/>
      <c r="S11" s="275"/>
      <c r="T11" s="275"/>
      <c r="U11" s="73"/>
      <c r="V11" s="275"/>
      <c r="W11" s="275"/>
      <c r="X11" s="73"/>
      <c r="Y11" s="214"/>
      <c r="Z11" s="214"/>
    </row>
    <row r="12" spans="1:28" ht="30" customHeight="1" x14ac:dyDescent="0.2">
      <c r="A12" s="29"/>
      <c r="D12" s="22"/>
      <c r="E12" s="275"/>
      <c r="F12" s="275"/>
      <c r="G12" s="73"/>
      <c r="H12" s="275"/>
      <c r="I12" s="275"/>
      <c r="J12" s="73"/>
      <c r="K12" s="275"/>
      <c r="L12" s="275"/>
      <c r="M12" s="73"/>
      <c r="N12" s="73"/>
      <c r="O12" s="73"/>
      <c r="P12" s="275"/>
      <c r="Q12" s="275"/>
      <c r="R12" s="73"/>
      <c r="S12" s="275"/>
      <c r="T12" s="275"/>
      <c r="U12" s="73"/>
      <c r="V12" s="275"/>
      <c r="W12" s="275"/>
      <c r="X12" s="73"/>
      <c r="Y12" s="214"/>
      <c r="Z12" s="214"/>
    </row>
    <row r="13" spans="1:28" ht="30" customHeight="1" x14ac:dyDescent="0.2">
      <c r="A13" s="29"/>
      <c r="D13" s="22"/>
      <c r="E13" s="275"/>
      <c r="F13" s="275"/>
      <c r="G13" s="73"/>
      <c r="H13" s="275"/>
      <c r="I13" s="275"/>
      <c r="J13" s="73"/>
      <c r="K13" s="275"/>
      <c r="L13" s="275"/>
      <c r="M13" s="73"/>
      <c r="N13" s="73"/>
      <c r="O13" s="73"/>
      <c r="P13" s="275"/>
      <c r="Q13" s="275"/>
      <c r="R13" s="73"/>
      <c r="S13" s="275"/>
      <c r="T13" s="275"/>
      <c r="U13" s="73"/>
      <c r="V13" s="275"/>
      <c r="W13" s="275"/>
      <c r="X13" s="73"/>
      <c r="Y13" s="214"/>
      <c r="Z13" s="214"/>
    </row>
    <row r="14" spans="1:28" ht="30" customHeight="1" x14ac:dyDescent="0.2">
      <c r="A14" s="29"/>
      <c r="D14" s="22"/>
      <c r="E14" s="275"/>
      <c r="F14" s="275"/>
      <c r="G14" s="73"/>
      <c r="H14" s="275"/>
      <c r="I14" s="275"/>
      <c r="J14" s="73"/>
      <c r="K14" s="275"/>
      <c r="L14" s="275"/>
      <c r="M14" s="73"/>
      <c r="N14" s="73"/>
      <c r="O14" s="73"/>
      <c r="P14" s="275"/>
      <c r="Q14" s="275"/>
      <c r="R14" s="73"/>
      <c r="S14" s="275"/>
      <c r="T14" s="275"/>
      <c r="U14" s="73"/>
      <c r="V14" s="275"/>
      <c r="W14" s="275"/>
      <c r="X14" s="73"/>
      <c r="Y14" s="214"/>
      <c r="Z14" s="214"/>
    </row>
    <row r="15" spans="1:28" ht="30" customHeight="1" x14ac:dyDescent="0.2">
      <c r="A15" s="29"/>
      <c r="D15" s="22"/>
      <c r="E15" s="72"/>
      <c r="F15" s="72"/>
      <c r="G15" s="73"/>
      <c r="H15" s="72"/>
      <c r="I15" s="72"/>
      <c r="J15" s="73"/>
      <c r="K15" s="72"/>
      <c r="L15" s="72"/>
      <c r="M15" s="73"/>
      <c r="N15" s="73"/>
      <c r="O15" s="73"/>
      <c r="P15" s="72"/>
      <c r="Q15" s="72"/>
      <c r="R15" s="73"/>
      <c r="S15" s="72"/>
      <c r="T15" s="72"/>
      <c r="U15" s="73"/>
      <c r="V15" s="72"/>
      <c r="W15" s="72"/>
      <c r="X15" s="73"/>
      <c r="Y15" s="72"/>
      <c r="Z15" s="72"/>
    </row>
    <row r="16" spans="1:28" ht="30" customHeight="1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W16" s="71"/>
      <c r="X16" s="218" t="s">
        <v>108</v>
      </c>
      <c r="Y16" s="218"/>
      <c r="Z16" s="218"/>
      <c r="AA16" s="218"/>
      <c r="AB16" s="71"/>
    </row>
    <row r="17" spans="1:28" ht="30" customHeight="1" x14ac:dyDescent="0.2">
      <c r="A17" s="29"/>
      <c r="B17" s="188" t="s">
        <v>78</v>
      </c>
      <c r="C17" s="219">
        <v>0.375</v>
      </c>
      <c r="D17" s="219"/>
      <c r="E17" s="46"/>
      <c r="F17" s="220" t="str">
        <f>E7</f>
        <v>A１位</v>
      </c>
      <c r="G17" s="220"/>
      <c r="H17" s="220"/>
      <c r="I17" s="220"/>
      <c r="J17" s="220"/>
      <c r="K17" s="221">
        <f>M17+M18+M19</f>
        <v>0</v>
      </c>
      <c r="L17" s="222" t="s">
        <v>61</v>
      </c>
      <c r="M17" s="45">
        <v>0</v>
      </c>
      <c r="N17" s="25" t="s">
        <v>59</v>
      </c>
      <c r="O17" s="44">
        <v>0</v>
      </c>
      <c r="P17" s="222" t="s">
        <v>60</v>
      </c>
      <c r="Q17" s="221">
        <f>O17+O18+O19</f>
        <v>0</v>
      </c>
      <c r="R17" s="220" t="str">
        <f>H7</f>
        <v>C２位</v>
      </c>
      <c r="S17" s="220"/>
      <c r="T17" s="220"/>
      <c r="U17" s="220"/>
      <c r="V17" s="220"/>
      <c r="W17" s="29"/>
      <c r="X17" s="223" t="s">
        <v>77</v>
      </c>
      <c r="Y17" s="223"/>
      <c r="Z17" s="223"/>
      <c r="AA17" s="223"/>
      <c r="AB17" s="29"/>
    </row>
    <row r="18" spans="1:28" ht="30" customHeight="1" x14ac:dyDescent="0.2">
      <c r="A18" s="29"/>
      <c r="B18" s="188"/>
      <c r="C18" s="219"/>
      <c r="D18" s="219"/>
      <c r="E18" s="46"/>
      <c r="F18" s="220"/>
      <c r="G18" s="220"/>
      <c r="H18" s="220"/>
      <c r="I18" s="220"/>
      <c r="J18" s="220"/>
      <c r="K18" s="221"/>
      <c r="L18" s="222"/>
      <c r="M18" s="45">
        <v>0</v>
      </c>
      <c r="N18" s="25" t="s">
        <v>59</v>
      </c>
      <c r="O18" s="44">
        <v>0</v>
      </c>
      <c r="P18" s="222"/>
      <c r="Q18" s="221"/>
      <c r="R18" s="220"/>
      <c r="S18" s="220"/>
      <c r="T18" s="220"/>
      <c r="U18" s="220"/>
      <c r="V18" s="220"/>
      <c r="W18" s="29"/>
      <c r="X18" s="223"/>
      <c r="Y18" s="223"/>
      <c r="Z18" s="223"/>
      <c r="AA18" s="223"/>
      <c r="AB18" s="29"/>
    </row>
    <row r="19" spans="1:28" ht="30" customHeight="1" x14ac:dyDescent="0.2">
      <c r="A19" s="29"/>
      <c r="B19" s="188"/>
      <c r="C19" s="219"/>
      <c r="D19" s="219"/>
      <c r="E19" s="46"/>
      <c r="F19" s="220"/>
      <c r="G19" s="220"/>
      <c r="H19" s="220"/>
      <c r="I19" s="220"/>
      <c r="J19" s="220"/>
      <c r="K19" s="221"/>
      <c r="L19" s="222"/>
      <c r="M19" s="45">
        <v>0</v>
      </c>
      <c r="N19" s="25" t="s">
        <v>59</v>
      </c>
      <c r="O19" s="44">
        <v>0</v>
      </c>
      <c r="P19" s="222"/>
      <c r="Q19" s="221"/>
      <c r="R19" s="220"/>
      <c r="S19" s="220"/>
      <c r="T19" s="220"/>
      <c r="U19" s="220"/>
      <c r="V19" s="220"/>
      <c r="W19" s="29"/>
      <c r="X19" s="223"/>
      <c r="Y19" s="223"/>
      <c r="Z19" s="223"/>
      <c r="AA19" s="223"/>
      <c r="AB19" s="29"/>
    </row>
    <row r="20" spans="1:28" ht="30" customHeight="1" x14ac:dyDescent="0.2">
      <c r="A20" s="29"/>
      <c r="B20" s="188" t="s">
        <v>76</v>
      </c>
      <c r="C20" s="219">
        <v>0.40972222222222227</v>
      </c>
      <c r="D20" s="219"/>
      <c r="E20" s="46"/>
      <c r="F20" s="220" t="str">
        <f>P7</f>
        <v>B２位</v>
      </c>
      <c r="G20" s="220"/>
      <c r="H20" s="220"/>
      <c r="I20" s="220"/>
      <c r="J20" s="220"/>
      <c r="K20" s="221">
        <f>M20+M21+M22</f>
        <v>0</v>
      </c>
      <c r="L20" s="222" t="s">
        <v>61</v>
      </c>
      <c r="M20" s="45">
        <v>0</v>
      </c>
      <c r="N20" s="25" t="s">
        <v>59</v>
      </c>
      <c r="O20" s="44">
        <v>0</v>
      </c>
      <c r="P20" s="222" t="s">
        <v>60</v>
      </c>
      <c r="Q20" s="221">
        <f>O20+O21+O22</f>
        <v>0</v>
      </c>
      <c r="R20" s="220" t="str">
        <f>S7</f>
        <v>D１位</v>
      </c>
      <c r="S20" s="220"/>
      <c r="T20" s="220"/>
      <c r="U20" s="220"/>
      <c r="V20" s="220"/>
      <c r="W20" s="29"/>
      <c r="X20" s="223" t="s">
        <v>75</v>
      </c>
      <c r="Y20" s="223"/>
      <c r="Z20" s="223"/>
      <c r="AA20" s="223"/>
      <c r="AB20" s="29"/>
    </row>
    <row r="21" spans="1:28" ht="30" customHeight="1" x14ac:dyDescent="0.2">
      <c r="A21" s="29"/>
      <c r="B21" s="188"/>
      <c r="C21" s="219"/>
      <c r="D21" s="219"/>
      <c r="E21" s="46"/>
      <c r="F21" s="220"/>
      <c r="G21" s="220"/>
      <c r="H21" s="220"/>
      <c r="I21" s="220"/>
      <c r="J21" s="220"/>
      <c r="K21" s="221"/>
      <c r="L21" s="222"/>
      <c r="M21" s="45">
        <v>0</v>
      </c>
      <c r="N21" s="25" t="s">
        <v>59</v>
      </c>
      <c r="O21" s="44">
        <v>0</v>
      </c>
      <c r="P21" s="222"/>
      <c r="Q21" s="221"/>
      <c r="R21" s="220"/>
      <c r="S21" s="220"/>
      <c r="T21" s="220"/>
      <c r="U21" s="220"/>
      <c r="V21" s="220"/>
      <c r="W21" s="29"/>
      <c r="X21" s="223"/>
      <c r="Y21" s="223"/>
      <c r="Z21" s="223"/>
      <c r="AA21" s="223"/>
      <c r="AB21" s="29"/>
    </row>
    <row r="22" spans="1:28" ht="30" customHeight="1" x14ac:dyDescent="0.2">
      <c r="A22" s="29"/>
      <c r="B22" s="188"/>
      <c r="C22" s="219"/>
      <c r="D22" s="219"/>
      <c r="E22" s="46"/>
      <c r="F22" s="220"/>
      <c r="G22" s="220"/>
      <c r="H22" s="220"/>
      <c r="I22" s="220"/>
      <c r="J22" s="220"/>
      <c r="K22" s="221"/>
      <c r="L22" s="222"/>
      <c r="M22" s="45">
        <v>0</v>
      </c>
      <c r="N22" s="25" t="s">
        <v>59</v>
      </c>
      <c r="O22" s="44"/>
      <c r="P22" s="222"/>
      <c r="Q22" s="221"/>
      <c r="R22" s="220"/>
      <c r="S22" s="220"/>
      <c r="T22" s="220"/>
      <c r="U22" s="220"/>
      <c r="V22" s="220"/>
      <c r="W22" s="29"/>
      <c r="X22" s="223"/>
      <c r="Y22" s="223"/>
      <c r="Z22" s="223"/>
      <c r="AA22" s="223"/>
      <c r="AB22" s="29"/>
    </row>
    <row r="23" spans="1:28" ht="30" customHeight="1" x14ac:dyDescent="0.2">
      <c r="A23" s="29"/>
      <c r="B23" s="188" t="s">
        <v>74</v>
      </c>
      <c r="C23" s="219">
        <v>0.44444444444444442</v>
      </c>
      <c r="D23" s="219"/>
      <c r="E23" s="46"/>
      <c r="F23" s="220" t="str">
        <f>E7</f>
        <v>A１位</v>
      </c>
      <c r="G23" s="220"/>
      <c r="H23" s="220"/>
      <c r="I23" s="220"/>
      <c r="J23" s="220"/>
      <c r="K23" s="221">
        <f>M23+M24+M25</f>
        <v>0</v>
      </c>
      <c r="L23" s="222" t="s">
        <v>61</v>
      </c>
      <c r="M23" s="45">
        <v>0</v>
      </c>
      <c r="N23" s="25" t="s">
        <v>59</v>
      </c>
      <c r="O23" s="44">
        <v>0</v>
      </c>
      <c r="P23" s="222" t="s">
        <v>60</v>
      </c>
      <c r="Q23" s="221">
        <f>O23+O24+O25</f>
        <v>0</v>
      </c>
      <c r="R23" s="220" t="str">
        <f>K7</f>
        <v>E１位</v>
      </c>
      <c r="S23" s="220"/>
      <c r="T23" s="220"/>
      <c r="U23" s="220"/>
      <c r="V23" s="220"/>
      <c r="W23" s="29"/>
      <c r="X23" s="223" t="s">
        <v>73</v>
      </c>
      <c r="Y23" s="223"/>
      <c r="Z23" s="223"/>
      <c r="AA23" s="223"/>
      <c r="AB23" s="29"/>
    </row>
    <row r="24" spans="1:28" ht="30" customHeight="1" x14ac:dyDescent="0.2">
      <c r="A24" s="29"/>
      <c r="B24" s="188"/>
      <c r="C24" s="219"/>
      <c r="D24" s="219"/>
      <c r="E24" s="46"/>
      <c r="F24" s="220"/>
      <c r="G24" s="220"/>
      <c r="H24" s="220"/>
      <c r="I24" s="220"/>
      <c r="J24" s="220"/>
      <c r="K24" s="221"/>
      <c r="L24" s="222"/>
      <c r="M24" s="45">
        <v>0</v>
      </c>
      <c r="N24" s="25" t="s">
        <v>59</v>
      </c>
      <c r="O24" s="44">
        <v>0</v>
      </c>
      <c r="P24" s="222"/>
      <c r="Q24" s="221"/>
      <c r="R24" s="220"/>
      <c r="S24" s="220"/>
      <c r="T24" s="220"/>
      <c r="U24" s="220"/>
      <c r="V24" s="220"/>
      <c r="W24" s="29"/>
      <c r="X24" s="223"/>
      <c r="Y24" s="223"/>
      <c r="Z24" s="223"/>
      <c r="AA24" s="223"/>
      <c r="AB24" s="29"/>
    </row>
    <row r="25" spans="1:28" ht="30" customHeight="1" x14ac:dyDescent="0.2">
      <c r="A25" s="29"/>
      <c r="B25" s="188"/>
      <c r="C25" s="219"/>
      <c r="D25" s="219"/>
      <c r="E25" s="46"/>
      <c r="F25" s="220"/>
      <c r="G25" s="220"/>
      <c r="H25" s="220"/>
      <c r="I25" s="220"/>
      <c r="J25" s="220"/>
      <c r="K25" s="221"/>
      <c r="L25" s="222"/>
      <c r="M25" s="45">
        <v>0</v>
      </c>
      <c r="N25" s="25" t="s">
        <v>59</v>
      </c>
      <c r="O25" s="44">
        <v>0</v>
      </c>
      <c r="P25" s="222"/>
      <c r="Q25" s="221"/>
      <c r="R25" s="220"/>
      <c r="S25" s="220"/>
      <c r="T25" s="220"/>
      <c r="U25" s="220"/>
      <c r="V25" s="220"/>
      <c r="W25" s="29"/>
      <c r="X25" s="223"/>
      <c r="Y25" s="223"/>
      <c r="Z25" s="223"/>
      <c r="AA25" s="223"/>
      <c r="AB25" s="29"/>
    </row>
    <row r="26" spans="1:28" ht="30" customHeight="1" x14ac:dyDescent="0.2">
      <c r="B26" s="188" t="s">
        <v>72</v>
      </c>
      <c r="C26" s="219">
        <v>0.47916666666666669</v>
      </c>
      <c r="D26" s="219"/>
      <c r="E26" s="46"/>
      <c r="F26" s="220" t="str">
        <f>P7</f>
        <v>B２位</v>
      </c>
      <c r="G26" s="220"/>
      <c r="H26" s="220"/>
      <c r="I26" s="220"/>
      <c r="J26" s="220"/>
      <c r="K26" s="221">
        <f>M26+M27+M28</f>
        <v>0</v>
      </c>
      <c r="L26" s="222" t="s">
        <v>61</v>
      </c>
      <c r="M26" s="45">
        <v>0</v>
      </c>
      <c r="N26" s="25" t="s">
        <v>59</v>
      </c>
      <c r="O26" s="44">
        <v>0</v>
      </c>
      <c r="P26" s="222" t="s">
        <v>60</v>
      </c>
      <c r="Q26" s="221">
        <f>O26+O27+O28</f>
        <v>0</v>
      </c>
      <c r="R26" s="220" t="str">
        <f>V7</f>
        <v>F２位</v>
      </c>
      <c r="S26" s="220"/>
      <c r="T26" s="220"/>
      <c r="U26" s="220"/>
      <c r="V26" s="220"/>
      <c r="W26" s="29"/>
      <c r="X26" s="223" t="s">
        <v>71</v>
      </c>
      <c r="Y26" s="223"/>
      <c r="Z26" s="223"/>
      <c r="AA26" s="223"/>
      <c r="AB26" s="29"/>
    </row>
    <row r="27" spans="1:28" ht="30" customHeight="1" x14ac:dyDescent="0.2">
      <c r="B27" s="188"/>
      <c r="C27" s="219"/>
      <c r="D27" s="219"/>
      <c r="E27" s="46"/>
      <c r="F27" s="220"/>
      <c r="G27" s="220"/>
      <c r="H27" s="220"/>
      <c r="I27" s="220"/>
      <c r="J27" s="220"/>
      <c r="K27" s="221"/>
      <c r="L27" s="222"/>
      <c r="M27" s="45">
        <v>0</v>
      </c>
      <c r="N27" s="25" t="s">
        <v>59</v>
      </c>
      <c r="O27" s="44">
        <v>0</v>
      </c>
      <c r="P27" s="222"/>
      <c r="Q27" s="221"/>
      <c r="R27" s="220"/>
      <c r="S27" s="220"/>
      <c r="T27" s="220"/>
      <c r="U27" s="220"/>
      <c r="V27" s="220"/>
      <c r="W27" s="29"/>
      <c r="X27" s="223"/>
      <c r="Y27" s="223"/>
      <c r="Z27" s="223"/>
      <c r="AA27" s="223"/>
      <c r="AB27" s="29"/>
    </row>
    <row r="28" spans="1:28" ht="30" customHeight="1" x14ac:dyDescent="0.2">
      <c r="A28" s="29"/>
      <c r="B28" s="188"/>
      <c r="C28" s="219"/>
      <c r="D28" s="219"/>
      <c r="E28" s="46"/>
      <c r="F28" s="220"/>
      <c r="G28" s="220"/>
      <c r="H28" s="220"/>
      <c r="I28" s="220"/>
      <c r="J28" s="220"/>
      <c r="K28" s="221"/>
      <c r="L28" s="222"/>
      <c r="M28" s="45">
        <v>0</v>
      </c>
      <c r="N28" s="25" t="s">
        <v>59</v>
      </c>
      <c r="O28" s="44">
        <v>0</v>
      </c>
      <c r="P28" s="222"/>
      <c r="Q28" s="221"/>
      <c r="R28" s="220"/>
      <c r="S28" s="220"/>
      <c r="T28" s="220"/>
      <c r="U28" s="220"/>
      <c r="V28" s="220"/>
      <c r="W28" s="29"/>
      <c r="X28" s="223"/>
      <c r="Y28" s="223"/>
      <c r="Z28" s="223"/>
      <c r="AA28" s="223"/>
      <c r="AB28" s="29"/>
    </row>
    <row r="29" spans="1:28" ht="30" customHeight="1" x14ac:dyDescent="0.2">
      <c r="A29" s="29"/>
      <c r="B29" s="188" t="s">
        <v>70</v>
      </c>
      <c r="C29" s="219">
        <v>0.51388888888888895</v>
      </c>
      <c r="D29" s="219"/>
      <c r="E29" s="46"/>
      <c r="F29" s="220" t="str">
        <f>H7</f>
        <v>C２位</v>
      </c>
      <c r="G29" s="220"/>
      <c r="H29" s="220"/>
      <c r="I29" s="220"/>
      <c r="J29" s="220"/>
      <c r="K29" s="221">
        <f>M29+M30+M31</f>
        <v>0</v>
      </c>
      <c r="L29" s="222" t="s">
        <v>61</v>
      </c>
      <c r="M29" s="45">
        <v>0</v>
      </c>
      <c r="N29" s="25" t="s">
        <v>59</v>
      </c>
      <c r="O29" s="44">
        <v>0</v>
      </c>
      <c r="P29" s="222" t="s">
        <v>60</v>
      </c>
      <c r="Q29" s="221">
        <f>O29+O30+O31</f>
        <v>0</v>
      </c>
      <c r="R29" s="220" t="str">
        <f>K7</f>
        <v>E１位</v>
      </c>
      <c r="S29" s="220"/>
      <c r="T29" s="220"/>
      <c r="U29" s="220"/>
      <c r="V29" s="220"/>
      <c r="W29" s="29"/>
      <c r="X29" s="223" t="s">
        <v>69</v>
      </c>
      <c r="Y29" s="223"/>
      <c r="Z29" s="223"/>
      <c r="AA29" s="223"/>
      <c r="AB29" s="29"/>
    </row>
    <row r="30" spans="1:28" ht="30" customHeight="1" x14ac:dyDescent="0.2">
      <c r="A30" s="29"/>
      <c r="B30" s="188"/>
      <c r="C30" s="219"/>
      <c r="D30" s="219"/>
      <c r="E30" s="46"/>
      <c r="F30" s="220"/>
      <c r="G30" s="220"/>
      <c r="H30" s="220"/>
      <c r="I30" s="220"/>
      <c r="J30" s="220"/>
      <c r="K30" s="221"/>
      <c r="L30" s="222"/>
      <c r="M30" s="45">
        <v>0</v>
      </c>
      <c r="N30" s="25" t="s">
        <v>59</v>
      </c>
      <c r="O30" s="44">
        <v>0</v>
      </c>
      <c r="P30" s="222"/>
      <c r="Q30" s="221"/>
      <c r="R30" s="220"/>
      <c r="S30" s="220"/>
      <c r="T30" s="220"/>
      <c r="U30" s="220"/>
      <c r="V30" s="220"/>
      <c r="W30" s="29"/>
      <c r="X30" s="223"/>
      <c r="Y30" s="223"/>
      <c r="Z30" s="223"/>
      <c r="AA30" s="223"/>
      <c r="AB30" s="29"/>
    </row>
    <row r="31" spans="1:28" ht="30" customHeight="1" x14ac:dyDescent="0.2">
      <c r="A31" s="29"/>
      <c r="B31" s="188"/>
      <c r="C31" s="219"/>
      <c r="D31" s="219"/>
      <c r="E31" s="46"/>
      <c r="F31" s="220"/>
      <c r="G31" s="220"/>
      <c r="H31" s="220"/>
      <c r="I31" s="220"/>
      <c r="J31" s="220"/>
      <c r="K31" s="221"/>
      <c r="L31" s="222"/>
      <c r="M31" s="45">
        <v>0</v>
      </c>
      <c r="N31" s="25" t="s">
        <v>59</v>
      </c>
      <c r="O31" s="44">
        <v>0</v>
      </c>
      <c r="P31" s="222"/>
      <c r="Q31" s="221"/>
      <c r="R31" s="220"/>
      <c r="S31" s="220"/>
      <c r="T31" s="220"/>
      <c r="U31" s="220"/>
      <c r="V31" s="220"/>
      <c r="W31" s="29"/>
      <c r="X31" s="223"/>
      <c r="Y31" s="223"/>
      <c r="Z31" s="223"/>
      <c r="AA31" s="223"/>
      <c r="AB31" s="29"/>
    </row>
    <row r="32" spans="1:28" ht="30" customHeight="1" x14ac:dyDescent="0.2">
      <c r="A32" s="29"/>
      <c r="B32" s="188" t="s">
        <v>68</v>
      </c>
      <c r="C32" s="219">
        <v>0.54861111111111105</v>
      </c>
      <c r="D32" s="219"/>
      <c r="E32" s="46"/>
      <c r="F32" s="220" t="str">
        <f>S7</f>
        <v>D１位</v>
      </c>
      <c r="G32" s="220"/>
      <c r="H32" s="220"/>
      <c r="I32" s="220"/>
      <c r="J32" s="220"/>
      <c r="K32" s="221">
        <f>M32+M33+M34</f>
        <v>0</v>
      </c>
      <c r="L32" s="222" t="s">
        <v>61</v>
      </c>
      <c r="M32" s="45">
        <v>0</v>
      </c>
      <c r="N32" s="25" t="s">
        <v>59</v>
      </c>
      <c r="O32" s="44">
        <v>0</v>
      </c>
      <c r="P32" s="222" t="s">
        <v>60</v>
      </c>
      <c r="Q32" s="221">
        <f>O32+O33+O34</f>
        <v>0</v>
      </c>
      <c r="R32" s="220" t="str">
        <f>V7</f>
        <v>F２位</v>
      </c>
      <c r="S32" s="220"/>
      <c r="T32" s="220"/>
      <c r="U32" s="220"/>
      <c r="V32" s="220"/>
      <c r="W32" s="29"/>
      <c r="X32" s="223" t="s">
        <v>67</v>
      </c>
      <c r="Y32" s="223"/>
      <c r="Z32" s="223"/>
      <c r="AA32" s="223"/>
      <c r="AB32" s="29"/>
    </row>
    <row r="33" spans="1:28" ht="30" customHeight="1" x14ac:dyDescent="0.2">
      <c r="A33" s="29"/>
      <c r="B33" s="188"/>
      <c r="C33" s="219"/>
      <c r="D33" s="219"/>
      <c r="E33" s="46"/>
      <c r="F33" s="220"/>
      <c r="G33" s="220"/>
      <c r="H33" s="220"/>
      <c r="I33" s="220"/>
      <c r="J33" s="220"/>
      <c r="K33" s="221"/>
      <c r="L33" s="222"/>
      <c r="M33" s="45">
        <v>0</v>
      </c>
      <c r="N33" s="25" t="s">
        <v>59</v>
      </c>
      <c r="O33" s="44">
        <v>0</v>
      </c>
      <c r="P33" s="222"/>
      <c r="Q33" s="221"/>
      <c r="R33" s="220"/>
      <c r="S33" s="220"/>
      <c r="T33" s="220"/>
      <c r="U33" s="220"/>
      <c r="V33" s="220"/>
      <c r="W33" s="29"/>
      <c r="X33" s="223"/>
      <c r="Y33" s="223"/>
      <c r="Z33" s="223"/>
      <c r="AA33" s="223"/>
      <c r="AB33" s="29"/>
    </row>
    <row r="34" spans="1:28" ht="30" customHeight="1" x14ac:dyDescent="0.2">
      <c r="A34" s="29"/>
      <c r="B34" s="188"/>
      <c r="C34" s="219"/>
      <c r="D34" s="219"/>
      <c r="E34" s="46"/>
      <c r="F34" s="220"/>
      <c r="G34" s="220"/>
      <c r="H34" s="220"/>
      <c r="I34" s="220"/>
      <c r="J34" s="220"/>
      <c r="K34" s="221"/>
      <c r="L34" s="222"/>
      <c r="M34" s="45">
        <v>0</v>
      </c>
      <c r="N34" s="25" t="s">
        <v>59</v>
      </c>
      <c r="O34" s="44">
        <v>0</v>
      </c>
      <c r="P34" s="222"/>
      <c r="Q34" s="221"/>
      <c r="R34" s="220"/>
      <c r="S34" s="220"/>
      <c r="T34" s="220"/>
      <c r="U34" s="220"/>
      <c r="V34" s="220"/>
      <c r="W34" s="29"/>
      <c r="X34" s="223"/>
      <c r="Y34" s="223"/>
      <c r="Z34" s="223"/>
      <c r="AA34" s="223"/>
      <c r="AB34" s="29"/>
    </row>
    <row r="35" spans="1:28" ht="30" customHeight="1" x14ac:dyDescent="0.2"/>
    <row r="36" spans="1:28" ht="30" customHeight="1" x14ac:dyDescent="0.2">
      <c r="C36" s="232" t="str">
        <f>H3&amp; CHAR(10) &amp;"リーグ"</f>
        <v>a
リーグ</v>
      </c>
      <c r="D36" s="233"/>
      <c r="E36" s="236" t="str">
        <f>E7</f>
        <v>A１位</v>
      </c>
      <c r="F36" s="237"/>
      <c r="G36" s="236" t="str">
        <f>H7</f>
        <v>C２位</v>
      </c>
      <c r="H36" s="237"/>
      <c r="I36" s="236" t="str">
        <f>K7</f>
        <v>E１位</v>
      </c>
      <c r="J36" s="237"/>
      <c r="K36" s="244" t="s">
        <v>66</v>
      </c>
      <c r="L36" s="244" t="s">
        <v>65</v>
      </c>
      <c r="M36" s="244" t="s">
        <v>64</v>
      </c>
      <c r="N36" s="51"/>
      <c r="O36" s="232" t="str">
        <f>S3&amp; CHAR(10) &amp;"リーグ"</f>
        <v>b
リーグ</v>
      </c>
      <c r="P36" s="233"/>
      <c r="Q36" s="236" t="str">
        <f>P7</f>
        <v>B２位</v>
      </c>
      <c r="R36" s="237"/>
      <c r="S36" s="236" t="str">
        <f>S7</f>
        <v>D１位</v>
      </c>
      <c r="T36" s="237"/>
      <c r="U36" s="236" t="str">
        <f>V7</f>
        <v>F２位</v>
      </c>
      <c r="V36" s="237"/>
      <c r="W36" s="244" t="s">
        <v>66</v>
      </c>
      <c r="X36" s="244" t="s">
        <v>65</v>
      </c>
      <c r="Y36" s="244" t="s">
        <v>64</v>
      </c>
    </row>
    <row r="37" spans="1:28" ht="30" customHeight="1" x14ac:dyDescent="0.2">
      <c r="C37" s="234"/>
      <c r="D37" s="235"/>
      <c r="E37" s="238"/>
      <c r="F37" s="239"/>
      <c r="G37" s="238"/>
      <c r="H37" s="239"/>
      <c r="I37" s="238"/>
      <c r="J37" s="239"/>
      <c r="K37" s="245"/>
      <c r="L37" s="245"/>
      <c r="M37" s="245"/>
      <c r="N37" s="51"/>
      <c r="O37" s="234"/>
      <c r="P37" s="235"/>
      <c r="Q37" s="238"/>
      <c r="R37" s="239"/>
      <c r="S37" s="238"/>
      <c r="T37" s="239"/>
      <c r="U37" s="238"/>
      <c r="V37" s="239"/>
      <c r="W37" s="245"/>
      <c r="X37" s="245"/>
      <c r="Y37" s="245"/>
    </row>
    <row r="38" spans="1:28" ht="30" customHeight="1" x14ac:dyDescent="0.2">
      <c r="C38" s="224" t="str">
        <f>E7</f>
        <v>A１位</v>
      </c>
      <c r="D38" s="225"/>
      <c r="E38" s="67"/>
      <c r="F38" s="66"/>
      <c r="G38" s="70">
        <f>K17</f>
        <v>0</v>
      </c>
      <c r="H38" s="68">
        <f>Q17</f>
        <v>0</v>
      </c>
      <c r="I38" s="70">
        <f>K23</f>
        <v>0</v>
      </c>
      <c r="J38" s="68">
        <f>Q23</f>
        <v>0</v>
      </c>
      <c r="K38" s="228">
        <f>COUNTIF(E39:J39,"○")*3+COUNTIF(E39:J39,"△")</f>
        <v>2</v>
      </c>
      <c r="L38" s="230">
        <f>E38-F38+G38-H38+I38-J38</f>
        <v>0</v>
      </c>
      <c r="M38" s="228"/>
      <c r="N38" s="51"/>
      <c r="O38" s="224" t="str">
        <f>P7</f>
        <v>B２位</v>
      </c>
      <c r="P38" s="225"/>
      <c r="Q38" s="67"/>
      <c r="R38" s="66"/>
      <c r="S38" s="70">
        <f>K20</f>
        <v>0</v>
      </c>
      <c r="T38" s="68">
        <f>Q20</f>
        <v>0</v>
      </c>
      <c r="U38" s="70">
        <f>K26</f>
        <v>0</v>
      </c>
      <c r="V38" s="68">
        <f>Q26</f>
        <v>0</v>
      </c>
      <c r="W38" s="228">
        <f>COUNTIF(Q39:V39,"○")*3+COUNTIF(Q39:V39,"△")</f>
        <v>2</v>
      </c>
      <c r="X38" s="230">
        <f>Q38-R38+S38-T38+U38-V38</f>
        <v>0</v>
      </c>
      <c r="Y38" s="228"/>
    </row>
    <row r="39" spans="1:28" ht="30" customHeight="1" x14ac:dyDescent="0.2">
      <c r="C39" s="226"/>
      <c r="D39" s="227"/>
      <c r="E39" s="65"/>
      <c r="F39" s="64"/>
      <c r="G39" s="246" t="str">
        <f>IF(G38&gt;H38,"○",IF(G38&lt;H38,"×",IF(G38=H38,"△")))</f>
        <v>△</v>
      </c>
      <c r="H39" s="247"/>
      <c r="I39" s="246" t="str">
        <f>IF(I38&gt;J38,"○",IF(I38&lt;J38,"×",IF(I38=J38,"△")))</f>
        <v>△</v>
      </c>
      <c r="J39" s="247"/>
      <c r="K39" s="229"/>
      <c r="L39" s="231"/>
      <c r="M39" s="229"/>
      <c r="N39" s="51"/>
      <c r="O39" s="226"/>
      <c r="P39" s="227"/>
      <c r="Q39" s="65"/>
      <c r="R39" s="64"/>
      <c r="S39" s="246" t="str">
        <f>IF(S38&gt;T38,"○",IF(S38&lt;T38,"×",IF(S38=T38,"△")))</f>
        <v>△</v>
      </c>
      <c r="T39" s="247"/>
      <c r="U39" s="246" t="str">
        <f>IF(U38&gt;V38,"○",IF(U38&lt;V38,"×",IF(U38=V38,"△")))</f>
        <v>△</v>
      </c>
      <c r="V39" s="247"/>
      <c r="W39" s="229"/>
      <c r="X39" s="231"/>
      <c r="Y39" s="229"/>
    </row>
    <row r="40" spans="1:28" ht="30" customHeight="1" x14ac:dyDescent="0.2">
      <c r="C40" s="224" t="str">
        <f>H7</f>
        <v>C２位</v>
      </c>
      <c r="D40" s="225"/>
      <c r="E40" s="70">
        <f>Q17</f>
        <v>0</v>
      </c>
      <c r="F40" s="68">
        <f>K17</f>
        <v>0</v>
      </c>
      <c r="G40" s="67"/>
      <c r="H40" s="66"/>
      <c r="I40" s="70">
        <f>K29</f>
        <v>0</v>
      </c>
      <c r="J40" s="68">
        <f>Q29</f>
        <v>0</v>
      </c>
      <c r="K40" s="228">
        <f>COUNTIF(E41:J41,"○")*3+COUNTIF(E41:J41,"△")</f>
        <v>2</v>
      </c>
      <c r="L40" s="230">
        <f>E40-F40+G40-H40+I40-J40</f>
        <v>0</v>
      </c>
      <c r="M40" s="228"/>
      <c r="N40" s="51"/>
      <c r="O40" s="224" t="str">
        <f>S7</f>
        <v>D１位</v>
      </c>
      <c r="P40" s="225"/>
      <c r="Q40" s="70">
        <f>Q20</f>
        <v>0</v>
      </c>
      <c r="R40" s="68">
        <f>K20</f>
        <v>0</v>
      </c>
      <c r="S40" s="67"/>
      <c r="T40" s="66"/>
      <c r="U40" s="70">
        <f>K32</f>
        <v>0</v>
      </c>
      <c r="V40" s="68">
        <f>Q32</f>
        <v>0</v>
      </c>
      <c r="W40" s="228">
        <f>COUNTIF(Q41:V41,"○")*3+COUNTIF(Q41:V41,"△")</f>
        <v>2</v>
      </c>
      <c r="X40" s="230">
        <f>Q40-R40+S40-T40+U40-V40</f>
        <v>0</v>
      </c>
      <c r="Y40" s="228"/>
    </row>
    <row r="41" spans="1:28" ht="30" customHeight="1" x14ac:dyDescent="0.2">
      <c r="C41" s="226"/>
      <c r="D41" s="227"/>
      <c r="E41" s="246" t="str">
        <f>IF(E40&gt;F40,"○",IF(E40&lt;F40,"×",IF(E40=F40,"△")))</f>
        <v>△</v>
      </c>
      <c r="F41" s="247"/>
      <c r="G41" s="65"/>
      <c r="H41" s="64"/>
      <c r="I41" s="246" t="str">
        <f>IF(I40&gt;J40,"○",IF(I40&lt;J40,"×",IF(I40=J40,"△")))</f>
        <v>△</v>
      </c>
      <c r="J41" s="247"/>
      <c r="K41" s="229"/>
      <c r="L41" s="231"/>
      <c r="M41" s="229"/>
      <c r="N41" s="51"/>
      <c r="O41" s="226"/>
      <c r="P41" s="227"/>
      <c r="Q41" s="246" t="str">
        <f>IF(Q40&gt;R40,"○",IF(Q40&lt;R40,"×",IF(Q40=R40,"△")))</f>
        <v>△</v>
      </c>
      <c r="R41" s="247"/>
      <c r="S41" s="65"/>
      <c r="T41" s="64"/>
      <c r="U41" s="246" t="str">
        <f>IF(U40&gt;V40,"○",IF(U40&lt;V40,"×",IF(U40=V40,"△")))</f>
        <v>△</v>
      </c>
      <c r="V41" s="247"/>
      <c r="W41" s="229"/>
      <c r="X41" s="231"/>
      <c r="Y41" s="229"/>
    </row>
    <row r="42" spans="1:28" ht="30" customHeight="1" x14ac:dyDescent="0.2">
      <c r="C42" s="224" t="str">
        <f>K7</f>
        <v>E１位</v>
      </c>
      <c r="D42" s="225"/>
      <c r="E42" s="69">
        <f>Q23</f>
        <v>0</v>
      </c>
      <c r="F42" s="68">
        <f>K23</f>
        <v>0</v>
      </c>
      <c r="G42" s="69">
        <f>Q29</f>
        <v>0</v>
      </c>
      <c r="H42" s="68">
        <f>K29</f>
        <v>0</v>
      </c>
      <c r="I42" s="67"/>
      <c r="J42" s="66"/>
      <c r="K42" s="248">
        <f>COUNTIF(E43:J43,"○")*3+COUNTIF(E43:J43,"△")</f>
        <v>2</v>
      </c>
      <c r="L42" s="248">
        <f>E42-F42+G42-H42+I42-J42</f>
        <v>0</v>
      </c>
      <c r="M42" s="248"/>
      <c r="N42" s="51"/>
      <c r="O42" s="224" t="str">
        <f>V7</f>
        <v>F２位</v>
      </c>
      <c r="P42" s="225"/>
      <c r="Q42" s="69">
        <f>Q26</f>
        <v>0</v>
      </c>
      <c r="R42" s="68">
        <f>K26</f>
        <v>0</v>
      </c>
      <c r="S42" s="69">
        <f>Q32</f>
        <v>0</v>
      </c>
      <c r="T42" s="68">
        <f>K32</f>
        <v>0</v>
      </c>
      <c r="U42" s="67"/>
      <c r="V42" s="66"/>
      <c r="W42" s="248">
        <f>COUNTIF(Q43:V43,"○")*3+COUNTIF(Q43:V43,"△")</f>
        <v>2</v>
      </c>
      <c r="X42" s="248">
        <f>Q42-R42+S42-T42+U42-V42</f>
        <v>0</v>
      </c>
      <c r="Y42" s="248"/>
    </row>
    <row r="43" spans="1:28" ht="30" customHeight="1" x14ac:dyDescent="0.2">
      <c r="C43" s="226"/>
      <c r="D43" s="227"/>
      <c r="E43" s="246" t="str">
        <f>IF(E42&gt;F42,"○",IF(E42&lt;F42,"×",IF(E42=F42,"△")))</f>
        <v>△</v>
      </c>
      <c r="F43" s="247"/>
      <c r="G43" s="246" t="str">
        <f>IF(G42&gt;H42,"○",IF(G42&lt;H42,"×",IF(G42=H42,"△")))</f>
        <v>△</v>
      </c>
      <c r="H43" s="247"/>
      <c r="I43" s="65"/>
      <c r="J43" s="64"/>
      <c r="K43" s="249"/>
      <c r="L43" s="249"/>
      <c r="M43" s="249"/>
      <c r="N43" s="51"/>
      <c r="O43" s="226"/>
      <c r="P43" s="227"/>
      <c r="Q43" s="246" t="str">
        <f>IF(Q42&gt;R42,"○",IF(Q42&lt;R42,"×",IF(Q42=R42,"△")))</f>
        <v>△</v>
      </c>
      <c r="R43" s="247"/>
      <c r="S43" s="246" t="str">
        <f>IF(S42&gt;T42,"○",IF(S42&lt;T42,"×",IF(S42=T42,"△")))</f>
        <v>△</v>
      </c>
      <c r="T43" s="247"/>
      <c r="U43" s="65"/>
      <c r="V43" s="64"/>
      <c r="W43" s="249"/>
      <c r="X43" s="249"/>
      <c r="Y43" s="249"/>
    </row>
    <row r="44" spans="1:28" ht="30" customHeight="1" x14ac:dyDescent="0.2">
      <c r="C44" s="50"/>
      <c r="D44" s="50"/>
      <c r="E44" s="49"/>
      <c r="F44" s="49"/>
      <c r="G44" s="49"/>
      <c r="H44" s="49"/>
      <c r="I44" s="48"/>
      <c r="J44" s="48"/>
      <c r="K44" s="47"/>
      <c r="L44" s="47"/>
      <c r="M44" s="47"/>
      <c r="N44" s="51"/>
      <c r="O44" s="50"/>
      <c r="P44" s="50"/>
      <c r="Q44" s="49"/>
      <c r="R44" s="49"/>
      <c r="S44" s="49"/>
      <c r="T44" s="49"/>
      <c r="U44" s="48"/>
      <c r="V44" s="48"/>
      <c r="W44" s="47"/>
      <c r="X44" s="47"/>
      <c r="Y44" s="47"/>
    </row>
    <row r="45" spans="1:28" ht="30" customHeight="1" x14ac:dyDescent="0.2">
      <c r="A45" s="58"/>
      <c r="B45" s="58"/>
      <c r="C45" s="62"/>
      <c r="D45" s="62"/>
      <c r="E45" s="61"/>
      <c r="F45" s="61"/>
      <c r="G45" s="61"/>
      <c r="H45" s="61"/>
      <c r="I45" s="276" t="s">
        <v>32</v>
      </c>
      <c r="J45" s="276"/>
      <c r="K45" s="59"/>
      <c r="L45" s="59"/>
      <c r="M45" s="59"/>
      <c r="N45" s="63"/>
      <c r="O45" s="62"/>
      <c r="P45" s="62"/>
      <c r="Q45" s="61"/>
      <c r="R45" s="276" t="s">
        <v>23</v>
      </c>
      <c r="S45" s="276"/>
      <c r="T45" s="61"/>
      <c r="U45" s="60"/>
      <c r="V45" s="60"/>
      <c r="W45" s="59"/>
      <c r="X45" s="59"/>
      <c r="Y45" s="59"/>
      <c r="Z45" s="58"/>
      <c r="AA45" s="58"/>
    </row>
    <row r="46" spans="1:28" ht="30" customHeight="1" x14ac:dyDescent="0.2">
      <c r="C46" s="50"/>
      <c r="D46" s="50"/>
      <c r="E46" s="49"/>
      <c r="F46" s="49"/>
      <c r="G46" s="49"/>
      <c r="H46" s="49"/>
      <c r="I46" s="48"/>
      <c r="J46" s="57"/>
      <c r="K46" s="47"/>
      <c r="L46" s="47"/>
      <c r="M46" s="47"/>
      <c r="N46" s="51"/>
      <c r="O46" s="50"/>
      <c r="P46" s="50"/>
      <c r="Q46" s="49"/>
      <c r="R46" s="56"/>
      <c r="S46" s="49"/>
      <c r="T46" s="49"/>
      <c r="U46" s="48"/>
      <c r="V46" s="48"/>
      <c r="W46" s="47"/>
      <c r="X46" s="47"/>
      <c r="Y46" s="47"/>
    </row>
    <row r="47" spans="1:28" ht="30" customHeight="1" x14ac:dyDescent="0.2">
      <c r="H47" s="55"/>
      <c r="I47" s="23"/>
      <c r="J47" s="23"/>
      <c r="K47" s="16"/>
      <c r="L47" s="22"/>
      <c r="M47" s="22"/>
      <c r="N47" s="1"/>
      <c r="O47" s="1"/>
      <c r="P47" s="1"/>
      <c r="Q47" s="54"/>
      <c r="R47" s="53"/>
      <c r="S47" s="23"/>
      <c r="T47" s="52"/>
      <c r="U47" s="48"/>
      <c r="V47" s="48"/>
      <c r="W47" s="47"/>
      <c r="X47" s="47"/>
      <c r="Y47" s="47"/>
    </row>
    <row r="48" spans="1:28" ht="30" customHeight="1" x14ac:dyDescent="0.2">
      <c r="G48" s="277" t="s">
        <v>50</v>
      </c>
      <c r="H48" s="277"/>
      <c r="K48" s="277" t="s">
        <v>43</v>
      </c>
      <c r="L48" s="277"/>
      <c r="M48" s="1"/>
      <c r="N48" s="1"/>
      <c r="P48" s="277" t="s">
        <v>38</v>
      </c>
      <c r="Q48" s="277"/>
      <c r="T48" s="277" t="s">
        <v>29</v>
      </c>
      <c r="U48" s="277"/>
      <c r="V48" s="48"/>
      <c r="W48" s="47"/>
      <c r="X48" s="47"/>
      <c r="Y48" s="47"/>
    </row>
    <row r="49" spans="1:28" ht="30" customHeight="1" x14ac:dyDescent="0.2">
      <c r="C49" s="50"/>
      <c r="D49" s="50"/>
      <c r="E49" s="49"/>
      <c r="F49" s="49"/>
      <c r="G49" s="277"/>
      <c r="H49" s="277"/>
      <c r="I49" s="48"/>
      <c r="J49" s="48"/>
      <c r="K49" s="277"/>
      <c r="L49" s="277"/>
      <c r="M49" s="47"/>
      <c r="N49" s="51"/>
      <c r="O49" s="50"/>
      <c r="P49" s="277"/>
      <c r="Q49" s="277"/>
      <c r="R49" s="49"/>
      <c r="S49" s="49"/>
      <c r="T49" s="277"/>
      <c r="U49" s="277"/>
      <c r="V49" s="48"/>
      <c r="W49" s="47"/>
      <c r="X49" s="47"/>
      <c r="Y49" s="47"/>
    </row>
    <row r="50" spans="1:28" ht="30" customHeight="1" x14ac:dyDescent="0.2"/>
    <row r="51" spans="1:28" ht="30" customHeight="1" x14ac:dyDescent="0.2">
      <c r="A51" s="29"/>
      <c r="B51" s="188" t="s">
        <v>63</v>
      </c>
      <c r="C51" s="219">
        <v>0.58333333333333337</v>
      </c>
      <c r="D51" s="219"/>
      <c r="E51" s="46"/>
      <c r="F51" s="220" t="str">
        <f>G48</f>
        <v>a１位</v>
      </c>
      <c r="G51" s="220"/>
      <c r="H51" s="220"/>
      <c r="I51" s="220"/>
      <c r="J51" s="220"/>
      <c r="K51" s="221">
        <f>M51+M52+M53</f>
        <v>0</v>
      </c>
      <c r="L51" s="222" t="s">
        <v>61</v>
      </c>
      <c r="M51" s="45">
        <v>0</v>
      </c>
      <c r="N51" s="25" t="s">
        <v>59</v>
      </c>
      <c r="O51" s="45">
        <v>0</v>
      </c>
      <c r="P51" s="222" t="s">
        <v>60</v>
      </c>
      <c r="Q51" s="221">
        <f>O51+O52+O53</f>
        <v>0</v>
      </c>
      <c r="R51" s="220" t="str">
        <f>K48</f>
        <v>b２位</v>
      </c>
      <c r="S51" s="220"/>
      <c r="T51" s="220"/>
      <c r="U51" s="220"/>
      <c r="V51" s="220"/>
      <c r="W51" s="29"/>
      <c r="X51" s="264" t="s">
        <v>113</v>
      </c>
      <c r="Y51" s="264"/>
      <c r="Z51" s="264"/>
      <c r="AA51" s="264"/>
      <c r="AB51" s="29"/>
    </row>
    <row r="52" spans="1:28" ht="30" customHeight="1" x14ac:dyDescent="0.2">
      <c r="A52" s="29"/>
      <c r="B52" s="188"/>
      <c r="C52" s="219"/>
      <c r="D52" s="219"/>
      <c r="E52" s="46"/>
      <c r="F52" s="220"/>
      <c r="G52" s="220"/>
      <c r="H52" s="220"/>
      <c r="I52" s="220"/>
      <c r="J52" s="220"/>
      <c r="K52" s="221"/>
      <c r="L52" s="222"/>
      <c r="M52" s="45">
        <v>0</v>
      </c>
      <c r="N52" s="25" t="s">
        <v>59</v>
      </c>
      <c r="O52" s="45">
        <v>0</v>
      </c>
      <c r="P52" s="222"/>
      <c r="Q52" s="221"/>
      <c r="R52" s="220"/>
      <c r="S52" s="220"/>
      <c r="T52" s="220"/>
      <c r="U52" s="220"/>
      <c r="V52" s="220"/>
      <c r="W52" s="29"/>
      <c r="X52" s="264"/>
      <c r="Y52" s="264"/>
      <c r="Z52" s="264"/>
      <c r="AA52" s="264"/>
      <c r="AB52" s="29"/>
    </row>
    <row r="53" spans="1:28" ht="30" customHeight="1" x14ac:dyDescent="0.2">
      <c r="A53" s="29"/>
      <c r="B53" s="188"/>
      <c r="C53" s="219"/>
      <c r="D53" s="219"/>
      <c r="E53" s="46"/>
      <c r="F53" s="220"/>
      <c r="G53" s="220"/>
      <c r="H53" s="220"/>
      <c r="I53" s="220"/>
      <c r="J53" s="220"/>
      <c r="K53" s="221"/>
      <c r="L53" s="222"/>
      <c r="M53" s="45">
        <v>0</v>
      </c>
      <c r="N53" s="25" t="s">
        <v>59</v>
      </c>
      <c r="O53" s="45">
        <v>0</v>
      </c>
      <c r="P53" s="222"/>
      <c r="Q53" s="221"/>
      <c r="R53" s="220"/>
      <c r="S53" s="220"/>
      <c r="T53" s="220"/>
      <c r="U53" s="220"/>
      <c r="V53" s="220"/>
      <c r="W53" s="29"/>
      <c r="X53" s="264"/>
      <c r="Y53" s="264"/>
      <c r="Z53" s="264"/>
      <c r="AA53" s="264"/>
      <c r="AB53" s="29"/>
    </row>
    <row r="54" spans="1:28" ht="30" customHeight="1" x14ac:dyDescent="0.2">
      <c r="A54" s="29"/>
      <c r="B54" s="188" t="s">
        <v>62</v>
      </c>
      <c r="C54" s="219">
        <v>0.61805555555555558</v>
      </c>
      <c r="D54" s="219"/>
      <c r="E54" s="46"/>
      <c r="F54" s="220" t="str">
        <f>P48</f>
        <v>a２位</v>
      </c>
      <c r="G54" s="220"/>
      <c r="H54" s="220"/>
      <c r="I54" s="220"/>
      <c r="J54" s="220"/>
      <c r="K54" s="221">
        <f>M54+M55+M56</f>
        <v>0</v>
      </c>
      <c r="L54" s="222" t="s">
        <v>61</v>
      </c>
      <c r="M54" s="45">
        <v>0</v>
      </c>
      <c r="N54" s="25" t="s">
        <v>59</v>
      </c>
      <c r="O54" s="45">
        <v>0</v>
      </c>
      <c r="P54" s="222" t="s">
        <v>60</v>
      </c>
      <c r="Q54" s="221">
        <f>O54+O55+O56</f>
        <v>0</v>
      </c>
      <c r="R54" s="220" t="str">
        <f>T48</f>
        <v>b１位</v>
      </c>
      <c r="S54" s="220"/>
      <c r="T54" s="220"/>
      <c r="U54" s="220"/>
      <c r="V54" s="220"/>
      <c r="W54" s="29"/>
      <c r="X54" s="264" t="s">
        <v>114</v>
      </c>
      <c r="Y54" s="264"/>
      <c r="Z54" s="264"/>
      <c r="AA54" s="264"/>
      <c r="AB54" s="29"/>
    </row>
    <row r="55" spans="1:28" ht="30" customHeight="1" x14ac:dyDescent="0.2">
      <c r="A55" s="29"/>
      <c r="B55" s="188"/>
      <c r="C55" s="219"/>
      <c r="D55" s="219"/>
      <c r="E55" s="46"/>
      <c r="F55" s="220"/>
      <c r="G55" s="220"/>
      <c r="H55" s="220"/>
      <c r="I55" s="220"/>
      <c r="J55" s="220"/>
      <c r="K55" s="221"/>
      <c r="L55" s="222"/>
      <c r="M55" s="45">
        <v>0</v>
      </c>
      <c r="N55" s="25" t="s">
        <v>59</v>
      </c>
      <c r="O55" s="45">
        <v>0</v>
      </c>
      <c r="P55" s="222"/>
      <c r="Q55" s="221"/>
      <c r="R55" s="220"/>
      <c r="S55" s="220"/>
      <c r="T55" s="220"/>
      <c r="U55" s="220"/>
      <c r="V55" s="220"/>
      <c r="W55" s="29"/>
      <c r="X55" s="264"/>
      <c r="Y55" s="264"/>
      <c r="Z55" s="264"/>
      <c r="AA55" s="264"/>
      <c r="AB55" s="29"/>
    </row>
    <row r="56" spans="1:28" ht="30" customHeight="1" x14ac:dyDescent="0.2">
      <c r="A56" s="29"/>
      <c r="B56" s="188"/>
      <c r="C56" s="219"/>
      <c r="D56" s="219"/>
      <c r="E56" s="46"/>
      <c r="F56" s="220"/>
      <c r="G56" s="220"/>
      <c r="H56" s="220"/>
      <c r="I56" s="220"/>
      <c r="J56" s="220"/>
      <c r="K56" s="221"/>
      <c r="L56" s="222"/>
      <c r="M56" s="45">
        <v>0</v>
      </c>
      <c r="N56" s="25" t="s">
        <v>59</v>
      </c>
      <c r="O56" s="45">
        <v>0</v>
      </c>
      <c r="P56" s="222"/>
      <c r="Q56" s="221"/>
      <c r="R56" s="220"/>
      <c r="S56" s="220"/>
      <c r="T56" s="220"/>
      <c r="U56" s="220"/>
      <c r="V56" s="220"/>
      <c r="W56" s="29"/>
      <c r="X56" s="264"/>
      <c r="Y56" s="264"/>
      <c r="Z56" s="264"/>
      <c r="AA56" s="264"/>
      <c r="AB56" s="29"/>
    </row>
    <row r="57" spans="1:28" ht="30" customHeight="1" x14ac:dyDescent="0.2"/>
    <row r="58" spans="1:28" ht="30" customHeight="1" x14ac:dyDescent="0.2"/>
    <row r="59" spans="1:28" ht="30" customHeight="1" x14ac:dyDescent="0.2"/>
  </sheetData>
  <mergeCells count="148">
    <mergeCell ref="R54:V56"/>
    <mergeCell ref="X54:AA56"/>
    <mergeCell ref="T48:U49"/>
    <mergeCell ref="P48:Q49"/>
    <mergeCell ref="K48:L49"/>
    <mergeCell ref="Q51:Q53"/>
    <mergeCell ref="R51:V53"/>
    <mergeCell ref="G48:H49"/>
    <mergeCell ref="X51:AA53"/>
    <mergeCell ref="Q54:Q56"/>
    <mergeCell ref="B54:B56"/>
    <mergeCell ref="C54:D56"/>
    <mergeCell ref="F54:J56"/>
    <mergeCell ref="K54:K56"/>
    <mergeCell ref="L54:L56"/>
    <mergeCell ref="P54:P56"/>
    <mergeCell ref="B51:B53"/>
    <mergeCell ref="C51:D53"/>
    <mergeCell ref="F51:J53"/>
    <mergeCell ref="K51:K53"/>
    <mergeCell ref="L51:L53"/>
    <mergeCell ref="P51:P53"/>
    <mergeCell ref="R45:S45"/>
    <mergeCell ref="I45:J45"/>
    <mergeCell ref="E6:F6"/>
    <mergeCell ref="H6:I6"/>
    <mergeCell ref="K6:L6"/>
    <mergeCell ref="P6:Q6"/>
    <mergeCell ref="S6:T6"/>
    <mergeCell ref="V7:W14"/>
    <mergeCell ref="Y7:Z14"/>
    <mergeCell ref="R29:V31"/>
    <mergeCell ref="R26:V28"/>
    <mergeCell ref="R23:V25"/>
    <mergeCell ref="L32:L34"/>
    <mergeCell ref="L29:L31"/>
    <mergeCell ref="K32:K34"/>
    <mergeCell ref="K20:K22"/>
    <mergeCell ref="K17:K19"/>
    <mergeCell ref="Q20:Q22"/>
    <mergeCell ref="Q17:Q19"/>
    <mergeCell ref="R20:V22"/>
    <mergeCell ref="R17:V19"/>
    <mergeCell ref="F29:J31"/>
    <mergeCell ref="F26:J28"/>
    <mergeCell ref="F23:J25"/>
    <mergeCell ref="H1:L1"/>
    <mergeCell ref="O1:Q1"/>
    <mergeCell ref="R1:AA1"/>
    <mergeCell ref="H3:I3"/>
    <mergeCell ref="S3:T3"/>
    <mergeCell ref="M36:M37"/>
    <mergeCell ref="F32:J34"/>
    <mergeCell ref="X16:AA16"/>
    <mergeCell ref="V6:W6"/>
    <mergeCell ref="Y6:Z6"/>
    <mergeCell ref="E7:F14"/>
    <mergeCell ref="H7:I14"/>
    <mergeCell ref="K7:L14"/>
    <mergeCell ref="P7:Q14"/>
    <mergeCell ref="S7:T14"/>
    <mergeCell ref="U36:V37"/>
    <mergeCell ref="W36:W37"/>
    <mergeCell ref="X36:X37"/>
    <mergeCell ref="Y36:Y37"/>
    <mergeCell ref="P32:P34"/>
    <mergeCell ref="P29:P31"/>
    <mergeCell ref="P26:P28"/>
    <mergeCell ref="P23:P25"/>
    <mergeCell ref="R32:V34"/>
    <mergeCell ref="C36:D37"/>
    <mergeCell ref="E36:F37"/>
    <mergeCell ref="G36:H37"/>
    <mergeCell ref="I36:J37"/>
    <mergeCell ref="K36:K37"/>
    <mergeCell ref="L36:L37"/>
    <mergeCell ref="O36:P37"/>
    <mergeCell ref="Q36:R37"/>
    <mergeCell ref="S36:T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I39:J39"/>
    <mergeCell ref="S39:T39"/>
    <mergeCell ref="U39:V39"/>
    <mergeCell ref="C40:D41"/>
    <mergeCell ref="K40:K41"/>
    <mergeCell ref="L40:L41"/>
    <mergeCell ref="M40:M41"/>
    <mergeCell ref="O40:P41"/>
    <mergeCell ref="W40:W41"/>
    <mergeCell ref="X40:X41"/>
    <mergeCell ref="Y40:Y41"/>
    <mergeCell ref="E41:F41"/>
    <mergeCell ref="I41:J41"/>
    <mergeCell ref="Q41:R41"/>
    <mergeCell ref="U41:V41"/>
    <mergeCell ref="C42:D43"/>
    <mergeCell ref="K42:K43"/>
    <mergeCell ref="L42:L43"/>
    <mergeCell ref="M42:M43"/>
    <mergeCell ref="O42:P43"/>
    <mergeCell ref="W42:W43"/>
    <mergeCell ref="X42:X43"/>
    <mergeCell ref="Y42:Y43"/>
    <mergeCell ref="E43:F43"/>
    <mergeCell ref="G43:H43"/>
    <mergeCell ref="Q43:R43"/>
    <mergeCell ref="S43:T43"/>
    <mergeCell ref="B17:B19"/>
    <mergeCell ref="C17:D19"/>
    <mergeCell ref="B20:B22"/>
    <mergeCell ref="C20:D22"/>
    <mergeCell ref="B23:B25"/>
    <mergeCell ref="C23:D25"/>
    <mergeCell ref="X29:AA31"/>
    <mergeCell ref="X32:AA34"/>
    <mergeCell ref="B26:B28"/>
    <mergeCell ref="C26:D28"/>
    <mergeCell ref="B29:B31"/>
    <mergeCell ref="C29:D31"/>
    <mergeCell ref="B32:B34"/>
    <mergeCell ref="C32:D34"/>
    <mergeCell ref="K26:K28"/>
    <mergeCell ref="K23:K25"/>
    <mergeCell ref="X17:AA19"/>
    <mergeCell ref="X20:AA22"/>
    <mergeCell ref="X23:AA25"/>
    <mergeCell ref="X26:AA28"/>
    <mergeCell ref="P20:P22"/>
    <mergeCell ref="P17:P19"/>
    <mergeCell ref="L20:L22"/>
    <mergeCell ref="L17:L19"/>
    <mergeCell ref="F20:J22"/>
    <mergeCell ref="F17:J19"/>
    <mergeCell ref="K29:K31"/>
    <mergeCell ref="L26:L28"/>
    <mergeCell ref="L23:L25"/>
    <mergeCell ref="Q32:Q34"/>
    <mergeCell ref="Q29:Q31"/>
    <mergeCell ref="Q26:Q28"/>
    <mergeCell ref="Q23:Q25"/>
  </mergeCells>
  <phoneticPr fontId="1"/>
  <pageMargins left="0.7" right="0.7" top="0.75" bottom="0.75" header="0.3" footer="0.3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59"/>
  <sheetViews>
    <sheetView view="pageBreakPreview" zoomScale="60" zoomScaleNormal="80" workbookViewId="0">
      <selection activeCell="L20" sqref="L20:L22"/>
    </sheetView>
  </sheetViews>
  <sheetFormatPr defaultRowHeight="13.2" x14ac:dyDescent="0.2"/>
  <cols>
    <col min="1" max="27" width="6.77734375" customWidth="1"/>
  </cols>
  <sheetData>
    <row r="1" spans="1:28" ht="30" customHeight="1" x14ac:dyDescent="0.2">
      <c r="A1" s="83" t="str">
        <f>'JA組合せ(抽選結果)'!C3</f>
        <v>■第2日　1月14日</v>
      </c>
      <c r="B1" s="83"/>
      <c r="C1" s="83"/>
      <c r="D1" s="116"/>
      <c r="E1" s="83"/>
      <c r="F1" s="83"/>
      <c r="G1" s="83"/>
      <c r="H1" s="212" t="str">
        <f>'JA組合せ(抽選結果)'!D3</f>
        <v>2次リーグ・準々決勝</v>
      </c>
      <c r="I1" s="212"/>
      <c r="J1" s="212"/>
      <c r="K1" s="212"/>
      <c r="L1" s="212"/>
      <c r="O1" s="212" t="s">
        <v>104</v>
      </c>
      <c r="P1" s="212"/>
      <c r="Q1" s="212"/>
      <c r="R1" s="212" t="str">
        <f>'JA組合せ(抽選結果)'!A24</f>
        <v>真岡ハイトラ運動公園運動広場B</v>
      </c>
      <c r="S1" s="212"/>
      <c r="T1" s="212"/>
      <c r="U1" s="212"/>
      <c r="V1" s="212"/>
      <c r="W1" s="212"/>
      <c r="X1" s="212"/>
      <c r="Y1" s="212"/>
      <c r="Z1" s="212"/>
      <c r="AA1" s="212"/>
    </row>
    <row r="2" spans="1:28" ht="30" customHeight="1" x14ac:dyDescent="0.2">
      <c r="A2" s="83"/>
      <c r="E2" s="82"/>
      <c r="J2" s="51"/>
      <c r="K2" s="51"/>
      <c r="L2" s="51"/>
      <c r="M2" s="51"/>
      <c r="N2" s="51"/>
      <c r="O2" s="51"/>
      <c r="P2" s="81"/>
      <c r="Q2" s="81"/>
      <c r="R2" s="81"/>
      <c r="U2" s="51"/>
      <c r="V2" s="80"/>
      <c r="W2" s="80"/>
      <c r="X2" s="51"/>
      <c r="Y2" s="51"/>
      <c r="Z2" s="51"/>
      <c r="AA2" s="51"/>
    </row>
    <row r="3" spans="1:28" ht="30" customHeight="1" x14ac:dyDescent="0.2">
      <c r="A3" s="83"/>
      <c r="E3" s="82"/>
      <c r="H3" s="213" t="s">
        <v>102</v>
      </c>
      <c r="I3" s="213"/>
      <c r="J3" s="51"/>
      <c r="K3" s="51"/>
      <c r="L3" s="51"/>
      <c r="M3" s="51"/>
      <c r="N3" s="51"/>
      <c r="O3" s="51"/>
      <c r="P3" s="81"/>
      <c r="Q3" s="81"/>
      <c r="R3" s="81"/>
      <c r="S3" s="213" t="s">
        <v>103</v>
      </c>
      <c r="T3" s="213"/>
      <c r="U3" s="51"/>
      <c r="V3" s="80"/>
      <c r="W3" s="80"/>
      <c r="X3" s="51"/>
      <c r="Y3" s="51"/>
      <c r="Z3" s="51"/>
      <c r="AA3" s="51"/>
    </row>
    <row r="4" spans="1:28" ht="30" customHeight="1" x14ac:dyDescent="0.2">
      <c r="A4" s="29"/>
      <c r="E4" s="29"/>
      <c r="F4" s="79"/>
      <c r="G4" s="79"/>
      <c r="H4" s="30"/>
      <c r="I4" s="79"/>
      <c r="J4" s="79"/>
      <c r="K4" s="79"/>
      <c r="L4" s="29"/>
      <c r="M4" s="29"/>
      <c r="N4" s="29"/>
      <c r="O4" s="29"/>
      <c r="P4" s="29"/>
      <c r="Q4" s="79"/>
      <c r="R4" s="79"/>
      <c r="S4" s="30"/>
      <c r="T4" s="74"/>
      <c r="V4" s="29"/>
      <c r="W4" s="29"/>
      <c r="Z4" s="29"/>
    </row>
    <row r="5" spans="1:28" ht="30" customHeight="1" x14ac:dyDescent="0.2">
      <c r="A5" s="29"/>
      <c r="E5" s="78"/>
      <c r="F5" s="76"/>
      <c r="G5" s="29"/>
      <c r="H5" s="29"/>
      <c r="I5" s="74"/>
      <c r="J5" s="29"/>
      <c r="K5" s="29"/>
      <c r="L5" s="74"/>
      <c r="M5" s="29"/>
      <c r="N5" s="29"/>
      <c r="O5" s="29"/>
      <c r="P5" s="31"/>
      <c r="Q5" s="74"/>
      <c r="R5" s="29"/>
      <c r="S5" s="77"/>
      <c r="T5" s="76"/>
      <c r="U5" s="75"/>
      <c r="V5" s="32"/>
      <c r="W5" s="74"/>
      <c r="X5" s="29"/>
      <c r="Y5" s="29"/>
      <c r="Z5" s="29"/>
    </row>
    <row r="6" spans="1:28" ht="30" customHeight="1" x14ac:dyDescent="0.2">
      <c r="A6" s="29"/>
      <c r="E6" s="274">
        <v>1</v>
      </c>
      <c r="F6" s="274"/>
      <c r="G6" s="29"/>
      <c r="H6" s="274">
        <v>2</v>
      </c>
      <c r="I6" s="274"/>
      <c r="J6" s="29"/>
      <c r="K6" s="274">
        <v>3</v>
      </c>
      <c r="L6" s="274"/>
      <c r="M6" s="29"/>
      <c r="N6" s="29"/>
      <c r="O6" s="29"/>
      <c r="P6" s="274">
        <v>4</v>
      </c>
      <c r="Q6" s="274"/>
      <c r="R6" s="29"/>
      <c r="S6" s="274">
        <v>5</v>
      </c>
      <c r="T6" s="274"/>
      <c r="U6" s="29"/>
      <c r="V6" s="274">
        <v>6</v>
      </c>
      <c r="W6" s="274"/>
      <c r="X6" s="29"/>
      <c r="Y6" s="188"/>
      <c r="Z6" s="188"/>
    </row>
    <row r="7" spans="1:28" ht="30" customHeight="1" x14ac:dyDescent="0.2">
      <c r="A7" s="29"/>
      <c r="D7" s="22"/>
      <c r="E7" s="275" t="str">
        <f>'JA組合せ(抽選結果)'!J34</f>
        <v>A２位</v>
      </c>
      <c r="F7" s="275"/>
      <c r="G7" s="73"/>
      <c r="H7" s="275" t="str">
        <f>'JA組合せ(抽選結果)'!J36</f>
        <v>C１位</v>
      </c>
      <c r="I7" s="275"/>
      <c r="J7" s="73"/>
      <c r="K7" s="275" t="str">
        <f>'JA組合せ(抽選結果)'!J38</f>
        <v>E２位</v>
      </c>
      <c r="L7" s="275"/>
      <c r="M7" s="73"/>
      <c r="N7" s="73"/>
      <c r="O7" s="73"/>
      <c r="P7" s="275" t="str">
        <f>'JA組合せ(抽選結果)'!J46</f>
        <v>B１位</v>
      </c>
      <c r="Q7" s="275"/>
      <c r="R7" s="73"/>
      <c r="S7" s="275" t="str">
        <f>'JA組合せ(抽選結果)'!J48</f>
        <v>D２位</v>
      </c>
      <c r="T7" s="275"/>
      <c r="U7" s="73"/>
      <c r="V7" s="275" t="str">
        <f>'JA組合せ(抽選結果)'!J50</f>
        <v>F１位</v>
      </c>
      <c r="W7" s="275"/>
      <c r="X7" s="73"/>
      <c r="Y7" s="214"/>
      <c r="Z7" s="214"/>
    </row>
    <row r="8" spans="1:28" ht="30" customHeight="1" x14ac:dyDescent="0.2">
      <c r="A8" s="29"/>
      <c r="D8" s="22"/>
      <c r="E8" s="275"/>
      <c r="F8" s="275"/>
      <c r="G8" s="73"/>
      <c r="H8" s="275"/>
      <c r="I8" s="275"/>
      <c r="J8" s="73"/>
      <c r="K8" s="275"/>
      <c r="L8" s="275"/>
      <c r="M8" s="73"/>
      <c r="N8" s="73"/>
      <c r="O8" s="73"/>
      <c r="P8" s="275"/>
      <c r="Q8" s="275"/>
      <c r="R8" s="73"/>
      <c r="S8" s="275"/>
      <c r="T8" s="275"/>
      <c r="U8" s="73"/>
      <c r="V8" s="275"/>
      <c r="W8" s="275"/>
      <c r="X8" s="73"/>
      <c r="Y8" s="214"/>
      <c r="Z8" s="214"/>
    </row>
    <row r="9" spans="1:28" ht="30" customHeight="1" x14ac:dyDescent="0.2">
      <c r="A9" s="29"/>
      <c r="D9" s="22"/>
      <c r="E9" s="275"/>
      <c r="F9" s="275"/>
      <c r="G9" s="73"/>
      <c r="H9" s="275"/>
      <c r="I9" s="275"/>
      <c r="J9" s="73"/>
      <c r="K9" s="275"/>
      <c r="L9" s="275"/>
      <c r="M9" s="73"/>
      <c r="N9" s="73"/>
      <c r="O9" s="73"/>
      <c r="P9" s="275"/>
      <c r="Q9" s="275"/>
      <c r="R9" s="73"/>
      <c r="S9" s="275"/>
      <c r="T9" s="275"/>
      <c r="U9" s="73"/>
      <c r="V9" s="275"/>
      <c r="W9" s="275"/>
      <c r="X9" s="73"/>
      <c r="Y9" s="214"/>
      <c r="Z9" s="214"/>
    </row>
    <row r="10" spans="1:28" ht="30" customHeight="1" x14ac:dyDescent="0.2">
      <c r="A10" s="29"/>
      <c r="D10" s="22"/>
      <c r="E10" s="275"/>
      <c r="F10" s="275"/>
      <c r="G10" s="73"/>
      <c r="H10" s="275"/>
      <c r="I10" s="275"/>
      <c r="J10" s="73"/>
      <c r="K10" s="275"/>
      <c r="L10" s="275"/>
      <c r="M10" s="73"/>
      <c r="N10" s="73"/>
      <c r="O10" s="73"/>
      <c r="P10" s="275"/>
      <c r="Q10" s="275"/>
      <c r="R10" s="73"/>
      <c r="S10" s="275"/>
      <c r="T10" s="275"/>
      <c r="U10" s="73"/>
      <c r="V10" s="275"/>
      <c r="W10" s="275"/>
      <c r="X10" s="73"/>
      <c r="Y10" s="214"/>
      <c r="Z10" s="214"/>
    </row>
    <row r="11" spans="1:28" ht="30" customHeight="1" x14ac:dyDescent="0.2">
      <c r="A11" s="29"/>
      <c r="D11" s="22"/>
      <c r="E11" s="275"/>
      <c r="F11" s="275"/>
      <c r="G11" s="73"/>
      <c r="H11" s="275"/>
      <c r="I11" s="275"/>
      <c r="J11" s="73"/>
      <c r="K11" s="275"/>
      <c r="L11" s="275"/>
      <c r="M11" s="73"/>
      <c r="N11" s="73"/>
      <c r="O11" s="73"/>
      <c r="P11" s="275"/>
      <c r="Q11" s="275"/>
      <c r="R11" s="73"/>
      <c r="S11" s="275"/>
      <c r="T11" s="275"/>
      <c r="U11" s="73"/>
      <c r="V11" s="275"/>
      <c r="W11" s="275"/>
      <c r="X11" s="73"/>
      <c r="Y11" s="214"/>
      <c r="Z11" s="214"/>
    </row>
    <row r="12" spans="1:28" ht="30" customHeight="1" x14ac:dyDescent="0.2">
      <c r="A12" s="29"/>
      <c r="D12" s="22"/>
      <c r="E12" s="275"/>
      <c r="F12" s="275"/>
      <c r="G12" s="73"/>
      <c r="H12" s="275"/>
      <c r="I12" s="275"/>
      <c r="J12" s="73"/>
      <c r="K12" s="275"/>
      <c r="L12" s="275"/>
      <c r="M12" s="73"/>
      <c r="N12" s="73"/>
      <c r="O12" s="73"/>
      <c r="P12" s="275"/>
      <c r="Q12" s="275"/>
      <c r="R12" s="73"/>
      <c r="S12" s="275"/>
      <c r="T12" s="275"/>
      <c r="U12" s="73"/>
      <c r="V12" s="275"/>
      <c r="W12" s="275"/>
      <c r="X12" s="73"/>
      <c r="Y12" s="214"/>
      <c r="Z12" s="214"/>
    </row>
    <row r="13" spans="1:28" ht="30" customHeight="1" x14ac:dyDescent="0.2">
      <c r="A13" s="29"/>
      <c r="D13" s="22"/>
      <c r="E13" s="275"/>
      <c r="F13" s="275"/>
      <c r="G13" s="73"/>
      <c r="H13" s="275"/>
      <c r="I13" s="275"/>
      <c r="J13" s="73"/>
      <c r="K13" s="275"/>
      <c r="L13" s="275"/>
      <c r="M13" s="73"/>
      <c r="N13" s="73"/>
      <c r="O13" s="73"/>
      <c r="P13" s="275"/>
      <c r="Q13" s="275"/>
      <c r="R13" s="73"/>
      <c r="S13" s="275"/>
      <c r="T13" s="275"/>
      <c r="U13" s="73"/>
      <c r="V13" s="275"/>
      <c r="W13" s="275"/>
      <c r="X13" s="73"/>
      <c r="Y13" s="214"/>
      <c r="Z13" s="214"/>
    </row>
    <row r="14" spans="1:28" ht="30" customHeight="1" x14ac:dyDescent="0.2">
      <c r="A14" s="29"/>
      <c r="D14" s="22"/>
      <c r="E14" s="275"/>
      <c r="F14" s="275"/>
      <c r="G14" s="73"/>
      <c r="H14" s="275"/>
      <c r="I14" s="275"/>
      <c r="J14" s="73"/>
      <c r="K14" s="275"/>
      <c r="L14" s="275"/>
      <c r="M14" s="73"/>
      <c r="N14" s="73"/>
      <c r="O14" s="73"/>
      <c r="P14" s="275"/>
      <c r="Q14" s="275"/>
      <c r="R14" s="73"/>
      <c r="S14" s="275"/>
      <c r="T14" s="275"/>
      <c r="U14" s="73"/>
      <c r="V14" s="275"/>
      <c r="W14" s="275"/>
      <c r="X14" s="73"/>
      <c r="Y14" s="214"/>
      <c r="Z14" s="214"/>
    </row>
    <row r="15" spans="1:28" ht="30" customHeight="1" x14ac:dyDescent="0.2">
      <c r="A15" s="29"/>
      <c r="D15" s="22"/>
      <c r="E15" s="72"/>
      <c r="F15" s="72"/>
      <c r="G15" s="73"/>
      <c r="H15" s="72"/>
      <c r="I15" s="72"/>
      <c r="J15" s="73"/>
      <c r="K15" s="72"/>
      <c r="L15" s="72"/>
      <c r="M15" s="73"/>
      <c r="N15" s="73"/>
      <c r="O15" s="73"/>
      <c r="P15" s="72"/>
      <c r="Q15" s="72"/>
      <c r="R15" s="73"/>
      <c r="S15" s="72"/>
      <c r="T15" s="72"/>
      <c r="U15" s="73"/>
      <c r="V15" s="72"/>
      <c r="W15" s="72"/>
      <c r="X15" s="73"/>
      <c r="Y15" s="72"/>
      <c r="Z15" s="72"/>
    </row>
    <row r="16" spans="1:28" ht="30" customHeight="1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W16" s="71"/>
      <c r="X16" s="218" t="s">
        <v>108</v>
      </c>
      <c r="Y16" s="218"/>
      <c r="Z16" s="218"/>
      <c r="AA16" s="218"/>
      <c r="AB16" s="71"/>
    </row>
    <row r="17" spans="1:28" ht="30" customHeight="1" x14ac:dyDescent="0.2">
      <c r="A17" s="29"/>
      <c r="B17" s="188" t="s">
        <v>78</v>
      </c>
      <c r="C17" s="219">
        <v>0.375</v>
      </c>
      <c r="D17" s="219"/>
      <c r="E17" s="46"/>
      <c r="F17" s="220" t="str">
        <f>E7</f>
        <v>A２位</v>
      </c>
      <c r="G17" s="220"/>
      <c r="H17" s="220"/>
      <c r="I17" s="220"/>
      <c r="J17" s="220"/>
      <c r="K17" s="221">
        <f>M17+M18+M19</f>
        <v>0</v>
      </c>
      <c r="L17" s="222" t="s">
        <v>61</v>
      </c>
      <c r="M17" s="45">
        <v>0</v>
      </c>
      <c r="N17" s="25" t="s">
        <v>59</v>
      </c>
      <c r="O17" s="44">
        <v>0</v>
      </c>
      <c r="P17" s="222" t="s">
        <v>60</v>
      </c>
      <c r="Q17" s="221">
        <f>O17+O18+O19</f>
        <v>0</v>
      </c>
      <c r="R17" s="220" t="str">
        <f>H7</f>
        <v>C１位</v>
      </c>
      <c r="S17" s="220"/>
      <c r="T17" s="220"/>
      <c r="U17" s="220"/>
      <c r="V17" s="220"/>
      <c r="W17" s="29"/>
      <c r="X17" s="223" t="s">
        <v>77</v>
      </c>
      <c r="Y17" s="223"/>
      <c r="Z17" s="223"/>
      <c r="AA17" s="223"/>
      <c r="AB17" s="29"/>
    </row>
    <row r="18" spans="1:28" ht="30" customHeight="1" x14ac:dyDescent="0.2">
      <c r="A18" s="29"/>
      <c r="B18" s="188"/>
      <c r="C18" s="219"/>
      <c r="D18" s="219"/>
      <c r="E18" s="46"/>
      <c r="F18" s="220"/>
      <c r="G18" s="220"/>
      <c r="H18" s="220"/>
      <c r="I18" s="220"/>
      <c r="J18" s="220"/>
      <c r="K18" s="221"/>
      <c r="L18" s="222"/>
      <c r="M18" s="45">
        <v>0</v>
      </c>
      <c r="N18" s="25" t="s">
        <v>59</v>
      </c>
      <c r="O18" s="44">
        <v>0</v>
      </c>
      <c r="P18" s="222"/>
      <c r="Q18" s="221"/>
      <c r="R18" s="220"/>
      <c r="S18" s="220"/>
      <c r="T18" s="220"/>
      <c r="U18" s="220"/>
      <c r="V18" s="220"/>
      <c r="W18" s="29"/>
      <c r="X18" s="223"/>
      <c r="Y18" s="223"/>
      <c r="Z18" s="223"/>
      <c r="AA18" s="223"/>
      <c r="AB18" s="29"/>
    </row>
    <row r="19" spans="1:28" ht="30" customHeight="1" x14ac:dyDescent="0.2">
      <c r="A19" s="29"/>
      <c r="B19" s="188"/>
      <c r="C19" s="219"/>
      <c r="D19" s="219"/>
      <c r="E19" s="46"/>
      <c r="F19" s="220"/>
      <c r="G19" s="220"/>
      <c r="H19" s="220"/>
      <c r="I19" s="220"/>
      <c r="J19" s="220"/>
      <c r="K19" s="221"/>
      <c r="L19" s="222"/>
      <c r="M19" s="45">
        <v>0</v>
      </c>
      <c r="N19" s="25" t="s">
        <v>59</v>
      </c>
      <c r="O19" s="45">
        <v>0</v>
      </c>
      <c r="P19" s="222"/>
      <c r="Q19" s="221"/>
      <c r="R19" s="220"/>
      <c r="S19" s="220"/>
      <c r="T19" s="220"/>
      <c r="U19" s="220"/>
      <c r="V19" s="220"/>
      <c r="W19" s="29"/>
      <c r="X19" s="223"/>
      <c r="Y19" s="223"/>
      <c r="Z19" s="223"/>
      <c r="AA19" s="223"/>
      <c r="AB19" s="29"/>
    </row>
    <row r="20" spans="1:28" ht="30" customHeight="1" x14ac:dyDescent="0.2">
      <c r="A20" s="29"/>
      <c r="B20" s="188" t="s">
        <v>76</v>
      </c>
      <c r="C20" s="219">
        <v>0.40972222222222227</v>
      </c>
      <c r="D20" s="219"/>
      <c r="E20" s="46"/>
      <c r="F20" s="220" t="str">
        <f>P7</f>
        <v>B１位</v>
      </c>
      <c r="G20" s="220"/>
      <c r="H20" s="220"/>
      <c r="I20" s="220"/>
      <c r="J20" s="220"/>
      <c r="K20" s="221">
        <f>M20+M21+M22</f>
        <v>0</v>
      </c>
      <c r="L20" s="222" t="s">
        <v>61</v>
      </c>
      <c r="M20" s="45">
        <v>0</v>
      </c>
      <c r="N20" s="25" t="s">
        <v>59</v>
      </c>
      <c r="O20" s="44">
        <v>0</v>
      </c>
      <c r="P20" s="222" t="s">
        <v>60</v>
      </c>
      <c r="Q20" s="221">
        <f>O20+O21+O22</f>
        <v>0</v>
      </c>
      <c r="R20" s="220" t="str">
        <f>S7</f>
        <v>D２位</v>
      </c>
      <c r="S20" s="220"/>
      <c r="T20" s="220"/>
      <c r="U20" s="220"/>
      <c r="V20" s="220"/>
      <c r="W20" s="29"/>
      <c r="X20" s="223" t="s">
        <v>75</v>
      </c>
      <c r="Y20" s="223"/>
      <c r="Z20" s="223"/>
      <c r="AA20" s="223"/>
      <c r="AB20" s="29"/>
    </row>
    <row r="21" spans="1:28" ht="30" customHeight="1" x14ac:dyDescent="0.2">
      <c r="A21" s="29"/>
      <c r="B21" s="188"/>
      <c r="C21" s="219"/>
      <c r="D21" s="219"/>
      <c r="E21" s="46"/>
      <c r="F21" s="220"/>
      <c r="G21" s="220"/>
      <c r="H21" s="220"/>
      <c r="I21" s="220"/>
      <c r="J21" s="220"/>
      <c r="K21" s="221"/>
      <c r="L21" s="222"/>
      <c r="M21" s="45">
        <v>0</v>
      </c>
      <c r="N21" s="25" t="s">
        <v>59</v>
      </c>
      <c r="O21" s="44">
        <v>0</v>
      </c>
      <c r="P21" s="222"/>
      <c r="Q21" s="221"/>
      <c r="R21" s="220"/>
      <c r="S21" s="220"/>
      <c r="T21" s="220"/>
      <c r="U21" s="220"/>
      <c r="V21" s="220"/>
      <c r="W21" s="29"/>
      <c r="X21" s="223"/>
      <c r="Y21" s="223"/>
      <c r="Z21" s="223"/>
      <c r="AA21" s="223"/>
      <c r="AB21" s="29"/>
    </row>
    <row r="22" spans="1:28" ht="30" customHeight="1" x14ac:dyDescent="0.2">
      <c r="A22" s="29"/>
      <c r="B22" s="188"/>
      <c r="C22" s="219"/>
      <c r="D22" s="219"/>
      <c r="E22" s="46"/>
      <c r="F22" s="220"/>
      <c r="G22" s="220"/>
      <c r="H22" s="220"/>
      <c r="I22" s="220"/>
      <c r="J22" s="220"/>
      <c r="K22" s="221"/>
      <c r="L22" s="222"/>
      <c r="M22" s="45">
        <v>0</v>
      </c>
      <c r="N22" s="25" t="s">
        <v>59</v>
      </c>
      <c r="O22" s="45">
        <v>0</v>
      </c>
      <c r="P22" s="222"/>
      <c r="Q22" s="221"/>
      <c r="R22" s="220"/>
      <c r="S22" s="220"/>
      <c r="T22" s="220"/>
      <c r="U22" s="220"/>
      <c r="V22" s="220"/>
      <c r="W22" s="29"/>
      <c r="X22" s="223"/>
      <c r="Y22" s="223"/>
      <c r="Z22" s="223"/>
      <c r="AA22" s="223"/>
      <c r="AB22" s="29"/>
    </row>
    <row r="23" spans="1:28" ht="30" customHeight="1" x14ac:dyDescent="0.2">
      <c r="A23" s="29"/>
      <c r="B23" s="188" t="s">
        <v>74</v>
      </c>
      <c r="C23" s="219">
        <v>0.44444444444444442</v>
      </c>
      <c r="D23" s="219"/>
      <c r="E23" s="46"/>
      <c r="F23" s="220" t="str">
        <f>E7</f>
        <v>A２位</v>
      </c>
      <c r="G23" s="220"/>
      <c r="H23" s="220"/>
      <c r="I23" s="220"/>
      <c r="J23" s="220"/>
      <c r="K23" s="221">
        <f>M23+M24+M25</f>
        <v>0</v>
      </c>
      <c r="L23" s="222" t="s">
        <v>61</v>
      </c>
      <c r="M23" s="45">
        <v>0</v>
      </c>
      <c r="N23" s="25" t="s">
        <v>59</v>
      </c>
      <c r="O23" s="44">
        <v>0</v>
      </c>
      <c r="P23" s="222" t="s">
        <v>60</v>
      </c>
      <c r="Q23" s="221">
        <f>O23+O24+O25</f>
        <v>0</v>
      </c>
      <c r="R23" s="220" t="str">
        <f>K7</f>
        <v>E２位</v>
      </c>
      <c r="S23" s="220"/>
      <c r="T23" s="220"/>
      <c r="U23" s="220"/>
      <c r="V23" s="220"/>
      <c r="W23" s="29"/>
      <c r="X23" s="223" t="s">
        <v>73</v>
      </c>
      <c r="Y23" s="223"/>
      <c r="Z23" s="223"/>
      <c r="AA23" s="223"/>
      <c r="AB23" s="29"/>
    </row>
    <row r="24" spans="1:28" ht="30" customHeight="1" x14ac:dyDescent="0.2">
      <c r="A24" s="29"/>
      <c r="B24" s="188"/>
      <c r="C24" s="219"/>
      <c r="D24" s="219"/>
      <c r="E24" s="46"/>
      <c r="F24" s="220"/>
      <c r="G24" s="220"/>
      <c r="H24" s="220"/>
      <c r="I24" s="220"/>
      <c r="J24" s="220"/>
      <c r="K24" s="221"/>
      <c r="L24" s="222"/>
      <c r="M24" s="45">
        <v>0</v>
      </c>
      <c r="N24" s="25" t="s">
        <v>59</v>
      </c>
      <c r="O24" s="44">
        <v>0</v>
      </c>
      <c r="P24" s="222"/>
      <c r="Q24" s="221"/>
      <c r="R24" s="220"/>
      <c r="S24" s="220"/>
      <c r="T24" s="220"/>
      <c r="U24" s="220"/>
      <c r="V24" s="220"/>
      <c r="W24" s="29"/>
      <c r="X24" s="223"/>
      <c r="Y24" s="223"/>
      <c r="Z24" s="223"/>
      <c r="AA24" s="223"/>
      <c r="AB24" s="29"/>
    </row>
    <row r="25" spans="1:28" ht="30" customHeight="1" x14ac:dyDescent="0.2">
      <c r="A25" s="29"/>
      <c r="B25" s="188"/>
      <c r="C25" s="219"/>
      <c r="D25" s="219"/>
      <c r="E25" s="46"/>
      <c r="F25" s="220"/>
      <c r="G25" s="220"/>
      <c r="H25" s="220"/>
      <c r="I25" s="220"/>
      <c r="J25" s="220"/>
      <c r="K25" s="221"/>
      <c r="L25" s="222"/>
      <c r="M25" s="45">
        <v>0</v>
      </c>
      <c r="N25" s="25" t="s">
        <v>59</v>
      </c>
      <c r="O25" s="45">
        <v>0</v>
      </c>
      <c r="P25" s="222"/>
      <c r="Q25" s="221"/>
      <c r="R25" s="220"/>
      <c r="S25" s="220"/>
      <c r="T25" s="220"/>
      <c r="U25" s="220"/>
      <c r="V25" s="220"/>
      <c r="W25" s="29"/>
      <c r="X25" s="223"/>
      <c r="Y25" s="223"/>
      <c r="Z25" s="223"/>
      <c r="AA25" s="223"/>
      <c r="AB25" s="29"/>
    </row>
    <row r="26" spans="1:28" ht="30" customHeight="1" x14ac:dyDescent="0.2">
      <c r="B26" s="188" t="s">
        <v>72</v>
      </c>
      <c r="C26" s="219">
        <v>0.47916666666666669</v>
      </c>
      <c r="D26" s="219"/>
      <c r="E26" s="46"/>
      <c r="F26" s="220" t="str">
        <f>P7</f>
        <v>B１位</v>
      </c>
      <c r="G26" s="220"/>
      <c r="H26" s="220"/>
      <c r="I26" s="220"/>
      <c r="J26" s="220"/>
      <c r="K26" s="221">
        <f>M26+M27+M28</f>
        <v>0</v>
      </c>
      <c r="L26" s="222" t="s">
        <v>61</v>
      </c>
      <c r="M26" s="45">
        <v>0</v>
      </c>
      <c r="N26" s="25" t="s">
        <v>59</v>
      </c>
      <c r="O26" s="44">
        <v>0</v>
      </c>
      <c r="P26" s="222" t="s">
        <v>60</v>
      </c>
      <c r="Q26" s="221">
        <f>O26+O27+O28</f>
        <v>0</v>
      </c>
      <c r="R26" s="220" t="str">
        <f>V7</f>
        <v>F１位</v>
      </c>
      <c r="S26" s="220"/>
      <c r="T26" s="220"/>
      <c r="U26" s="220"/>
      <c r="V26" s="220"/>
      <c r="W26" s="29"/>
      <c r="X26" s="223" t="s">
        <v>71</v>
      </c>
      <c r="Y26" s="223"/>
      <c r="Z26" s="223"/>
      <c r="AA26" s="223"/>
      <c r="AB26" s="29"/>
    </row>
    <row r="27" spans="1:28" ht="30" customHeight="1" x14ac:dyDescent="0.2">
      <c r="B27" s="188"/>
      <c r="C27" s="219"/>
      <c r="D27" s="219"/>
      <c r="E27" s="46"/>
      <c r="F27" s="220"/>
      <c r="G27" s="220"/>
      <c r="H27" s="220"/>
      <c r="I27" s="220"/>
      <c r="J27" s="220"/>
      <c r="K27" s="221"/>
      <c r="L27" s="222"/>
      <c r="M27" s="45">
        <v>0</v>
      </c>
      <c r="N27" s="25" t="s">
        <v>59</v>
      </c>
      <c r="O27" s="44">
        <v>0</v>
      </c>
      <c r="P27" s="222"/>
      <c r="Q27" s="221"/>
      <c r="R27" s="220"/>
      <c r="S27" s="220"/>
      <c r="T27" s="220"/>
      <c r="U27" s="220"/>
      <c r="V27" s="220"/>
      <c r="W27" s="29"/>
      <c r="X27" s="223"/>
      <c r="Y27" s="223"/>
      <c r="Z27" s="223"/>
      <c r="AA27" s="223"/>
      <c r="AB27" s="29"/>
    </row>
    <row r="28" spans="1:28" ht="30" customHeight="1" x14ac:dyDescent="0.2">
      <c r="A28" s="29"/>
      <c r="B28" s="188"/>
      <c r="C28" s="219"/>
      <c r="D28" s="219"/>
      <c r="E28" s="46"/>
      <c r="F28" s="220"/>
      <c r="G28" s="220"/>
      <c r="H28" s="220"/>
      <c r="I28" s="220"/>
      <c r="J28" s="220"/>
      <c r="K28" s="221"/>
      <c r="L28" s="222"/>
      <c r="M28" s="45">
        <v>0</v>
      </c>
      <c r="N28" s="25" t="s">
        <v>59</v>
      </c>
      <c r="O28" s="45">
        <v>0</v>
      </c>
      <c r="P28" s="222"/>
      <c r="Q28" s="221"/>
      <c r="R28" s="220"/>
      <c r="S28" s="220"/>
      <c r="T28" s="220"/>
      <c r="U28" s="220"/>
      <c r="V28" s="220"/>
      <c r="W28" s="29"/>
      <c r="X28" s="223"/>
      <c r="Y28" s="223"/>
      <c r="Z28" s="223"/>
      <c r="AA28" s="223"/>
      <c r="AB28" s="29"/>
    </row>
    <row r="29" spans="1:28" ht="30" customHeight="1" x14ac:dyDescent="0.2">
      <c r="A29" s="29"/>
      <c r="B29" s="188" t="s">
        <v>70</v>
      </c>
      <c r="C29" s="219">
        <v>0.51388888888888895</v>
      </c>
      <c r="D29" s="219"/>
      <c r="E29" s="46"/>
      <c r="F29" s="220" t="str">
        <f>H7</f>
        <v>C１位</v>
      </c>
      <c r="G29" s="220"/>
      <c r="H29" s="220"/>
      <c r="I29" s="220"/>
      <c r="J29" s="220"/>
      <c r="K29" s="221">
        <f>M29+M30+M31</f>
        <v>0</v>
      </c>
      <c r="L29" s="222" t="s">
        <v>61</v>
      </c>
      <c r="M29" s="45">
        <v>0</v>
      </c>
      <c r="N29" s="25" t="s">
        <v>59</v>
      </c>
      <c r="O29" s="44">
        <v>0</v>
      </c>
      <c r="P29" s="222" t="s">
        <v>60</v>
      </c>
      <c r="Q29" s="221">
        <f>O29+O30+O31</f>
        <v>0</v>
      </c>
      <c r="R29" s="220" t="str">
        <f>K7</f>
        <v>E２位</v>
      </c>
      <c r="S29" s="220"/>
      <c r="T29" s="220"/>
      <c r="U29" s="220"/>
      <c r="V29" s="220"/>
      <c r="W29" s="29"/>
      <c r="X29" s="223" t="s">
        <v>69</v>
      </c>
      <c r="Y29" s="223"/>
      <c r="Z29" s="223"/>
      <c r="AA29" s="223"/>
      <c r="AB29" s="29"/>
    </row>
    <row r="30" spans="1:28" ht="30" customHeight="1" x14ac:dyDescent="0.2">
      <c r="A30" s="29"/>
      <c r="B30" s="188"/>
      <c r="C30" s="219"/>
      <c r="D30" s="219"/>
      <c r="E30" s="46"/>
      <c r="F30" s="220"/>
      <c r="G30" s="220"/>
      <c r="H30" s="220"/>
      <c r="I30" s="220"/>
      <c r="J30" s="220"/>
      <c r="K30" s="221"/>
      <c r="L30" s="222"/>
      <c r="M30" s="45">
        <v>0</v>
      </c>
      <c r="N30" s="25" t="s">
        <v>59</v>
      </c>
      <c r="O30" s="44">
        <v>0</v>
      </c>
      <c r="P30" s="222"/>
      <c r="Q30" s="221"/>
      <c r="R30" s="220"/>
      <c r="S30" s="220"/>
      <c r="T30" s="220"/>
      <c r="U30" s="220"/>
      <c r="V30" s="220"/>
      <c r="W30" s="29"/>
      <c r="X30" s="223"/>
      <c r="Y30" s="223"/>
      <c r="Z30" s="223"/>
      <c r="AA30" s="223"/>
      <c r="AB30" s="29"/>
    </row>
    <row r="31" spans="1:28" ht="30" customHeight="1" x14ac:dyDescent="0.2">
      <c r="A31" s="29"/>
      <c r="B31" s="188"/>
      <c r="C31" s="219"/>
      <c r="D31" s="219"/>
      <c r="E31" s="46"/>
      <c r="F31" s="220"/>
      <c r="G31" s="220"/>
      <c r="H31" s="220"/>
      <c r="I31" s="220"/>
      <c r="J31" s="220"/>
      <c r="K31" s="221"/>
      <c r="L31" s="222"/>
      <c r="M31" s="45">
        <v>0</v>
      </c>
      <c r="N31" s="25" t="s">
        <v>59</v>
      </c>
      <c r="O31" s="45">
        <v>0</v>
      </c>
      <c r="P31" s="222"/>
      <c r="Q31" s="221"/>
      <c r="R31" s="220"/>
      <c r="S31" s="220"/>
      <c r="T31" s="220"/>
      <c r="U31" s="220"/>
      <c r="V31" s="220"/>
      <c r="W31" s="29"/>
      <c r="X31" s="223"/>
      <c r="Y31" s="223"/>
      <c r="Z31" s="223"/>
      <c r="AA31" s="223"/>
      <c r="AB31" s="29"/>
    </row>
    <row r="32" spans="1:28" ht="30" customHeight="1" x14ac:dyDescent="0.2">
      <c r="A32" s="29"/>
      <c r="B32" s="188" t="s">
        <v>68</v>
      </c>
      <c r="C32" s="219">
        <v>0.54861111111111105</v>
      </c>
      <c r="D32" s="219"/>
      <c r="E32" s="46"/>
      <c r="F32" s="220" t="str">
        <f>S7</f>
        <v>D２位</v>
      </c>
      <c r="G32" s="220"/>
      <c r="H32" s="220"/>
      <c r="I32" s="220"/>
      <c r="J32" s="220"/>
      <c r="K32" s="221">
        <f>M32+M33+M34</f>
        <v>0</v>
      </c>
      <c r="L32" s="222" t="s">
        <v>61</v>
      </c>
      <c r="M32" s="45">
        <v>0</v>
      </c>
      <c r="N32" s="25" t="s">
        <v>59</v>
      </c>
      <c r="O32" s="44">
        <v>0</v>
      </c>
      <c r="P32" s="222" t="s">
        <v>60</v>
      </c>
      <c r="Q32" s="221">
        <f>O32+O33+O34</f>
        <v>0</v>
      </c>
      <c r="R32" s="220" t="str">
        <f>V7</f>
        <v>F１位</v>
      </c>
      <c r="S32" s="220"/>
      <c r="T32" s="220"/>
      <c r="U32" s="220"/>
      <c r="V32" s="220"/>
      <c r="W32" s="29"/>
      <c r="X32" s="223" t="s">
        <v>67</v>
      </c>
      <c r="Y32" s="223"/>
      <c r="Z32" s="223"/>
      <c r="AA32" s="223"/>
      <c r="AB32" s="29"/>
    </row>
    <row r="33" spans="1:28" ht="30" customHeight="1" x14ac:dyDescent="0.2">
      <c r="A33" s="29"/>
      <c r="B33" s="188"/>
      <c r="C33" s="219"/>
      <c r="D33" s="219"/>
      <c r="E33" s="46"/>
      <c r="F33" s="220"/>
      <c r="G33" s="220"/>
      <c r="H33" s="220"/>
      <c r="I33" s="220"/>
      <c r="J33" s="220"/>
      <c r="K33" s="221"/>
      <c r="L33" s="222"/>
      <c r="M33" s="45">
        <v>0</v>
      </c>
      <c r="N33" s="25" t="s">
        <v>59</v>
      </c>
      <c r="O33" s="44">
        <v>0</v>
      </c>
      <c r="P33" s="222"/>
      <c r="Q33" s="221"/>
      <c r="R33" s="220"/>
      <c r="S33" s="220"/>
      <c r="T33" s="220"/>
      <c r="U33" s="220"/>
      <c r="V33" s="220"/>
      <c r="W33" s="29"/>
      <c r="X33" s="223"/>
      <c r="Y33" s="223"/>
      <c r="Z33" s="223"/>
      <c r="AA33" s="223"/>
      <c r="AB33" s="29"/>
    </row>
    <row r="34" spans="1:28" ht="30" customHeight="1" x14ac:dyDescent="0.2">
      <c r="A34" s="29"/>
      <c r="B34" s="188"/>
      <c r="C34" s="219"/>
      <c r="D34" s="219"/>
      <c r="E34" s="46"/>
      <c r="F34" s="220"/>
      <c r="G34" s="220"/>
      <c r="H34" s="220"/>
      <c r="I34" s="220"/>
      <c r="J34" s="220"/>
      <c r="K34" s="221"/>
      <c r="L34" s="222"/>
      <c r="M34" s="45">
        <v>0</v>
      </c>
      <c r="N34" s="25" t="s">
        <v>59</v>
      </c>
      <c r="O34" s="45">
        <v>0</v>
      </c>
      <c r="P34" s="222"/>
      <c r="Q34" s="221"/>
      <c r="R34" s="220"/>
      <c r="S34" s="220"/>
      <c r="T34" s="220"/>
      <c r="U34" s="220"/>
      <c r="V34" s="220"/>
      <c r="W34" s="29"/>
      <c r="X34" s="223"/>
      <c r="Y34" s="223"/>
      <c r="Z34" s="223"/>
      <c r="AA34" s="223"/>
      <c r="AB34" s="29"/>
    </row>
    <row r="35" spans="1:28" ht="30" customHeight="1" x14ac:dyDescent="0.2"/>
    <row r="36" spans="1:28" ht="30" customHeight="1" x14ac:dyDescent="0.2">
      <c r="C36" s="232" t="str">
        <f>H3&amp; CHAR(10) &amp;"リーグ"</f>
        <v>c
リーグ</v>
      </c>
      <c r="D36" s="233"/>
      <c r="E36" s="236" t="str">
        <f>E7</f>
        <v>A２位</v>
      </c>
      <c r="F36" s="237"/>
      <c r="G36" s="236" t="str">
        <f>H7</f>
        <v>C１位</v>
      </c>
      <c r="H36" s="237"/>
      <c r="I36" s="236" t="str">
        <f>K7</f>
        <v>E２位</v>
      </c>
      <c r="J36" s="237"/>
      <c r="K36" s="244" t="s">
        <v>66</v>
      </c>
      <c r="L36" s="244" t="s">
        <v>65</v>
      </c>
      <c r="M36" s="244" t="s">
        <v>64</v>
      </c>
      <c r="N36" s="51"/>
      <c r="O36" s="232" t="str">
        <f>S3&amp; CHAR(10) &amp;"リーグ"</f>
        <v>d
リーグ</v>
      </c>
      <c r="P36" s="233"/>
      <c r="Q36" s="236" t="str">
        <f>P7</f>
        <v>B１位</v>
      </c>
      <c r="R36" s="237"/>
      <c r="S36" s="236" t="str">
        <f>S7</f>
        <v>D２位</v>
      </c>
      <c r="T36" s="237"/>
      <c r="U36" s="236" t="str">
        <f>V7</f>
        <v>F１位</v>
      </c>
      <c r="V36" s="237"/>
      <c r="W36" s="244" t="s">
        <v>66</v>
      </c>
      <c r="X36" s="244" t="s">
        <v>65</v>
      </c>
      <c r="Y36" s="244" t="s">
        <v>64</v>
      </c>
    </row>
    <row r="37" spans="1:28" ht="30" customHeight="1" x14ac:dyDescent="0.2">
      <c r="C37" s="234"/>
      <c r="D37" s="235"/>
      <c r="E37" s="238"/>
      <c r="F37" s="239"/>
      <c r="G37" s="238"/>
      <c r="H37" s="239"/>
      <c r="I37" s="238"/>
      <c r="J37" s="239"/>
      <c r="K37" s="245"/>
      <c r="L37" s="245"/>
      <c r="M37" s="245"/>
      <c r="N37" s="51"/>
      <c r="O37" s="234"/>
      <c r="P37" s="235"/>
      <c r="Q37" s="238"/>
      <c r="R37" s="239"/>
      <c r="S37" s="238"/>
      <c r="T37" s="239"/>
      <c r="U37" s="238"/>
      <c r="V37" s="239"/>
      <c r="W37" s="245"/>
      <c r="X37" s="245"/>
      <c r="Y37" s="245"/>
    </row>
    <row r="38" spans="1:28" ht="30" customHeight="1" x14ac:dyDescent="0.2">
      <c r="C38" s="224" t="str">
        <f>E7</f>
        <v>A２位</v>
      </c>
      <c r="D38" s="225"/>
      <c r="E38" s="67"/>
      <c r="F38" s="66"/>
      <c r="G38" s="70">
        <f>K17</f>
        <v>0</v>
      </c>
      <c r="H38" s="68">
        <f>Q17</f>
        <v>0</v>
      </c>
      <c r="I38" s="70">
        <f>K23</f>
        <v>0</v>
      </c>
      <c r="J38" s="68">
        <f>Q23</f>
        <v>0</v>
      </c>
      <c r="K38" s="228">
        <f>COUNTIF(E39:J39,"○")*3+COUNTIF(E39:J39,"△")</f>
        <v>2</v>
      </c>
      <c r="L38" s="230">
        <f>E38-F38+G38-H38+I38-J38</f>
        <v>0</v>
      </c>
      <c r="M38" s="228"/>
      <c r="N38" s="51"/>
      <c r="O38" s="224" t="str">
        <f>P7</f>
        <v>B１位</v>
      </c>
      <c r="P38" s="225"/>
      <c r="Q38" s="67"/>
      <c r="R38" s="66"/>
      <c r="S38" s="70">
        <f>K20</f>
        <v>0</v>
      </c>
      <c r="T38" s="68">
        <f>Q20</f>
        <v>0</v>
      </c>
      <c r="U38" s="70">
        <f>K26</f>
        <v>0</v>
      </c>
      <c r="V38" s="68">
        <f>Q26</f>
        <v>0</v>
      </c>
      <c r="W38" s="228">
        <f>COUNTIF(Q39:V39,"○")*3+COUNTIF(Q39:V39,"△")</f>
        <v>2</v>
      </c>
      <c r="X38" s="230">
        <f>Q38-R38+S38-T38+U38-V38</f>
        <v>0</v>
      </c>
      <c r="Y38" s="228"/>
    </row>
    <row r="39" spans="1:28" ht="30" customHeight="1" x14ac:dyDescent="0.2">
      <c r="C39" s="226"/>
      <c r="D39" s="227"/>
      <c r="E39" s="65"/>
      <c r="F39" s="64"/>
      <c r="G39" s="246" t="str">
        <f>IF(G38&gt;H38,"○",IF(G38&lt;H38,"×",IF(G38=H38,"△")))</f>
        <v>△</v>
      </c>
      <c r="H39" s="247"/>
      <c r="I39" s="246" t="str">
        <f>IF(I38&gt;J38,"○",IF(I38&lt;J38,"×",IF(I38=J38,"△")))</f>
        <v>△</v>
      </c>
      <c r="J39" s="247"/>
      <c r="K39" s="229"/>
      <c r="L39" s="231"/>
      <c r="M39" s="229"/>
      <c r="N39" s="51"/>
      <c r="O39" s="226"/>
      <c r="P39" s="227"/>
      <c r="Q39" s="65"/>
      <c r="R39" s="64"/>
      <c r="S39" s="246" t="str">
        <f>IF(S38&gt;T38,"○",IF(S38&lt;T38,"×",IF(S38=T38,"△")))</f>
        <v>△</v>
      </c>
      <c r="T39" s="247"/>
      <c r="U39" s="246" t="str">
        <f>IF(U38&gt;V38,"○",IF(U38&lt;V38,"×",IF(U38=V38,"△")))</f>
        <v>△</v>
      </c>
      <c r="V39" s="247"/>
      <c r="W39" s="229"/>
      <c r="X39" s="231"/>
      <c r="Y39" s="229"/>
    </row>
    <row r="40" spans="1:28" ht="30" customHeight="1" x14ac:dyDescent="0.2">
      <c r="C40" s="224" t="str">
        <f>H7</f>
        <v>C１位</v>
      </c>
      <c r="D40" s="225"/>
      <c r="E40" s="70">
        <f>Q17</f>
        <v>0</v>
      </c>
      <c r="F40" s="68">
        <f>K17</f>
        <v>0</v>
      </c>
      <c r="G40" s="67"/>
      <c r="H40" s="66"/>
      <c r="I40" s="70">
        <f>K29</f>
        <v>0</v>
      </c>
      <c r="J40" s="68">
        <f>Q29</f>
        <v>0</v>
      </c>
      <c r="K40" s="228">
        <f>COUNTIF(E41:J41,"○")*3+COUNTIF(E41:J41,"△")</f>
        <v>2</v>
      </c>
      <c r="L40" s="230">
        <f>E40-F40+G40-H40+I40-J40</f>
        <v>0</v>
      </c>
      <c r="M40" s="228"/>
      <c r="N40" s="51"/>
      <c r="O40" s="224" t="str">
        <f>S7</f>
        <v>D２位</v>
      </c>
      <c r="P40" s="225"/>
      <c r="Q40" s="70">
        <f>Q20</f>
        <v>0</v>
      </c>
      <c r="R40" s="68">
        <f>K20</f>
        <v>0</v>
      </c>
      <c r="S40" s="67"/>
      <c r="T40" s="66"/>
      <c r="U40" s="70">
        <f>K32</f>
        <v>0</v>
      </c>
      <c r="V40" s="68">
        <f>Q32</f>
        <v>0</v>
      </c>
      <c r="W40" s="228">
        <f>COUNTIF(Q41:V41,"○")*3+COUNTIF(Q41:V41,"△")</f>
        <v>2</v>
      </c>
      <c r="X40" s="230">
        <f>Q40-R40+S40-T40+U40-V40</f>
        <v>0</v>
      </c>
      <c r="Y40" s="228"/>
    </row>
    <row r="41" spans="1:28" ht="30" customHeight="1" x14ac:dyDescent="0.2">
      <c r="C41" s="226"/>
      <c r="D41" s="227"/>
      <c r="E41" s="246" t="str">
        <f>IF(E40&gt;F40,"○",IF(E40&lt;F40,"×",IF(E40=F40,"△")))</f>
        <v>△</v>
      </c>
      <c r="F41" s="247"/>
      <c r="G41" s="65"/>
      <c r="H41" s="64"/>
      <c r="I41" s="246" t="str">
        <f>IF(I40&gt;J40,"○",IF(I40&lt;J40,"×",IF(I40=J40,"△")))</f>
        <v>△</v>
      </c>
      <c r="J41" s="247"/>
      <c r="K41" s="229"/>
      <c r="L41" s="231"/>
      <c r="M41" s="229"/>
      <c r="N41" s="51"/>
      <c r="O41" s="226"/>
      <c r="P41" s="227"/>
      <c r="Q41" s="246" t="str">
        <f>IF(Q40&gt;R40,"○",IF(Q40&lt;R40,"×",IF(Q40=R40,"△")))</f>
        <v>△</v>
      </c>
      <c r="R41" s="247"/>
      <c r="S41" s="65"/>
      <c r="T41" s="64"/>
      <c r="U41" s="246" t="str">
        <f>IF(U40&gt;V40,"○",IF(U40&lt;V40,"×",IF(U40=V40,"△")))</f>
        <v>△</v>
      </c>
      <c r="V41" s="247"/>
      <c r="W41" s="229"/>
      <c r="X41" s="231"/>
      <c r="Y41" s="229"/>
    </row>
    <row r="42" spans="1:28" ht="30" customHeight="1" x14ac:dyDescent="0.2">
      <c r="C42" s="224" t="str">
        <f>K7</f>
        <v>E２位</v>
      </c>
      <c r="D42" s="225"/>
      <c r="E42" s="69">
        <f>Q23</f>
        <v>0</v>
      </c>
      <c r="F42" s="68">
        <f>K23</f>
        <v>0</v>
      </c>
      <c r="G42" s="69">
        <f>Q29</f>
        <v>0</v>
      </c>
      <c r="H42" s="68">
        <f>K29</f>
        <v>0</v>
      </c>
      <c r="I42" s="67"/>
      <c r="J42" s="66"/>
      <c r="K42" s="248">
        <f>COUNTIF(E43:J43,"○")*3+COUNTIF(E43:J43,"△")</f>
        <v>2</v>
      </c>
      <c r="L42" s="248">
        <f>E42-F42+G42-H42+I42-J42</f>
        <v>0</v>
      </c>
      <c r="M42" s="248"/>
      <c r="N42" s="51"/>
      <c r="O42" s="224" t="str">
        <f>V7</f>
        <v>F１位</v>
      </c>
      <c r="P42" s="225"/>
      <c r="Q42" s="69">
        <f>Q26</f>
        <v>0</v>
      </c>
      <c r="R42" s="68">
        <f>K26</f>
        <v>0</v>
      </c>
      <c r="S42" s="69">
        <f>Q32</f>
        <v>0</v>
      </c>
      <c r="T42" s="68">
        <f>K32</f>
        <v>0</v>
      </c>
      <c r="U42" s="67"/>
      <c r="V42" s="66"/>
      <c r="W42" s="248">
        <f>COUNTIF(Q43:V43,"○")*3+COUNTIF(Q43:V43,"△")</f>
        <v>2</v>
      </c>
      <c r="X42" s="248">
        <f>Q42-R42+S42-T42+U42-V42</f>
        <v>0</v>
      </c>
      <c r="Y42" s="248"/>
    </row>
    <row r="43" spans="1:28" ht="30" customHeight="1" x14ac:dyDescent="0.2">
      <c r="C43" s="226"/>
      <c r="D43" s="227"/>
      <c r="E43" s="246" t="str">
        <f>IF(E42&gt;F42,"○",IF(E42&lt;F42,"×",IF(E42=F42,"△")))</f>
        <v>△</v>
      </c>
      <c r="F43" s="247"/>
      <c r="G43" s="246" t="str">
        <f>IF(G42&gt;H42,"○",IF(G42&lt;H42,"×",IF(G42=H42,"△")))</f>
        <v>△</v>
      </c>
      <c r="H43" s="247"/>
      <c r="I43" s="65"/>
      <c r="J43" s="64"/>
      <c r="K43" s="249"/>
      <c r="L43" s="249"/>
      <c r="M43" s="249"/>
      <c r="N43" s="51"/>
      <c r="O43" s="226"/>
      <c r="P43" s="227"/>
      <c r="Q43" s="246" t="str">
        <f>IF(Q42&gt;R42,"○",IF(Q42&lt;R42,"×",IF(Q42=R42,"△")))</f>
        <v>△</v>
      </c>
      <c r="R43" s="247"/>
      <c r="S43" s="246" t="str">
        <f>IF(S42&gt;T42,"○",IF(S42&lt;T42,"×",IF(S42=T42,"△")))</f>
        <v>△</v>
      </c>
      <c r="T43" s="247"/>
      <c r="U43" s="65"/>
      <c r="V43" s="64"/>
      <c r="W43" s="249"/>
      <c r="X43" s="249"/>
      <c r="Y43" s="249"/>
    </row>
    <row r="44" spans="1:28" ht="30" customHeight="1" x14ac:dyDescent="0.2">
      <c r="C44" s="50"/>
      <c r="D44" s="50"/>
      <c r="E44" s="49"/>
      <c r="F44" s="49"/>
      <c r="G44" s="49"/>
      <c r="H44" s="49"/>
      <c r="I44" s="48"/>
      <c r="J44" s="48"/>
      <c r="K44" s="47"/>
      <c r="L44" s="47"/>
      <c r="M44" s="47"/>
      <c r="N44" s="51"/>
      <c r="O44" s="50"/>
      <c r="P44" s="50"/>
      <c r="Q44" s="49"/>
      <c r="R44" s="49"/>
      <c r="S44" s="49"/>
      <c r="T44" s="49"/>
      <c r="U44" s="48"/>
      <c r="V44" s="48"/>
      <c r="W44" s="47"/>
      <c r="X44" s="47"/>
      <c r="Y44" s="47"/>
    </row>
    <row r="45" spans="1:28" ht="30" customHeight="1" x14ac:dyDescent="0.2">
      <c r="A45" s="58"/>
      <c r="B45" s="58"/>
      <c r="C45" s="62"/>
      <c r="D45" s="62"/>
      <c r="E45" s="61"/>
      <c r="F45" s="61"/>
      <c r="G45" s="61"/>
      <c r="H45" s="61"/>
      <c r="I45" s="276" t="s">
        <v>17</v>
      </c>
      <c r="J45" s="276"/>
      <c r="K45" s="59"/>
      <c r="L45" s="59"/>
      <c r="M45" s="59"/>
      <c r="N45" s="63"/>
      <c r="O45" s="62"/>
      <c r="P45" s="62"/>
      <c r="Q45" s="61"/>
      <c r="R45" s="276" t="s">
        <v>3</v>
      </c>
      <c r="S45" s="276"/>
      <c r="T45" s="61"/>
      <c r="U45" s="60"/>
      <c r="V45" s="60"/>
      <c r="W45" s="59"/>
      <c r="X45" s="59"/>
      <c r="Y45" s="59"/>
      <c r="Z45" s="58"/>
      <c r="AA45" s="58"/>
    </row>
    <row r="46" spans="1:28" ht="30" customHeight="1" x14ac:dyDescent="0.2">
      <c r="C46" s="50"/>
      <c r="D46" s="50"/>
      <c r="E46" s="49"/>
      <c r="F46" s="49"/>
      <c r="G46" s="49"/>
      <c r="H46" s="49"/>
      <c r="I46" s="48"/>
      <c r="J46" s="57"/>
      <c r="K46" s="47"/>
      <c r="L46" s="47"/>
      <c r="M46" s="47"/>
      <c r="N46" s="51"/>
      <c r="O46" s="50"/>
      <c r="P46" s="50"/>
      <c r="Q46" s="49"/>
      <c r="R46" s="56"/>
      <c r="S46" s="49"/>
      <c r="T46" s="49"/>
      <c r="U46" s="48"/>
      <c r="V46" s="48"/>
      <c r="W46" s="47"/>
      <c r="X46" s="47"/>
      <c r="Y46" s="47"/>
    </row>
    <row r="47" spans="1:28" ht="30" customHeight="1" x14ac:dyDescent="0.2">
      <c r="H47" s="55"/>
      <c r="I47" s="23"/>
      <c r="J47" s="23"/>
      <c r="K47" s="16"/>
      <c r="L47" s="22"/>
      <c r="M47" s="22"/>
      <c r="N47" s="1"/>
      <c r="O47" s="1"/>
      <c r="P47" s="1"/>
      <c r="Q47" s="54"/>
      <c r="R47" s="53"/>
      <c r="S47" s="23"/>
      <c r="T47" s="52"/>
      <c r="U47" s="48"/>
      <c r="V47" s="48"/>
      <c r="W47" s="47"/>
      <c r="X47" s="47"/>
      <c r="Y47" s="47"/>
    </row>
    <row r="48" spans="1:28" ht="30" customHeight="1" x14ac:dyDescent="0.2">
      <c r="G48" s="277" t="s">
        <v>24</v>
      </c>
      <c r="H48" s="277"/>
      <c r="K48" s="277" t="s">
        <v>15</v>
      </c>
      <c r="L48" s="277"/>
      <c r="M48" s="1"/>
      <c r="N48" s="1"/>
      <c r="P48" s="277" t="s">
        <v>9</v>
      </c>
      <c r="Q48" s="277"/>
      <c r="T48" s="277" t="s">
        <v>0</v>
      </c>
      <c r="U48" s="277"/>
      <c r="V48" s="12"/>
      <c r="W48" s="47"/>
      <c r="X48" s="47"/>
      <c r="Y48" s="47"/>
    </row>
    <row r="49" spans="1:28" ht="30" customHeight="1" x14ac:dyDescent="0.2">
      <c r="C49" s="50"/>
      <c r="D49" s="50"/>
      <c r="E49" s="10"/>
      <c r="F49" s="10"/>
      <c r="G49" s="277"/>
      <c r="H49" s="277"/>
      <c r="I49" s="12"/>
      <c r="J49" s="12"/>
      <c r="K49" s="277"/>
      <c r="L49" s="277"/>
      <c r="M49" s="22"/>
      <c r="N49" s="51"/>
      <c r="O49" s="50"/>
      <c r="P49" s="277"/>
      <c r="Q49" s="277"/>
      <c r="R49" s="10"/>
      <c r="S49" s="10"/>
      <c r="T49" s="277"/>
      <c r="U49" s="277"/>
      <c r="V49" s="12"/>
      <c r="W49" s="47"/>
      <c r="X49" s="47"/>
      <c r="Y49" s="47"/>
    </row>
    <row r="50" spans="1:28" ht="30" customHeight="1" x14ac:dyDescent="0.2"/>
    <row r="51" spans="1:28" ht="30" customHeight="1" x14ac:dyDescent="0.2">
      <c r="A51" s="29"/>
      <c r="B51" s="188" t="s">
        <v>63</v>
      </c>
      <c r="C51" s="219">
        <v>0.58333333333333337</v>
      </c>
      <c r="D51" s="219"/>
      <c r="E51" s="46"/>
      <c r="F51" s="220" t="str">
        <f>G48</f>
        <v>c１位</v>
      </c>
      <c r="G51" s="220"/>
      <c r="H51" s="220"/>
      <c r="I51" s="220"/>
      <c r="J51" s="220"/>
      <c r="K51" s="221">
        <f>M51+M52+M53</f>
        <v>0</v>
      </c>
      <c r="L51" s="222" t="s">
        <v>61</v>
      </c>
      <c r="M51" s="45">
        <v>0</v>
      </c>
      <c r="N51" s="25" t="s">
        <v>59</v>
      </c>
      <c r="O51" s="44">
        <v>0</v>
      </c>
      <c r="P51" s="222" t="s">
        <v>60</v>
      </c>
      <c r="Q51" s="221">
        <f>O51+O52+O53</f>
        <v>0</v>
      </c>
      <c r="R51" s="220" t="str">
        <f>K48</f>
        <v>d２位</v>
      </c>
      <c r="S51" s="220"/>
      <c r="T51" s="220"/>
      <c r="U51" s="220"/>
      <c r="V51" s="220"/>
      <c r="W51" s="29"/>
      <c r="X51" s="264" t="s">
        <v>115</v>
      </c>
      <c r="Y51" s="264"/>
      <c r="Z51" s="264"/>
      <c r="AA51" s="264"/>
      <c r="AB51" s="29"/>
    </row>
    <row r="52" spans="1:28" ht="30" customHeight="1" x14ac:dyDescent="0.2">
      <c r="A52" s="29"/>
      <c r="B52" s="188"/>
      <c r="C52" s="219"/>
      <c r="D52" s="219"/>
      <c r="E52" s="46"/>
      <c r="F52" s="220"/>
      <c r="G52" s="220"/>
      <c r="H52" s="220"/>
      <c r="I52" s="220"/>
      <c r="J52" s="220"/>
      <c r="K52" s="221"/>
      <c r="L52" s="222"/>
      <c r="M52" s="45">
        <v>0</v>
      </c>
      <c r="N52" s="25" t="s">
        <v>59</v>
      </c>
      <c r="O52" s="44">
        <v>0</v>
      </c>
      <c r="P52" s="222"/>
      <c r="Q52" s="221"/>
      <c r="R52" s="220"/>
      <c r="S52" s="220"/>
      <c r="T52" s="220"/>
      <c r="U52" s="220"/>
      <c r="V52" s="220"/>
      <c r="W52" s="29"/>
      <c r="X52" s="264"/>
      <c r="Y52" s="264"/>
      <c r="Z52" s="264"/>
      <c r="AA52" s="264"/>
      <c r="AB52" s="29"/>
    </row>
    <row r="53" spans="1:28" ht="30" customHeight="1" x14ac:dyDescent="0.2">
      <c r="A53" s="29"/>
      <c r="B53" s="188"/>
      <c r="C53" s="219"/>
      <c r="D53" s="219"/>
      <c r="E53" s="46"/>
      <c r="F53" s="220"/>
      <c r="G53" s="220"/>
      <c r="H53" s="220"/>
      <c r="I53" s="220"/>
      <c r="J53" s="220"/>
      <c r="K53" s="221"/>
      <c r="L53" s="222"/>
      <c r="M53" s="45">
        <v>0</v>
      </c>
      <c r="N53" s="25" t="s">
        <v>59</v>
      </c>
      <c r="O53" s="44">
        <v>0</v>
      </c>
      <c r="P53" s="222"/>
      <c r="Q53" s="221"/>
      <c r="R53" s="220"/>
      <c r="S53" s="220"/>
      <c r="T53" s="220"/>
      <c r="U53" s="220"/>
      <c r="V53" s="220"/>
      <c r="W53" s="29"/>
      <c r="X53" s="264"/>
      <c r="Y53" s="264"/>
      <c r="Z53" s="264"/>
      <c r="AA53" s="264"/>
      <c r="AB53" s="29"/>
    </row>
    <row r="54" spans="1:28" ht="30" customHeight="1" x14ac:dyDescent="0.2">
      <c r="A54" s="29"/>
      <c r="B54" s="188" t="s">
        <v>62</v>
      </c>
      <c r="C54" s="219">
        <v>0.61805555555555558</v>
      </c>
      <c r="D54" s="219"/>
      <c r="E54" s="46"/>
      <c r="F54" s="220" t="str">
        <f>P48</f>
        <v>c２位</v>
      </c>
      <c r="G54" s="220"/>
      <c r="H54" s="220"/>
      <c r="I54" s="220"/>
      <c r="J54" s="220"/>
      <c r="K54" s="221">
        <f>M54+M55+M56</f>
        <v>0</v>
      </c>
      <c r="L54" s="222" t="s">
        <v>61</v>
      </c>
      <c r="M54" s="45">
        <v>0</v>
      </c>
      <c r="N54" s="25" t="s">
        <v>59</v>
      </c>
      <c r="O54" s="44">
        <v>0</v>
      </c>
      <c r="P54" s="222" t="s">
        <v>60</v>
      </c>
      <c r="Q54" s="221">
        <f>O54+O55+O56</f>
        <v>0</v>
      </c>
      <c r="R54" s="220" t="str">
        <f>T48</f>
        <v>d１位</v>
      </c>
      <c r="S54" s="220"/>
      <c r="T54" s="220"/>
      <c r="U54" s="220"/>
      <c r="V54" s="220"/>
      <c r="W54" s="29"/>
      <c r="X54" s="264" t="s">
        <v>116</v>
      </c>
      <c r="Y54" s="264"/>
      <c r="Z54" s="264"/>
      <c r="AA54" s="264"/>
      <c r="AB54" s="29"/>
    </row>
    <row r="55" spans="1:28" ht="30" customHeight="1" x14ac:dyDescent="0.2">
      <c r="A55" s="29"/>
      <c r="B55" s="188"/>
      <c r="C55" s="219"/>
      <c r="D55" s="219"/>
      <c r="E55" s="46"/>
      <c r="F55" s="220"/>
      <c r="G55" s="220"/>
      <c r="H55" s="220"/>
      <c r="I55" s="220"/>
      <c r="J55" s="220"/>
      <c r="K55" s="221"/>
      <c r="L55" s="222"/>
      <c r="M55" s="45">
        <v>0</v>
      </c>
      <c r="N55" s="25" t="s">
        <v>59</v>
      </c>
      <c r="O55" s="44">
        <v>0</v>
      </c>
      <c r="P55" s="222"/>
      <c r="Q55" s="221"/>
      <c r="R55" s="220"/>
      <c r="S55" s="220"/>
      <c r="T55" s="220"/>
      <c r="U55" s="220"/>
      <c r="V55" s="220"/>
      <c r="W55" s="29"/>
      <c r="X55" s="264"/>
      <c r="Y55" s="264"/>
      <c r="Z55" s="264"/>
      <c r="AA55" s="264"/>
      <c r="AB55" s="29"/>
    </row>
    <row r="56" spans="1:28" ht="30" customHeight="1" x14ac:dyDescent="0.2">
      <c r="A56" s="29"/>
      <c r="B56" s="188"/>
      <c r="C56" s="219"/>
      <c r="D56" s="219"/>
      <c r="E56" s="46"/>
      <c r="F56" s="220"/>
      <c r="G56" s="220"/>
      <c r="H56" s="220"/>
      <c r="I56" s="220"/>
      <c r="J56" s="220"/>
      <c r="K56" s="221"/>
      <c r="L56" s="222"/>
      <c r="M56" s="45">
        <v>0</v>
      </c>
      <c r="N56" s="25" t="s">
        <v>59</v>
      </c>
      <c r="O56" s="44">
        <v>0</v>
      </c>
      <c r="P56" s="222"/>
      <c r="Q56" s="221"/>
      <c r="R56" s="220"/>
      <c r="S56" s="220"/>
      <c r="T56" s="220"/>
      <c r="U56" s="220"/>
      <c r="V56" s="220"/>
      <c r="W56" s="29"/>
      <c r="X56" s="264"/>
      <c r="Y56" s="264"/>
      <c r="Z56" s="264"/>
      <c r="AA56" s="264"/>
      <c r="AB56" s="29"/>
    </row>
    <row r="57" spans="1:28" ht="30" customHeight="1" x14ac:dyDescent="0.2"/>
    <row r="58" spans="1:28" ht="30" customHeight="1" x14ac:dyDescent="0.2"/>
    <row r="59" spans="1:28" ht="30" customHeight="1" x14ac:dyDescent="0.2"/>
  </sheetData>
  <mergeCells count="148">
    <mergeCell ref="R54:V56"/>
    <mergeCell ref="X54:AA56"/>
    <mergeCell ref="Q51:Q53"/>
    <mergeCell ref="R51:V53"/>
    <mergeCell ref="X51:AA53"/>
    <mergeCell ref="B54:B56"/>
    <mergeCell ref="C54:D56"/>
    <mergeCell ref="F54:J56"/>
    <mergeCell ref="K54:K56"/>
    <mergeCell ref="L54:L56"/>
    <mergeCell ref="P54:P56"/>
    <mergeCell ref="Q54:Q56"/>
    <mergeCell ref="B51:B53"/>
    <mergeCell ref="C51:D53"/>
    <mergeCell ref="F51:J53"/>
    <mergeCell ref="K51:K53"/>
    <mergeCell ref="L51:L53"/>
    <mergeCell ref="P51:P53"/>
    <mergeCell ref="I45:J45"/>
    <mergeCell ref="R45:S45"/>
    <mergeCell ref="G48:H49"/>
    <mergeCell ref="K48:L49"/>
    <mergeCell ref="P48:Q49"/>
    <mergeCell ref="T48:U49"/>
    <mergeCell ref="X42:X43"/>
    <mergeCell ref="Y42:Y43"/>
    <mergeCell ref="E43:F43"/>
    <mergeCell ref="G43:H43"/>
    <mergeCell ref="Q43:R43"/>
    <mergeCell ref="S43:T43"/>
    <mergeCell ref="Y40:Y41"/>
    <mergeCell ref="E41:F41"/>
    <mergeCell ref="I41:J41"/>
    <mergeCell ref="Q41:R41"/>
    <mergeCell ref="U41:V41"/>
    <mergeCell ref="C40:D41"/>
    <mergeCell ref="K40:K41"/>
    <mergeCell ref="L40:L41"/>
    <mergeCell ref="M40:M41"/>
    <mergeCell ref="O40:P41"/>
    <mergeCell ref="U36:V37"/>
    <mergeCell ref="W36:W37"/>
    <mergeCell ref="X36:X37"/>
    <mergeCell ref="C42:D43"/>
    <mergeCell ref="K42:K43"/>
    <mergeCell ref="L42:L43"/>
    <mergeCell ref="M42:M43"/>
    <mergeCell ref="O42:P43"/>
    <mergeCell ref="W42:W43"/>
    <mergeCell ref="W40:W41"/>
    <mergeCell ref="X40:X41"/>
    <mergeCell ref="X32:AA34"/>
    <mergeCell ref="C36:D37"/>
    <mergeCell ref="E36:F37"/>
    <mergeCell ref="G36:H37"/>
    <mergeCell ref="I36:J37"/>
    <mergeCell ref="K36:K37"/>
    <mergeCell ref="L36:L37"/>
    <mergeCell ref="M36:M37"/>
    <mergeCell ref="I39:J39"/>
    <mergeCell ref="S39:T39"/>
    <mergeCell ref="U39:V39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X26:AA28"/>
    <mergeCell ref="B29:B31"/>
    <mergeCell ref="C29:D31"/>
    <mergeCell ref="F29:J31"/>
    <mergeCell ref="K29:K31"/>
    <mergeCell ref="L29:L31"/>
    <mergeCell ref="P29:P31"/>
    <mergeCell ref="Q29:Q31"/>
    <mergeCell ref="R29:V31"/>
    <mergeCell ref="X29:AA31"/>
    <mergeCell ref="B26:B28"/>
    <mergeCell ref="C26:D28"/>
    <mergeCell ref="F26:J28"/>
    <mergeCell ref="K26:K28"/>
    <mergeCell ref="L26:L28"/>
    <mergeCell ref="P26:P28"/>
    <mergeCell ref="Q26:Q28"/>
    <mergeCell ref="R26:V28"/>
    <mergeCell ref="B32:B34"/>
    <mergeCell ref="C32:D34"/>
    <mergeCell ref="F32:J34"/>
    <mergeCell ref="K32:K34"/>
    <mergeCell ref="L32:L34"/>
    <mergeCell ref="P32:P34"/>
    <mergeCell ref="Q32:Q34"/>
    <mergeCell ref="R32:V34"/>
    <mergeCell ref="Q20:Q22"/>
    <mergeCell ref="R20:V22"/>
    <mergeCell ref="X20:AA22"/>
    <mergeCell ref="B23:B25"/>
    <mergeCell ref="C23:D25"/>
    <mergeCell ref="F23:J25"/>
    <mergeCell ref="K23:K25"/>
    <mergeCell ref="L23:L25"/>
    <mergeCell ref="P23:P25"/>
    <mergeCell ref="Q23:Q25"/>
    <mergeCell ref="B20:B22"/>
    <mergeCell ref="C20:D22"/>
    <mergeCell ref="F20:J22"/>
    <mergeCell ref="K20:K22"/>
    <mergeCell ref="L20:L22"/>
    <mergeCell ref="P20:P22"/>
    <mergeCell ref="R23:V25"/>
    <mergeCell ref="X23:AA25"/>
    <mergeCell ref="E7:F14"/>
    <mergeCell ref="H7:I14"/>
    <mergeCell ref="K7:L14"/>
    <mergeCell ref="P7:Q14"/>
    <mergeCell ref="S7:T14"/>
    <mergeCell ref="V7:W14"/>
    <mergeCell ref="Y7:Z14"/>
    <mergeCell ref="X16:AA16"/>
    <mergeCell ref="B17:B19"/>
    <mergeCell ref="C17:D19"/>
    <mergeCell ref="F17:J19"/>
    <mergeCell ref="K17:K19"/>
    <mergeCell ref="L17:L19"/>
    <mergeCell ref="P17:P19"/>
    <mergeCell ref="Q17:Q19"/>
    <mergeCell ref="R17:V19"/>
    <mergeCell ref="X17:AA19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1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73"/>
  <sheetViews>
    <sheetView view="pageBreakPreview" zoomScale="50" zoomScaleNormal="100" zoomScaleSheetLayoutView="50" workbookViewId="0">
      <selection activeCell="P42" sqref="P42"/>
    </sheetView>
  </sheetViews>
  <sheetFormatPr defaultColWidth="9" defaultRowHeight="13.2" x14ac:dyDescent="0.2"/>
  <cols>
    <col min="1" max="23" width="8.6640625" customWidth="1"/>
  </cols>
  <sheetData>
    <row r="1" spans="1:25" ht="39.75" customHeight="1" x14ac:dyDescent="0.2">
      <c r="A1" s="85" t="str">
        <f>'JA組合せ(抽選結果)'!C4</f>
        <v>■第3日　1月20日</v>
      </c>
      <c r="B1" s="83"/>
      <c r="C1" s="83"/>
      <c r="D1" s="83"/>
      <c r="E1" s="83"/>
      <c r="F1" s="83"/>
      <c r="G1" s="86" t="str">
        <f>'JA組合せ(抽選結果)'!D4</f>
        <v>準決勝・決勝</v>
      </c>
      <c r="H1" s="86"/>
      <c r="I1" s="86"/>
      <c r="J1" s="86"/>
      <c r="K1" s="86"/>
      <c r="M1" s="278" t="s">
        <v>80</v>
      </c>
      <c r="N1" s="278"/>
      <c r="O1" s="278"/>
      <c r="P1" s="278"/>
      <c r="Q1" s="279" t="str">
        <f>'JA組合せ(抽選結果)'!T39</f>
        <v>ハートフル保険フィールド
（佐野市運動公園第２多目的球技場）</v>
      </c>
      <c r="R1" s="279"/>
      <c r="S1" s="279"/>
      <c r="T1" s="279"/>
      <c r="U1" s="279"/>
      <c r="V1" s="279"/>
      <c r="W1" s="279"/>
    </row>
    <row r="2" spans="1:25" ht="30" customHeight="1" x14ac:dyDescent="0.2">
      <c r="A2" s="87"/>
      <c r="B2" s="87"/>
      <c r="C2" s="280"/>
      <c r="D2" s="212"/>
      <c r="E2" s="212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5" ht="30" customHeight="1" x14ac:dyDescent="0.2">
      <c r="G3" s="15"/>
      <c r="H3" s="15"/>
      <c r="I3" s="15"/>
      <c r="J3" s="15"/>
      <c r="K3" s="15"/>
      <c r="L3" s="88"/>
      <c r="M3" s="15"/>
      <c r="N3" s="15"/>
      <c r="O3" s="15"/>
      <c r="P3" s="15"/>
    </row>
    <row r="4" spans="1:25" ht="30" customHeight="1" x14ac:dyDescent="0.2">
      <c r="A4" s="29"/>
      <c r="B4" s="29"/>
      <c r="C4" s="40"/>
      <c r="D4" s="40"/>
      <c r="E4" s="40"/>
      <c r="F4" s="89"/>
      <c r="G4" s="40"/>
      <c r="H4" s="40"/>
      <c r="I4" s="40"/>
      <c r="J4" s="40"/>
      <c r="K4" s="281" t="s">
        <v>81</v>
      </c>
      <c r="L4" s="281"/>
      <c r="M4" s="40"/>
      <c r="N4" s="40"/>
      <c r="O4" s="40"/>
      <c r="P4" s="40"/>
      <c r="Q4" s="91"/>
      <c r="R4" s="40"/>
      <c r="S4" s="40"/>
      <c r="T4" s="29"/>
      <c r="U4" s="29"/>
      <c r="V4" s="29"/>
      <c r="W4" s="29"/>
      <c r="X4" s="29"/>
      <c r="Y4" s="29"/>
    </row>
    <row r="5" spans="1:25" ht="30" customHeight="1" x14ac:dyDescent="0.2">
      <c r="A5" s="29"/>
      <c r="B5" s="29"/>
      <c r="C5" s="40"/>
      <c r="D5" s="40"/>
      <c r="E5" s="40"/>
      <c r="F5" s="89"/>
      <c r="G5" s="40"/>
      <c r="H5" s="40"/>
      <c r="I5" s="40"/>
      <c r="J5" s="40"/>
      <c r="M5" s="40"/>
      <c r="N5" s="40"/>
      <c r="O5" s="40"/>
      <c r="P5" s="40"/>
      <c r="Q5" s="91"/>
      <c r="R5" s="40"/>
      <c r="S5" s="40"/>
      <c r="T5" s="29"/>
      <c r="U5" s="29"/>
      <c r="V5" s="29"/>
      <c r="W5" s="29"/>
      <c r="X5" s="29"/>
      <c r="Y5" s="29"/>
    </row>
    <row r="6" spans="1:25" ht="30" customHeight="1" x14ac:dyDescent="0.2">
      <c r="A6" s="71"/>
      <c r="B6" s="71"/>
      <c r="C6" s="40"/>
      <c r="D6" s="40"/>
      <c r="E6" s="92"/>
      <c r="F6" s="93"/>
      <c r="G6" s="90"/>
      <c r="H6" s="90"/>
      <c r="I6" s="90"/>
      <c r="J6" s="90"/>
      <c r="K6" s="90"/>
      <c r="L6" s="90"/>
      <c r="M6" s="90"/>
      <c r="N6" s="90"/>
      <c r="O6" s="94"/>
      <c r="P6" s="94"/>
      <c r="Q6" s="95"/>
      <c r="R6" s="94"/>
      <c r="S6" s="90"/>
      <c r="T6" s="96"/>
      <c r="U6" s="96"/>
      <c r="V6" s="96"/>
      <c r="W6" s="71"/>
      <c r="X6" s="71"/>
      <c r="Y6" s="71"/>
    </row>
    <row r="7" spans="1:25" ht="30" customHeight="1" x14ac:dyDescent="0.2">
      <c r="A7" s="71"/>
      <c r="B7" s="71"/>
      <c r="C7" s="40"/>
      <c r="D7" s="89"/>
      <c r="E7" s="40"/>
      <c r="F7" s="282" t="s">
        <v>82</v>
      </c>
      <c r="G7" s="282"/>
      <c r="H7" s="97"/>
      <c r="I7" s="90"/>
      <c r="J7" s="90"/>
      <c r="K7" s="90"/>
      <c r="L7" s="90"/>
      <c r="M7" s="90"/>
      <c r="N7" s="93"/>
      <c r="O7" s="90"/>
      <c r="P7" s="281" t="s">
        <v>83</v>
      </c>
      <c r="Q7" s="281"/>
      <c r="R7" s="93"/>
      <c r="S7" s="90"/>
      <c r="T7" s="96"/>
      <c r="U7" s="96"/>
      <c r="V7" s="96"/>
      <c r="W7" s="71"/>
      <c r="X7" s="71"/>
      <c r="Y7" s="71"/>
    </row>
    <row r="8" spans="1:25" ht="30" customHeight="1" x14ac:dyDescent="0.2">
      <c r="A8" s="71"/>
      <c r="B8" s="71"/>
      <c r="C8" s="40"/>
      <c r="D8" s="89"/>
      <c r="E8" s="40"/>
      <c r="H8" s="93"/>
      <c r="I8" s="90"/>
      <c r="J8" s="90"/>
      <c r="K8" s="40"/>
      <c r="L8" s="40"/>
      <c r="M8" s="90"/>
      <c r="N8" s="93"/>
      <c r="O8" s="90"/>
      <c r="R8" s="93"/>
      <c r="S8" s="90"/>
      <c r="T8" s="96"/>
      <c r="U8" s="96"/>
      <c r="V8" s="96"/>
      <c r="W8" s="71"/>
      <c r="X8" s="71"/>
      <c r="Y8" s="71"/>
    </row>
    <row r="9" spans="1:25" ht="30" customHeight="1" x14ac:dyDescent="0.2">
      <c r="A9" s="71"/>
      <c r="B9" s="71"/>
      <c r="C9" s="40"/>
      <c r="D9" s="89"/>
      <c r="E9" s="40"/>
      <c r="F9" s="281"/>
      <c r="G9" s="281"/>
      <c r="H9" s="89"/>
      <c r="I9" s="40"/>
      <c r="J9" s="90"/>
      <c r="K9" s="90"/>
      <c r="L9" s="90"/>
      <c r="M9" s="90"/>
      <c r="N9" s="89"/>
      <c r="O9" s="40"/>
      <c r="P9" s="281"/>
      <c r="Q9" s="281"/>
      <c r="R9" s="89"/>
      <c r="S9" s="40"/>
      <c r="T9" s="96"/>
      <c r="U9" s="96"/>
      <c r="V9" s="96"/>
      <c r="W9" s="71"/>
      <c r="X9" s="71"/>
      <c r="Y9" s="71"/>
    </row>
    <row r="10" spans="1:25" ht="30" customHeight="1" x14ac:dyDescent="0.2">
      <c r="A10" s="71"/>
      <c r="B10" s="71"/>
      <c r="C10" s="40"/>
      <c r="D10" s="283">
        <v>1</v>
      </c>
      <c r="E10" s="283"/>
      <c r="F10" s="90"/>
      <c r="G10" s="90"/>
      <c r="H10" s="283">
        <v>2</v>
      </c>
      <c r="I10" s="283"/>
      <c r="J10" s="90"/>
      <c r="K10" s="90"/>
      <c r="L10" s="90"/>
      <c r="M10" s="90"/>
      <c r="N10" s="283">
        <v>3</v>
      </c>
      <c r="O10" s="283"/>
      <c r="P10" s="90"/>
      <c r="Q10" s="90"/>
      <c r="R10" s="283">
        <v>4</v>
      </c>
      <c r="S10" s="283"/>
      <c r="T10" s="96"/>
      <c r="U10" s="96"/>
      <c r="V10" s="96"/>
      <c r="W10" s="71"/>
      <c r="X10" s="71"/>
      <c r="Y10" s="71"/>
    </row>
    <row r="11" spans="1:25" ht="30" customHeight="1" x14ac:dyDescent="0.2">
      <c r="A11" s="71"/>
      <c r="B11" s="71"/>
      <c r="C11" s="40"/>
      <c r="D11" s="284" t="s">
        <v>32</v>
      </c>
      <c r="E11" s="284"/>
      <c r="F11" s="98"/>
      <c r="G11" s="98"/>
      <c r="H11" s="284" t="s">
        <v>17</v>
      </c>
      <c r="I11" s="284"/>
      <c r="J11" s="98"/>
      <c r="K11" s="98"/>
      <c r="L11" s="98"/>
      <c r="M11" s="98"/>
      <c r="N11" s="284" t="s">
        <v>23</v>
      </c>
      <c r="O11" s="284"/>
      <c r="P11" s="98"/>
      <c r="Q11" s="98"/>
      <c r="R11" s="284" t="s">
        <v>3</v>
      </c>
      <c r="S11" s="284"/>
      <c r="T11" s="96"/>
      <c r="U11" s="96"/>
      <c r="V11" s="96"/>
      <c r="W11" s="71"/>
      <c r="X11" s="71"/>
      <c r="Y11" s="71"/>
    </row>
    <row r="12" spans="1:25" ht="30" customHeight="1" x14ac:dyDescent="0.2">
      <c r="A12" s="71"/>
      <c r="B12" s="71"/>
      <c r="C12" s="40"/>
      <c r="D12" s="284"/>
      <c r="E12" s="284"/>
      <c r="F12" s="98"/>
      <c r="G12" s="98"/>
      <c r="H12" s="284"/>
      <c r="I12" s="284"/>
      <c r="J12" s="98"/>
      <c r="K12" s="98"/>
      <c r="L12" s="98"/>
      <c r="M12" s="98"/>
      <c r="N12" s="284"/>
      <c r="O12" s="284"/>
      <c r="P12" s="98"/>
      <c r="Q12" s="98"/>
      <c r="R12" s="284"/>
      <c r="S12" s="284"/>
      <c r="T12" s="96"/>
      <c r="U12" s="96"/>
      <c r="V12" s="96"/>
      <c r="W12" s="71"/>
      <c r="X12" s="71"/>
      <c r="Y12" s="71"/>
    </row>
    <row r="13" spans="1:25" ht="30" customHeight="1" x14ac:dyDescent="0.2">
      <c r="A13" s="71"/>
      <c r="B13" s="71"/>
      <c r="C13" s="40"/>
      <c r="D13" s="284"/>
      <c r="E13" s="284"/>
      <c r="F13" s="98"/>
      <c r="G13" s="98"/>
      <c r="H13" s="284"/>
      <c r="I13" s="284"/>
      <c r="J13" s="98"/>
      <c r="K13" s="98"/>
      <c r="L13" s="98"/>
      <c r="M13" s="98"/>
      <c r="N13" s="284"/>
      <c r="O13" s="284"/>
      <c r="P13" s="98"/>
      <c r="Q13" s="98"/>
      <c r="R13" s="284"/>
      <c r="S13" s="284"/>
      <c r="T13" s="96"/>
      <c r="U13" s="96"/>
      <c r="V13" s="96"/>
      <c r="W13" s="71"/>
      <c r="X13" s="71"/>
      <c r="Y13" s="71"/>
    </row>
    <row r="14" spans="1:25" ht="30" customHeight="1" x14ac:dyDescent="0.2">
      <c r="A14" s="71"/>
      <c r="B14" s="71"/>
      <c r="C14" s="40"/>
      <c r="D14" s="284"/>
      <c r="E14" s="284"/>
      <c r="F14" s="98"/>
      <c r="G14" s="98"/>
      <c r="H14" s="284"/>
      <c r="I14" s="284"/>
      <c r="J14" s="98"/>
      <c r="K14" s="98"/>
      <c r="L14" s="98"/>
      <c r="M14" s="98"/>
      <c r="N14" s="284"/>
      <c r="O14" s="284"/>
      <c r="P14" s="98"/>
      <c r="Q14" s="98"/>
      <c r="R14" s="284"/>
      <c r="S14" s="284"/>
      <c r="T14" s="96"/>
      <c r="U14" s="96"/>
      <c r="V14" s="96"/>
      <c r="W14" s="71"/>
      <c r="X14" s="71"/>
      <c r="Y14" s="71"/>
    </row>
    <row r="15" spans="1:25" ht="30" customHeight="1" x14ac:dyDescent="0.2">
      <c r="A15" s="71"/>
      <c r="B15" s="71"/>
      <c r="C15" s="40"/>
      <c r="D15" s="284"/>
      <c r="E15" s="284"/>
      <c r="F15" s="98"/>
      <c r="G15" s="98"/>
      <c r="H15" s="284"/>
      <c r="I15" s="284"/>
      <c r="J15" s="98"/>
      <c r="K15" s="98"/>
      <c r="L15" s="98"/>
      <c r="M15" s="98"/>
      <c r="N15" s="284"/>
      <c r="O15" s="284"/>
      <c r="P15" s="98"/>
      <c r="Q15" s="98"/>
      <c r="R15" s="284"/>
      <c r="S15" s="284"/>
      <c r="T15" s="96"/>
      <c r="U15" s="96"/>
      <c r="V15" s="96"/>
      <c r="W15" s="71"/>
      <c r="X15" s="71"/>
      <c r="Y15" s="71"/>
    </row>
    <row r="16" spans="1:25" ht="30" customHeight="1" x14ac:dyDescent="0.2">
      <c r="A16" s="71"/>
      <c r="B16" s="71"/>
      <c r="C16" s="40"/>
      <c r="D16" s="284"/>
      <c r="E16" s="284"/>
      <c r="F16" s="98"/>
      <c r="G16" s="98"/>
      <c r="H16" s="284"/>
      <c r="I16" s="284"/>
      <c r="J16" s="98"/>
      <c r="K16" s="98"/>
      <c r="L16" s="98"/>
      <c r="M16" s="98"/>
      <c r="N16" s="284"/>
      <c r="O16" s="284"/>
      <c r="P16" s="98"/>
      <c r="Q16" s="98"/>
      <c r="R16" s="284"/>
      <c r="S16" s="284"/>
      <c r="T16" s="96"/>
      <c r="U16" s="96"/>
      <c r="V16" s="96"/>
      <c r="W16" s="71"/>
      <c r="X16" s="71"/>
      <c r="Y16" s="71"/>
    </row>
    <row r="17" spans="1:25" ht="30" customHeight="1" x14ac:dyDescent="0.2">
      <c r="A17" s="71"/>
      <c r="B17" s="71"/>
      <c r="C17" s="40"/>
      <c r="D17" s="284"/>
      <c r="E17" s="284"/>
      <c r="F17" s="98"/>
      <c r="G17" s="98"/>
      <c r="H17" s="284"/>
      <c r="I17" s="284"/>
      <c r="J17" s="98"/>
      <c r="K17" s="98"/>
      <c r="L17" s="98"/>
      <c r="M17" s="98"/>
      <c r="N17" s="284"/>
      <c r="O17" s="284"/>
      <c r="P17" s="98"/>
      <c r="Q17" s="98"/>
      <c r="R17" s="284"/>
      <c r="S17" s="284"/>
      <c r="T17" s="96"/>
      <c r="U17" s="96"/>
      <c r="V17" s="96"/>
      <c r="W17" s="71"/>
      <c r="X17" s="71"/>
      <c r="Y17" s="71"/>
    </row>
    <row r="18" spans="1:25" ht="30" customHeight="1" x14ac:dyDescent="0.2">
      <c r="A18" s="71"/>
      <c r="B18" s="71"/>
      <c r="C18" s="40"/>
      <c r="D18" s="284"/>
      <c r="E18" s="284"/>
      <c r="F18" s="98"/>
      <c r="G18" s="98"/>
      <c r="H18" s="284"/>
      <c r="I18" s="284"/>
      <c r="J18" s="98"/>
      <c r="K18" s="98"/>
      <c r="L18" s="98"/>
      <c r="M18" s="98"/>
      <c r="N18" s="284"/>
      <c r="O18" s="284"/>
      <c r="P18" s="98"/>
      <c r="Q18" s="98"/>
      <c r="R18" s="284"/>
      <c r="S18" s="284"/>
      <c r="T18" s="96"/>
      <c r="U18" s="96"/>
      <c r="V18" s="96"/>
      <c r="W18" s="71"/>
      <c r="X18" s="71"/>
      <c r="Y18" s="71"/>
    </row>
    <row r="19" spans="1:25" ht="30" customHeight="1" x14ac:dyDescent="0.2">
      <c r="A19" s="71"/>
      <c r="B19" s="71"/>
      <c r="C19" s="40"/>
      <c r="D19" s="284"/>
      <c r="E19" s="284"/>
      <c r="F19" s="98"/>
      <c r="G19" s="98"/>
      <c r="H19" s="284"/>
      <c r="I19" s="284"/>
      <c r="J19" s="98"/>
      <c r="K19" s="98"/>
      <c r="L19" s="98"/>
      <c r="M19" s="98"/>
      <c r="N19" s="284"/>
      <c r="O19" s="284"/>
      <c r="P19" s="98"/>
      <c r="Q19" s="98"/>
      <c r="R19" s="284"/>
      <c r="S19" s="284"/>
      <c r="T19" s="96"/>
      <c r="U19" s="96"/>
      <c r="V19" s="96"/>
      <c r="W19" s="71"/>
      <c r="X19" s="71"/>
      <c r="Y19" s="71"/>
    </row>
    <row r="20" spans="1:25" ht="30" customHeight="1" x14ac:dyDescent="0.2">
      <c r="A20" s="71"/>
      <c r="B20" s="71"/>
      <c r="C20" s="40"/>
      <c r="D20" s="284"/>
      <c r="E20" s="284"/>
      <c r="F20" s="98"/>
      <c r="G20" s="98"/>
      <c r="H20" s="284"/>
      <c r="I20" s="284"/>
      <c r="J20" s="98"/>
      <c r="K20" s="98"/>
      <c r="L20" s="98"/>
      <c r="M20" s="98"/>
      <c r="N20" s="284"/>
      <c r="O20" s="284"/>
      <c r="P20" s="98"/>
      <c r="Q20" s="98"/>
      <c r="R20" s="284"/>
      <c r="S20" s="284"/>
      <c r="T20" s="96"/>
      <c r="U20" s="96"/>
      <c r="V20" s="96"/>
      <c r="W20" s="71"/>
      <c r="X20" s="71"/>
      <c r="Y20" s="71"/>
    </row>
    <row r="21" spans="1:25" ht="30" customHeight="1" x14ac:dyDescent="0.2">
      <c r="A21" s="71"/>
      <c r="B21" s="71"/>
      <c r="C21" s="71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71"/>
      <c r="X21" s="71"/>
      <c r="Y21" s="71"/>
    </row>
    <row r="22" spans="1:25" ht="30" customHeight="1" x14ac:dyDescent="0.2">
      <c r="A22" s="71"/>
      <c r="B22" s="285" t="s">
        <v>84</v>
      </c>
      <c r="C22" s="285"/>
      <c r="D22" s="28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71"/>
      <c r="X22" s="71"/>
      <c r="Y22" s="71"/>
    </row>
    <row r="23" spans="1:25" ht="30" customHeight="1" x14ac:dyDescent="0.2">
      <c r="A23" s="71" t="s">
        <v>85</v>
      </c>
      <c r="B23" s="285"/>
      <c r="C23" s="285"/>
      <c r="D23" s="285"/>
      <c r="E23" s="71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288" t="s">
        <v>105</v>
      </c>
      <c r="U23" s="288"/>
      <c r="V23" s="288"/>
      <c r="W23" s="288"/>
      <c r="X23" s="71"/>
      <c r="Y23" s="71"/>
    </row>
    <row r="24" spans="1:25" ht="30" customHeight="1" x14ac:dyDescent="0.2">
      <c r="A24" s="188" t="s">
        <v>52</v>
      </c>
      <c r="B24" s="286" t="s">
        <v>86</v>
      </c>
      <c r="C24" s="287">
        <v>0.40972222222222227</v>
      </c>
      <c r="D24" s="287"/>
      <c r="E24" s="286" t="str">
        <f>D11</f>
        <v>W</v>
      </c>
      <c r="F24" s="286"/>
      <c r="G24" s="286"/>
      <c r="H24" s="286"/>
      <c r="I24" s="221">
        <f>K24+K25+K26</f>
        <v>0</v>
      </c>
      <c r="J24" s="289" t="s">
        <v>87</v>
      </c>
      <c r="K24" s="41"/>
      <c r="L24" s="41" t="s">
        <v>88</v>
      </c>
      <c r="M24" s="41"/>
      <c r="N24" s="290" t="s">
        <v>89</v>
      </c>
      <c r="O24" s="221">
        <f>M24+M25+M26</f>
        <v>0</v>
      </c>
      <c r="P24" s="286" t="str">
        <f>H11</f>
        <v>X</v>
      </c>
      <c r="Q24" s="286"/>
      <c r="R24" s="286"/>
      <c r="S24" s="286"/>
      <c r="T24" s="286" t="s">
        <v>90</v>
      </c>
      <c r="U24" s="286"/>
      <c r="V24" s="286"/>
      <c r="W24" s="286"/>
      <c r="X24" s="103"/>
      <c r="Y24" s="71"/>
    </row>
    <row r="25" spans="1:25" ht="30" customHeight="1" x14ac:dyDescent="0.2">
      <c r="A25" s="188"/>
      <c r="B25" s="286"/>
      <c r="C25" s="287"/>
      <c r="D25" s="287"/>
      <c r="E25" s="286"/>
      <c r="F25" s="286"/>
      <c r="G25" s="286"/>
      <c r="H25" s="286"/>
      <c r="I25" s="221"/>
      <c r="J25" s="289"/>
      <c r="K25" s="41"/>
      <c r="L25" s="41" t="s">
        <v>88</v>
      </c>
      <c r="M25" s="41"/>
      <c r="N25" s="290"/>
      <c r="O25" s="221"/>
      <c r="P25" s="286"/>
      <c r="Q25" s="286"/>
      <c r="R25" s="286"/>
      <c r="S25" s="286"/>
      <c r="T25" s="286"/>
      <c r="U25" s="286"/>
      <c r="V25" s="286"/>
      <c r="W25" s="286"/>
      <c r="X25" s="103"/>
      <c r="Y25" s="71"/>
    </row>
    <row r="26" spans="1:25" ht="30" customHeight="1" x14ac:dyDescent="0.2">
      <c r="A26" s="188"/>
      <c r="B26" s="286"/>
      <c r="C26" s="287"/>
      <c r="D26" s="287"/>
      <c r="E26" s="286"/>
      <c r="F26" s="286"/>
      <c r="G26" s="286"/>
      <c r="H26" s="286"/>
      <c r="I26" s="221"/>
      <c r="J26" s="289"/>
      <c r="K26" s="41"/>
      <c r="L26" s="41" t="s">
        <v>88</v>
      </c>
      <c r="M26" s="41"/>
      <c r="N26" s="290"/>
      <c r="O26" s="221"/>
      <c r="P26" s="286"/>
      <c r="Q26" s="286"/>
      <c r="R26" s="286"/>
      <c r="S26" s="286"/>
      <c r="T26" s="286"/>
      <c r="U26" s="286"/>
      <c r="V26" s="286"/>
      <c r="W26" s="286"/>
      <c r="X26" s="103"/>
      <c r="Y26" s="71"/>
    </row>
    <row r="27" spans="1:25" ht="30" customHeight="1" x14ac:dyDescent="0.2">
      <c r="A27" s="25"/>
      <c r="B27" s="99"/>
      <c r="C27" s="100"/>
      <c r="D27" s="100"/>
      <c r="E27" s="99"/>
      <c r="F27" s="99"/>
      <c r="G27" s="99"/>
      <c r="H27" s="99"/>
      <c r="I27" s="42"/>
      <c r="J27" s="101"/>
      <c r="K27" s="41"/>
      <c r="L27" s="41"/>
      <c r="M27" s="41"/>
      <c r="N27" s="102"/>
      <c r="O27" s="42"/>
      <c r="P27" s="99"/>
      <c r="Q27" s="99"/>
      <c r="R27" s="99"/>
      <c r="S27" s="99"/>
      <c r="T27" s="99"/>
      <c r="U27" s="99"/>
      <c r="V27" s="99"/>
      <c r="W27" s="99"/>
      <c r="X27" s="103"/>
      <c r="Y27" s="71"/>
    </row>
    <row r="28" spans="1:25" ht="30" customHeight="1" x14ac:dyDescent="0.2">
      <c r="A28" s="25"/>
      <c r="B28" s="99"/>
      <c r="C28" s="104"/>
      <c r="D28" s="104"/>
      <c r="E28" s="105"/>
      <c r="F28" s="105"/>
      <c r="G28" s="105"/>
      <c r="H28" s="105"/>
      <c r="I28" s="45"/>
      <c r="J28" s="106"/>
      <c r="K28" s="41"/>
      <c r="L28" s="41"/>
      <c r="M28" s="41"/>
      <c r="N28" s="106"/>
      <c r="O28" s="107"/>
      <c r="P28" s="105"/>
      <c r="Q28" s="105"/>
      <c r="R28" s="105"/>
      <c r="S28" s="105"/>
      <c r="T28" s="99"/>
      <c r="U28" s="99"/>
      <c r="V28" s="99"/>
      <c r="W28" s="99"/>
      <c r="X28" s="103"/>
      <c r="Y28" s="71"/>
    </row>
    <row r="29" spans="1:25" ht="30" customHeight="1" x14ac:dyDescent="0.2">
      <c r="A29" s="188" t="s">
        <v>41</v>
      </c>
      <c r="B29" s="286" t="s">
        <v>78</v>
      </c>
      <c r="C29" s="287">
        <v>0.40972222222222227</v>
      </c>
      <c r="D29" s="287"/>
      <c r="E29" s="286" t="str">
        <f>N11</f>
        <v>Y</v>
      </c>
      <c r="F29" s="286"/>
      <c r="G29" s="286"/>
      <c r="H29" s="286"/>
      <c r="I29" s="221">
        <f>K29+K30+K31</f>
        <v>0</v>
      </c>
      <c r="J29" s="289" t="s">
        <v>87</v>
      </c>
      <c r="K29" s="41"/>
      <c r="L29" s="41" t="s">
        <v>88</v>
      </c>
      <c r="M29" s="41"/>
      <c r="N29" s="290" t="s">
        <v>89</v>
      </c>
      <c r="O29" s="221">
        <f>M29+M30+M31</f>
        <v>0</v>
      </c>
      <c r="P29" s="286" t="str">
        <f>R11</f>
        <v>Z</v>
      </c>
      <c r="Q29" s="286"/>
      <c r="R29" s="286"/>
      <c r="S29" s="286"/>
      <c r="T29" s="286" t="s">
        <v>90</v>
      </c>
      <c r="U29" s="286"/>
      <c r="V29" s="286"/>
      <c r="W29" s="286"/>
      <c r="X29" s="103"/>
      <c r="Y29" s="71"/>
    </row>
    <row r="30" spans="1:25" ht="30" customHeight="1" x14ac:dyDescent="0.2">
      <c r="A30" s="188"/>
      <c r="B30" s="286"/>
      <c r="C30" s="287"/>
      <c r="D30" s="287"/>
      <c r="E30" s="286"/>
      <c r="F30" s="286"/>
      <c r="G30" s="286"/>
      <c r="H30" s="286"/>
      <c r="I30" s="221"/>
      <c r="J30" s="289"/>
      <c r="K30" s="41"/>
      <c r="L30" s="41" t="s">
        <v>88</v>
      </c>
      <c r="M30" s="41"/>
      <c r="N30" s="290"/>
      <c r="O30" s="221"/>
      <c r="P30" s="286"/>
      <c r="Q30" s="286"/>
      <c r="R30" s="286"/>
      <c r="S30" s="286"/>
      <c r="T30" s="286"/>
      <c r="U30" s="286"/>
      <c r="V30" s="286"/>
      <c r="W30" s="286"/>
      <c r="X30" s="103"/>
      <c r="Y30" s="71"/>
    </row>
    <row r="31" spans="1:25" ht="30" customHeight="1" x14ac:dyDescent="0.2">
      <c r="A31" s="188"/>
      <c r="B31" s="286"/>
      <c r="C31" s="287"/>
      <c r="D31" s="287"/>
      <c r="E31" s="286"/>
      <c r="F31" s="286"/>
      <c r="G31" s="286"/>
      <c r="H31" s="286"/>
      <c r="I31" s="221"/>
      <c r="J31" s="289"/>
      <c r="K31" s="41"/>
      <c r="L31" s="41" t="s">
        <v>88</v>
      </c>
      <c r="M31" s="41"/>
      <c r="N31" s="290"/>
      <c r="O31" s="221"/>
      <c r="P31" s="286"/>
      <c r="Q31" s="286"/>
      <c r="R31" s="286"/>
      <c r="S31" s="286"/>
      <c r="T31" s="286"/>
      <c r="U31" s="286"/>
      <c r="V31" s="286"/>
      <c r="W31" s="286"/>
      <c r="X31" s="103"/>
      <c r="Y31" s="71"/>
    </row>
    <row r="32" spans="1:25" ht="30" customHeight="1" x14ac:dyDescent="0.2">
      <c r="A32" s="29"/>
      <c r="B32" s="99"/>
      <c r="C32" s="104"/>
      <c r="D32" s="104"/>
      <c r="E32" s="108"/>
      <c r="F32" s="108"/>
      <c r="G32" s="108"/>
      <c r="H32" s="108"/>
      <c r="I32" s="109"/>
      <c r="J32" s="110"/>
      <c r="K32" s="103"/>
      <c r="L32" s="99"/>
      <c r="M32" s="103"/>
      <c r="N32" s="110"/>
      <c r="O32" s="109"/>
      <c r="P32" s="108"/>
      <c r="Q32" s="108"/>
      <c r="R32" s="108"/>
      <c r="S32" s="108"/>
      <c r="T32" s="99"/>
      <c r="U32" s="99"/>
      <c r="V32" s="99"/>
      <c r="W32" s="99"/>
      <c r="X32" s="99"/>
      <c r="Y32" s="71"/>
    </row>
    <row r="33" spans="1:25" ht="30" customHeight="1" x14ac:dyDescent="0.2">
      <c r="A33" s="29"/>
      <c r="B33" s="99"/>
      <c r="C33" s="104"/>
      <c r="D33" s="104"/>
      <c r="E33" s="108"/>
      <c r="F33" s="108"/>
      <c r="G33" s="108"/>
      <c r="H33" s="108"/>
      <c r="I33" s="109"/>
      <c r="J33" s="110"/>
      <c r="K33" s="103"/>
      <c r="L33" s="99"/>
      <c r="M33" s="103"/>
      <c r="N33" s="110"/>
      <c r="O33" s="109"/>
      <c r="P33" s="108"/>
      <c r="Q33" s="108"/>
      <c r="R33" s="108"/>
      <c r="S33" s="108"/>
      <c r="T33" s="99"/>
      <c r="U33" s="99"/>
      <c r="V33" s="99"/>
      <c r="W33" s="99"/>
      <c r="X33" s="99"/>
      <c r="Y33" s="71"/>
    </row>
    <row r="34" spans="1:25" ht="30" customHeight="1" x14ac:dyDescent="0.2">
      <c r="A34" s="29"/>
      <c r="B34" s="285" t="s">
        <v>91</v>
      </c>
      <c r="C34" s="285"/>
      <c r="D34" s="285"/>
      <c r="E34" s="108"/>
      <c r="F34" s="108"/>
      <c r="G34" s="108"/>
      <c r="H34" s="108"/>
      <c r="I34" s="109"/>
      <c r="J34" s="110"/>
      <c r="K34" s="103"/>
      <c r="L34" s="99"/>
      <c r="M34" s="103"/>
      <c r="N34" s="110"/>
      <c r="O34" s="109"/>
      <c r="P34" s="108"/>
      <c r="Q34" s="108"/>
      <c r="R34" s="108"/>
      <c r="S34" s="108"/>
      <c r="T34" s="99"/>
      <c r="U34" s="99"/>
      <c r="V34" s="99"/>
      <c r="W34" s="99"/>
      <c r="X34" s="99"/>
      <c r="Y34" s="71"/>
    </row>
    <row r="35" spans="1:25" ht="30" customHeight="1" x14ac:dyDescent="0.2">
      <c r="A35" s="29"/>
      <c r="B35" s="285"/>
      <c r="C35" s="285"/>
      <c r="D35" s="285"/>
      <c r="E35" s="103"/>
      <c r="F35" s="103"/>
      <c r="G35" s="103"/>
      <c r="H35" s="103"/>
      <c r="I35" s="111"/>
      <c r="J35" s="112"/>
      <c r="K35" s="103"/>
      <c r="L35" s="99"/>
      <c r="M35" s="103"/>
      <c r="N35" s="112"/>
      <c r="O35" s="111"/>
      <c r="P35" s="103"/>
      <c r="Q35" s="103"/>
      <c r="R35" s="103"/>
      <c r="S35" s="103"/>
      <c r="T35" s="103"/>
      <c r="U35" s="103"/>
      <c r="V35" s="103"/>
      <c r="W35" s="103"/>
      <c r="X35" s="103"/>
      <c r="Y35" s="71"/>
    </row>
    <row r="36" spans="1:25" ht="30" customHeight="1" x14ac:dyDescent="0.2">
      <c r="A36" s="188" t="s">
        <v>41</v>
      </c>
      <c r="B36" s="286" t="s">
        <v>76</v>
      </c>
      <c r="C36" s="287">
        <v>0.49305555555555558</v>
      </c>
      <c r="D36" s="287"/>
      <c r="E36" s="286" t="s">
        <v>92</v>
      </c>
      <c r="F36" s="286"/>
      <c r="G36" s="286"/>
      <c r="H36" s="286"/>
      <c r="I36" s="221">
        <f>K36+K37+K38</f>
        <v>0</v>
      </c>
      <c r="J36" s="289" t="s">
        <v>87</v>
      </c>
      <c r="K36" s="25"/>
      <c r="L36" s="41" t="s">
        <v>88</v>
      </c>
      <c r="M36" s="41"/>
      <c r="N36" s="290" t="s">
        <v>89</v>
      </c>
      <c r="O36" s="221">
        <f>M36+M37+M38</f>
        <v>0</v>
      </c>
      <c r="P36" s="286" t="s">
        <v>93</v>
      </c>
      <c r="Q36" s="286"/>
      <c r="R36" s="286"/>
      <c r="S36" s="286"/>
      <c r="T36" s="286" t="s">
        <v>90</v>
      </c>
      <c r="U36" s="286"/>
      <c r="V36" s="286"/>
      <c r="W36" s="286"/>
      <c r="X36" s="103"/>
      <c r="Y36" s="71"/>
    </row>
    <row r="37" spans="1:25" ht="30" customHeight="1" x14ac:dyDescent="0.2">
      <c r="A37" s="188"/>
      <c r="B37" s="286"/>
      <c r="C37" s="287"/>
      <c r="D37" s="287"/>
      <c r="E37" s="286"/>
      <c r="F37" s="286"/>
      <c r="G37" s="286"/>
      <c r="H37" s="286"/>
      <c r="I37" s="221"/>
      <c r="J37" s="289"/>
      <c r="K37" s="25"/>
      <c r="L37" s="41" t="s">
        <v>88</v>
      </c>
      <c r="M37" s="41"/>
      <c r="N37" s="290"/>
      <c r="O37" s="221"/>
      <c r="P37" s="286"/>
      <c r="Q37" s="286"/>
      <c r="R37" s="286"/>
      <c r="S37" s="286"/>
      <c r="T37" s="286"/>
      <c r="U37" s="286"/>
      <c r="V37" s="286"/>
      <c r="W37" s="286"/>
      <c r="X37" s="103"/>
      <c r="Y37" s="71"/>
    </row>
    <row r="38" spans="1:25" ht="30" customHeight="1" x14ac:dyDescent="0.2">
      <c r="A38" s="188"/>
      <c r="B38" s="286"/>
      <c r="C38" s="287"/>
      <c r="D38" s="287"/>
      <c r="E38" s="286"/>
      <c r="F38" s="286"/>
      <c r="G38" s="286"/>
      <c r="H38" s="286"/>
      <c r="I38" s="221"/>
      <c r="J38" s="289"/>
      <c r="K38" s="25"/>
      <c r="L38" s="41" t="s">
        <v>88</v>
      </c>
      <c r="M38" s="41"/>
      <c r="N38" s="290"/>
      <c r="O38" s="221"/>
      <c r="P38" s="286"/>
      <c r="Q38" s="286"/>
      <c r="R38" s="286"/>
      <c r="S38" s="286"/>
      <c r="T38" s="286"/>
      <c r="U38" s="286"/>
      <c r="V38" s="286"/>
      <c r="W38" s="286"/>
      <c r="X38" s="103"/>
      <c r="Y38" s="71"/>
    </row>
    <row r="39" spans="1:25" ht="30" customHeight="1" x14ac:dyDescent="0.2">
      <c r="A39" s="25"/>
      <c r="B39" s="99"/>
      <c r="C39" s="100"/>
      <c r="D39" s="100"/>
      <c r="E39" s="99"/>
      <c r="F39" s="99"/>
      <c r="G39" s="99"/>
      <c r="H39" s="99"/>
      <c r="I39" s="42"/>
      <c r="J39" s="43"/>
      <c r="K39" s="25"/>
      <c r="L39" s="41"/>
      <c r="M39" s="41"/>
      <c r="N39" s="43"/>
      <c r="O39" s="42"/>
      <c r="P39" s="99"/>
      <c r="Q39" s="99"/>
      <c r="R39" s="99"/>
      <c r="S39" s="99"/>
      <c r="T39" s="99"/>
      <c r="U39" s="99"/>
      <c r="V39" s="99"/>
      <c r="W39" s="99"/>
      <c r="X39" s="103"/>
      <c r="Y39" s="71"/>
    </row>
    <row r="40" spans="1:25" ht="30" customHeight="1" x14ac:dyDescent="0.2">
      <c r="B40" s="103"/>
      <c r="C40" s="113"/>
      <c r="D40" s="113"/>
      <c r="E40" s="103"/>
      <c r="F40" s="103"/>
      <c r="G40" s="103"/>
      <c r="H40" s="103"/>
      <c r="I40" s="45"/>
      <c r="J40" s="106"/>
      <c r="K40" s="25"/>
      <c r="L40" s="41"/>
      <c r="M40" s="25"/>
      <c r="N40" s="106"/>
      <c r="O40" s="45"/>
      <c r="P40" s="114"/>
      <c r="Q40" s="114"/>
      <c r="R40" s="114"/>
      <c r="S40" s="114"/>
      <c r="T40" s="103"/>
      <c r="U40" s="103"/>
      <c r="V40" s="103"/>
      <c r="W40" s="103"/>
    </row>
    <row r="41" spans="1:25" ht="30" customHeight="1" x14ac:dyDescent="0.2">
      <c r="A41" s="115" t="s">
        <v>94</v>
      </c>
      <c r="B41" s="99"/>
      <c r="C41" s="104"/>
      <c r="D41" s="104"/>
      <c r="E41" s="105"/>
      <c r="F41" s="105"/>
      <c r="G41" s="105"/>
      <c r="H41" s="105"/>
      <c r="I41" s="45"/>
      <c r="J41" s="106"/>
      <c r="K41" s="4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103"/>
      <c r="Y41" s="71"/>
    </row>
    <row r="42" spans="1:25" ht="30" customHeight="1" x14ac:dyDescent="0.2">
      <c r="A42" s="29"/>
      <c r="B42" s="99"/>
      <c r="C42" s="104"/>
      <c r="D42" s="104"/>
      <c r="E42" s="105"/>
      <c r="F42" s="105"/>
      <c r="G42" s="105"/>
      <c r="H42" s="105"/>
      <c r="I42" s="45"/>
      <c r="J42" s="106"/>
      <c r="K42" s="4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99"/>
      <c r="Y42" s="71"/>
    </row>
    <row r="43" spans="1:25" ht="30" customHeight="1" x14ac:dyDescent="0.2">
      <c r="B43" s="291" t="s">
        <v>95</v>
      </c>
      <c r="C43" s="291"/>
      <c r="D43" s="291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5" ht="30" customHeight="1" x14ac:dyDescent="0.2">
      <c r="B44" s="291"/>
      <c r="C44" s="291"/>
      <c r="D44" s="291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5" ht="30" customHeight="1" x14ac:dyDescent="0.2">
      <c r="B45" s="292"/>
      <c r="C45" s="292"/>
      <c r="D45" s="292"/>
      <c r="E45" s="15"/>
      <c r="F45" s="15"/>
      <c r="G45" s="15"/>
      <c r="H45" s="15"/>
      <c r="I45" s="15"/>
      <c r="J45" s="15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5" ht="30" customHeight="1" x14ac:dyDescent="0.2">
      <c r="B46" s="114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5" ht="30" customHeight="1" x14ac:dyDescent="0.2">
      <c r="B47" s="291" t="s">
        <v>96</v>
      </c>
      <c r="C47" s="291"/>
      <c r="D47" s="291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5" ht="30" customHeight="1" x14ac:dyDescent="0.2">
      <c r="B48" s="291"/>
      <c r="C48" s="291"/>
      <c r="D48" s="29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2:23" ht="30" customHeight="1" x14ac:dyDescent="0.2">
      <c r="B49" s="292"/>
      <c r="C49" s="292"/>
      <c r="D49" s="292"/>
      <c r="E49" s="15"/>
      <c r="F49" s="15"/>
      <c r="G49" s="15"/>
      <c r="H49" s="15"/>
      <c r="I49" s="15"/>
      <c r="J49" s="15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2:23" ht="30" customHeight="1" x14ac:dyDescent="0.2">
      <c r="B50" s="114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2:23" ht="30" customHeight="1" x14ac:dyDescent="0.2">
      <c r="B51" s="291" t="s">
        <v>97</v>
      </c>
      <c r="C51" s="291"/>
      <c r="D51" s="291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2:23" ht="30" customHeight="1" x14ac:dyDescent="0.2">
      <c r="B52" s="291"/>
      <c r="C52" s="291"/>
      <c r="D52" s="29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2:23" ht="30" customHeight="1" x14ac:dyDescent="0.2">
      <c r="B53" s="292"/>
      <c r="C53" s="292"/>
      <c r="D53" s="292"/>
      <c r="E53" s="15"/>
      <c r="F53" s="15"/>
      <c r="G53" s="15"/>
      <c r="H53" s="15"/>
      <c r="I53" s="15"/>
      <c r="J53" s="15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2:23" ht="30" customHeight="1" x14ac:dyDescent="0.2">
      <c r="B54" s="114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2:23" ht="30" customHeight="1" x14ac:dyDescent="0.2">
      <c r="B55" s="291" t="s">
        <v>97</v>
      </c>
      <c r="C55" s="291"/>
      <c r="D55" s="291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2:23" ht="30" customHeight="1" x14ac:dyDescent="0.2">
      <c r="B56" s="291"/>
      <c r="C56" s="291"/>
      <c r="D56" s="29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2:23" ht="30" customHeight="1" x14ac:dyDescent="0.2">
      <c r="B57" s="292"/>
      <c r="C57" s="292"/>
      <c r="D57" s="292"/>
      <c r="E57" s="15"/>
      <c r="F57" s="15"/>
      <c r="G57" s="15"/>
      <c r="H57" s="15"/>
      <c r="I57" s="15"/>
      <c r="J57" s="15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 ht="30" customHeight="1" x14ac:dyDescent="0.2">
      <c r="B58" s="114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2:23" ht="30" customHeight="1" x14ac:dyDescent="0.2">
      <c r="B59" s="114"/>
      <c r="C59" s="114"/>
      <c r="D59" s="114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2:23" ht="30" customHeight="1" x14ac:dyDescent="0.2">
      <c r="B60" s="114"/>
      <c r="C60" s="114"/>
      <c r="D60" s="114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2:23" ht="30" customHeight="1" x14ac:dyDescent="0.2">
      <c r="B61" s="114"/>
      <c r="C61" s="114"/>
      <c r="D61" s="114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2:23" ht="30" customHeight="1" x14ac:dyDescent="0.2">
      <c r="B62" s="114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2:23" ht="30" customHeight="1" x14ac:dyDescent="0.2">
      <c r="B63" s="114"/>
      <c r="C63" s="114"/>
      <c r="D63" s="114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2:23" ht="30" customHeight="1" x14ac:dyDescent="0.2">
      <c r="B64" s="114"/>
      <c r="C64" s="114"/>
      <c r="D64" s="114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2:23" ht="30" customHeight="1" x14ac:dyDescent="0.2">
      <c r="B65" s="114"/>
      <c r="C65" s="114"/>
      <c r="D65" s="114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2:23" ht="30" customHeight="1" x14ac:dyDescent="0.2">
      <c r="B66" s="114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2:23" ht="20.100000000000001" customHeight="1" x14ac:dyDescent="0.2">
      <c r="B67" s="114"/>
      <c r="C67" s="114"/>
      <c r="D67" s="114"/>
      <c r="M67" s="103"/>
      <c r="N67" s="71"/>
      <c r="O67" s="71"/>
      <c r="P67" s="71"/>
      <c r="Q67" s="71"/>
      <c r="S67" s="103"/>
      <c r="T67" s="71"/>
      <c r="U67" s="71"/>
      <c r="V67" s="71"/>
      <c r="W67" s="71"/>
    </row>
    <row r="68" spans="2:23" ht="20.100000000000001" customHeight="1" x14ac:dyDescent="0.2">
      <c r="B68" s="114"/>
      <c r="C68" s="114"/>
      <c r="D68" s="114"/>
      <c r="M68" s="103"/>
      <c r="N68" s="71"/>
      <c r="O68" s="71"/>
      <c r="P68" s="71"/>
      <c r="Q68" s="71"/>
      <c r="S68" s="103"/>
      <c r="T68" s="71"/>
      <c r="U68" s="71"/>
      <c r="V68" s="71"/>
      <c r="W68" s="71"/>
    </row>
    <row r="69" spans="2:23" ht="20.100000000000001" customHeight="1" x14ac:dyDescent="0.2">
      <c r="B69" s="114"/>
      <c r="C69" s="114"/>
      <c r="D69" s="114"/>
      <c r="M69" s="103"/>
      <c r="S69" s="103"/>
    </row>
    <row r="70" spans="2:23" ht="20.100000000000001" customHeight="1" x14ac:dyDescent="0.2">
      <c r="B70" s="114"/>
      <c r="M70" s="103"/>
      <c r="N70" s="71"/>
      <c r="O70" s="71"/>
      <c r="P70" s="71"/>
      <c r="Q70" s="71"/>
      <c r="S70" s="103"/>
      <c r="T70" s="71"/>
      <c r="U70" s="71"/>
      <c r="V70" s="71"/>
      <c r="W70" s="71"/>
    </row>
    <row r="71" spans="2:23" ht="20.100000000000001" customHeight="1" x14ac:dyDescent="0.2">
      <c r="B71" s="114"/>
      <c r="C71" s="114"/>
      <c r="D71" s="114"/>
      <c r="M71" s="103"/>
      <c r="N71" s="71"/>
      <c r="O71" s="71"/>
      <c r="P71" s="71"/>
      <c r="Q71" s="71"/>
      <c r="S71" s="103"/>
      <c r="T71" s="71"/>
      <c r="U71" s="71"/>
      <c r="V71" s="71"/>
      <c r="W71" s="71"/>
    </row>
    <row r="72" spans="2:23" ht="20.100000000000001" customHeight="1" x14ac:dyDescent="0.2">
      <c r="B72" s="114"/>
      <c r="C72" s="114"/>
      <c r="D72" s="114"/>
    </row>
    <row r="73" spans="2:23" ht="20.100000000000001" customHeight="1" x14ac:dyDescent="0.2">
      <c r="B73" s="114"/>
      <c r="C73" s="114"/>
      <c r="D73" s="114"/>
    </row>
  </sheetData>
  <mergeCells count="53">
    <mergeCell ref="B51:D53"/>
    <mergeCell ref="B55:D57"/>
    <mergeCell ref="B47:D49"/>
    <mergeCell ref="N36:N38"/>
    <mergeCell ref="O36:O38"/>
    <mergeCell ref="P36:S38"/>
    <mergeCell ref="T36:W38"/>
    <mergeCell ref="B43:D45"/>
    <mergeCell ref="A36:A38"/>
    <mergeCell ref="B36:B38"/>
    <mergeCell ref="C36:D38"/>
    <mergeCell ref="E36:H38"/>
    <mergeCell ref="I36:I38"/>
    <mergeCell ref="J36:J38"/>
    <mergeCell ref="T23:W23"/>
    <mergeCell ref="D11:E20"/>
    <mergeCell ref="B34:D35"/>
    <mergeCell ref="J24:J26"/>
    <mergeCell ref="N24:N26"/>
    <mergeCell ref="O24:O26"/>
    <mergeCell ref="P24:S26"/>
    <mergeCell ref="J29:J31"/>
    <mergeCell ref="N29:N31"/>
    <mergeCell ref="O29:O31"/>
    <mergeCell ref="P29:S31"/>
    <mergeCell ref="T24:W26"/>
    <mergeCell ref="T29:W31"/>
    <mergeCell ref="A29:A31"/>
    <mergeCell ref="B29:B31"/>
    <mergeCell ref="C29:D31"/>
    <mergeCell ref="E29:H31"/>
    <mergeCell ref="I29:I31"/>
    <mergeCell ref="A24:A26"/>
    <mergeCell ref="B24:B26"/>
    <mergeCell ref="C24:D26"/>
    <mergeCell ref="E24:H26"/>
    <mergeCell ref="I24:I26"/>
    <mergeCell ref="R11:S20"/>
    <mergeCell ref="B22:D23"/>
    <mergeCell ref="H11:I20"/>
    <mergeCell ref="N11:O20"/>
    <mergeCell ref="R10:S10"/>
    <mergeCell ref="F9:G9"/>
    <mergeCell ref="P9:Q9"/>
    <mergeCell ref="D10:E10"/>
    <mergeCell ref="H10:I10"/>
    <mergeCell ref="N10:O10"/>
    <mergeCell ref="M1:P1"/>
    <mergeCell ref="Q1:W1"/>
    <mergeCell ref="C2:E2"/>
    <mergeCell ref="K4:L4"/>
    <mergeCell ref="F7:G7"/>
    <mergeCell ref="P7:Q7"/>
  </mergeCells>
  <phoneticPr fontId="1"/>
  <printOptions horizontalCentered="1" verticalCentered="1"/>
  <pageMargins left="0.78740157480314965" right="0.78740157480314965" top="0.74803149606299213" bottom="0.59055118110236227" header="0" footer="0"/>
  <pageSetup paperSize="9" scale="40" firstPageNumber="42949631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抽選結果</vt:lpstr>
      <vt:lpstr>JA組合</vt:lpstr>
      <vt:lpstr>JA組合せ(抽選結果)</vt:lpstr>
      <vt:lpstr>１日目ABCD</vt:lpstr>
      <vt:lpstr>１日目EF</vt:lpstr>
      <vt:lpstr>2日目ab</vt:lpstr>
      <vt:lpstr>2日目cd</vt:lpstr>
      <vt:lpstr>3日目（準決勝・決勝） </vt:lpstr>
      <vt:lpstr>'2日目ab'!Print_Area</vt:lpstr>
      <vt:lpstr>'2日目cd'!Print_Area</vt:lpstr>
      <vt:lpstr>'3日目（準決勝・決勝） '!Print_Area</vt:lpstr>
      <vt:lpstr>JA組合!Print_Area</vt:lpstr>
      <vt:lpstr>'JA組合せ(抽選結果)'!Print_Area</vt:lpstr>
      <vt:lpstr>抽選結果!Print_Area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YANAGIHARA</dc:creator>
  <cp:lastModifiedBy>MAYS</cp:lastModifiedBy>
  <cp:lastPrinted>2023-12-16T09:35:03Z</cp:lastPrinted>
  <dcterms:created xsi:type="dcterms:W3CDTF">2023-12-03T04:53:07Z</dcterms:created>
  <dcterms:modified xsi:type="dcterms:W3CDTF">2023-12-17T01:13:11Z</dcterms:modified>
</cp:coreProperties>
</file>