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10800" windowHeight="13512" activeTab="4"/>
  </bookViews>
  <sheets>
    <sheet name="予選リーグ" sheetId="1" r:id="rId1"/>
    <sheet name="ABブロック" sheetId="4" r:id="rId2"/>
    <sheet name="CDブロック" sheetId="5" r:id="rId3"/>
    <sheet name="順位トーナメント" sheetId="2" r:id="rId4"/>
    <sheet name="２日目組合せ" sheetId="6" r:id="rId5"/>
  </sheets>
  <definedNames>
    <definedName name="_xlnm.Print_Area" localSheetId="1">ABブロック!$A$1:$AQ$45</definedName>
    <definedName name="_xlnm.Print_Area" localSheetId="2">CDブロック!$A$1:$AQ$45</definedName>
    <definedName name="_xlnm.Print_Area" localSheetId="3">順位トーナメント!$A$1:$BJ$26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45" i="5" l="1"/>
  <c r="AE45" i="5"/>
  <c r="AM45" i="5" s="1"/>
  <c r="AD45" i="5"/>
  <c r="AC45" i="5"/>
  <c r="AB45" i="5"/>
  <c r="AC44" i="5" s="1"/>
  <c r="T45" i="5"/>
  <c r="R45" i="5"/>
  <c r="N45" i="5"/>
  <c r="L45" i="5"/>
  <c r="I45" i="5"/>
  <c r="G45" i="5"/>
  <c r="S45" i="5"/>
  <c r="M45" i="5"/>
  <c r="H45" i="5"/>
  <c r="AI44" i="5"/>
  <c r="AE44" i="5"/>
  <c r="AM44" i="5" s="1"/>
  <c r="AD44" i="5"/>
  <c r="AB44" i="5"/>
  <c r="Z44" i="5"/>
  <c r="X44" i="5"/>
  <c r="N44" i="5"/>
  <c r="L44" i="5"/>
  <c r="I44" i="5"/>
  <c r="G44" i="5"/>
  <c r="Y44" i="5"/>
  <c r="M44" i="5"/>
  <c r="H44" i="5"/>
  <c r="AE43" i="5"/>
  <c r="AI43" i="5"/>
  <c r="AM43" i="5"/>
  <c r="AB43" i="5"/>
  <c r="Z43" i="5"/>
  <c r="X43" i="5"/>
  <c r="T43" i="5"/>
  <c r="R43" i="5"/>
  <c r="I43" i="5"/>
  <c r="G43" i="5"/>
  <c r="Y43" i="5"/>
  <c r="S43" i="5"/>
  <c r="AI42" i="5"/>
  <c r="AE42" i="5"/>
  <c r="AM42" i="5" s="1"/>
  <c r="AB42" i="5"/>
  <c r="Z42" i="5"/>
  <c r="X42" i="5"/>
  <c r="T42" i="5"/>
  <c r="S42" i="5" s="1"/>
  <c r="R42" i="5"/>
  <c r="N42" i="5"/>
  <c r="M42" i="5" s="1"/>
  <c r="L42" i="5"/>
  <c r="Y42" i="5"/>
  <c r="AD39" i="5"/>
  <c r="AC39" i="5"/>
  <c r="AB39" i="5"/>
  <c r="AD38" i="5"/>
  <c r="AC38" i="5"/>
  <c r="AD37" i="5" s="1"/>
  <c r="AB38" i="5"/>
  <c r="AC37" i="5"/>
  <c r="AD36" i="5" s="1"/>
  <c r="AB37" i="5"/>
  <c r="AB36" i="5"/>
  <c r="AC36" i="5"/>
  <c r="AD43" i="5" l="1"/>
  <c r="AC43" i="5"/>
  <c r="AD42" i="5" s="1"/>
  <c r="H43" i="5"/>
  <c r="AC42" i="5"/>
  <c r="AI39" i="5" l="1"/>
  <c r="AE39" i="5"/>
  <c r="AM39" i="5"/>
  <c r="T39" i="5"/>
  <c r="R39" i="5"/>
  <c r="S39" i="5"/>
  <c r="N39" i="5"/>
  <c r="L39" i="5"/>
  <c r="M39" i="5"/>
  <c r="I39" i="5"/>
  <c r="G39" i="5"/>
  <c r="H39" i="5"/>
  <c r="AI38" i="5"/>
  <c r="AM38" i="5" s="1"/>
  <c r="AE38" i="5"/>
  <c r="H38" i="5"/>
  <c r="H37" i="5"/>
  <c r="I38" i="5"/>
  <c r="G38" i="5"/>
  <c r="N38" i="5"/>
  <c r="L38" i="5"/>
  <c r="M38" i="5"/>
  <c r="Z38" i="5"/>
  <c r="Y38" i="5" s="1"/>
  <c r="X38" i="5"/>
  <c r="AI37" i="5"/>
  <c r="G37" i="5"/>
  <c r="R37" i="5"/>
  <c r="S37" i="5" s="1"/>
  <c r="Z37" i="5"/>
  <c r="X37" i="5"/>
  <c r="Y37" i="5"/>
  <c r="T37" i="5"/>
  <c r="Y36" i="5"/>
  <c r="S36" i="5"/>
  <c r="M36" i="5"/>
  <c r="I37" i="5"/>
  <c r="AM36" i="5"/>
  <c r="AI36" i="5"/>
  <c r="AE36" i="5"/>
  <c r="Z36" i="5"/>
  <c r="X36" i="5"/>
  <c r="T36" i="5"/>
  <c r="R36" i="5"/>
  <c r="L36" i="5"/>
  <c r="N36" i="5"/>
  <c r="AE37" i="5" l="1"/>
  <c r="AM37" i="5" s="1"/>
  <c r="AK30" i="4" l="1"/>
  <c r="AK27" i="4"/>
  <c r="AK24" i="4"/>
  <c r="AK21" i="4"/>
  <c r="AK18" i="4"/>
  <c r="AK15" i="4"/>
  <c r="Q30" i="4"/>
  <c r="Q27" i="4"/>
  <c r="Q24" i="4"/>
  <c r="Q21" i="4"/>
  <c r="Q18" i="4"/>
  <c r="Q15" i="4"/>
  <c r="AK30" i="5"/>
  <c r="AK27" i="5"/>
  <c r="AK24" i="5"/>
  <c r="AK21" i="5"/>
  <c r="AK18" i="5"/>
  <c r="AK15" i="5"/>
  <c r="Q30" i="5"/>
  <c r="Q27" i="5"/>
  <c r="Q24" i="5"/>
  <c r="Q21" i="5"/>
  <c r="Q18" i="5"/>
  <c r="Q15" i="5"/>
  <c r="AE30" i="4"/>
  <c r="AE27" i="4"/>
  <c r="AE24" i="4"/>
  <c r="AE21" i="4"/>
  <c r="AE18" i="4"/>
  <c r="AE15" i="4"/>
  <c r="K30" i="4"/>
  <c r="K27" i="4"/>
  <c r="K24" i="4"/>
  <c r="K21" i="4"/>
  <c r="K18" i="4"/>
  <c r="K15" i="4"/>
  <c r="AE30" i="5"/>
  <c r="AE27" i="5"/>
  <c r="AE24" i="5"/>
  <c r="AE21" i="5"/>
  <c r="AE18" i="5"/>
  <c r="AE15" i="5"/>
  <c r="K30" i="5"/>
  <c r="K27" i="5"/>
  <c r="K24" i="5"/>
  <c r="K21" i="5"/>
  <c r="K18" i="5"/>
  <c r="K15" i="5"/>
  <c r="AN16" i="6"/>
  <c r="AA16" i="6"/>
  <c r="AN45" i="6" s="1"/>
  <c r="AN33" i="6"/>
  <c r="AA33" i="6"/>
  <c r="S33" i="6"/>
  <c r="F33" i="6"/>
  <c r="S16" i="6"/>
  <c r="AA45" i="6" s="1"/>
  <c r="F16" i="6"/>
  <c r="AN30" i="6"/>
  <c r="AA30" i="6"/>
  <c r="S30" i="6"/>
  <c r="F30" i="6"/>
  <c r="AN12" i="6"/>
  <c r="S45" i="6" s="1"/>
  <c r="AA12" i="6"/>
  <c r="S41" i="6" s="1"/>
  <c r="S12" i="6"/>
  <c r="F45" i="6" s="1"/>
  <c r="F12" i="6"/>
  <c r="F41" i="6" s="1"/>
  <c r="AM45" i="6"/>
  <c r="AG45" i="6"/>
  <c r="R45" i="6"/>
  <c r="L45" i="6"/>
  <c r="R41" i="6"/>
  <c r="L41" i="6"/>
  <c r="R23" i="6"/>
  <c r="L23" i="6"/>
  <c r="AM33" i="6"/>
  <c r="AG33" i="6"/>
  <c r="AM30" i="6"/>
  <c r="AG30" i="6"/>
  <c r="AM27" i="6"/>
  <c r="AG27" i="6"/>
  <c r="R33" i="6"/>
  <c r="L33" i="6"/>
  <c r="R30" i="6"/>
  <c r="L30" i="6"/>
  <c r="R27" i="6"/>
  <c r="L27" i="6"/>
  <c r="AM16" i="6"/>
  <c r="AG16" i="6"/>
  <c r="AM12" i="6"/>
  <c r="AG12" i="6"/>
  <c r="AM9" i="6"/>
  <c r="AG9" i="6"/>
  <c r="AM6" i="6"/>
  <c r="AG6" i="6"/>
  <c r="R16" i="6"/>
  <c r="L16" i="6"/>
  <c r="R12" i="6"/>
  <c r="L12" i="6"/>
  <c r="R9" i="6"/>
  <c r="L9" i="6"/>
  <c r="AM23" i="6"/>
  <c r="AG23" i="6"/>
  <c r="R6" i="6"/>
  <c r="L6" i="6"/>
  <c r="AN8" i="5" l="1"/>
  <c r="AN9" i="5"/>
  <c r="AN10" i="5"/>
  <c r="AN7" i="5"/>
  <c r="R8" i="5"/>
  <c r="R9" i="5"/>
  <c r="R10" i="5"/>
  <c r="R7" i="5"/>
  <c r="AN8" i="4"/>
  <c r="AN9" i="4"/>
  <c r="AN10" i="4"/>
  <c r="AN7" i="4"/>
  <c r="R8" i="4"/>
  <c r="R9" i="4"/>
  <c r="R10" i="4"/>
  <c r="R7" i="4"/>
  <c r="Y8" i="5" l="1"/>
  <c r="Y9" i="5"/>
  <c r="Y10" i="5"/>
  <c r="Y7" i="5"/>
  <c r="E18" i="5" s="1"/>
  <c r="D8" i="5"/>
  <c r="D9" i="5"/>
  <c r="D10" i="5"/>
  <c r="D7" i="5"/>
  <c r="E15" i="5" s="1"/>
  <c r="Y8" i="4"/>
  <c r="Y9" i="4"/>
  <c r="Y10" i="4"/>
  <c r="Y7" i="4"/>
  <c r="D10" i="4"/>
  <c r="AL21" i="4" s="1"/>
  <c r="D9" i="4"/>
  <c r="D8" i="4"/>
  <c r="D7" i="4"/>
  <c r="E15" i="4" s="1"/>
  <c r="F41" i="5" l="1"/>
  <c r="A45" i="5"/>
  <c r="A44" i="5"/>
  <c r="A43" i="5"/>
  <c r="A42" i="5"/>
  <c r="W41" i="5"/>
  <c r="Q41" i="5"/>
  <c r="K41" i="5"/>
  <c r="A39" i="5"/>
  <c r="A38" i="5"/>
  <c r="A37" i="5"/>
  <c r="A36" i="5"/>
  <c r="W35" i="5"/>
  <c r="Q35" i="5"/>
  <c r="K35" i="5"/>
  <c r="F35" i="5"/>
  <c r="AL30" i="5"/>
  <c r="Y30" i="5"/>
  <c r="R30" i="5"/>
  <c r="E30" i="5"/>
  <c r="AL27" i="5"/>
  <c r="Y27" i="5"/>
  <c r="R27" i="5"/>
  <c r="E27" i="5"/>
  <c r="AL24" i="5"/>
  <c r="Y24" i="5"/>
  <c r="R24" i="5"/>
  <c r="E24" i="5"/>
  <c r="AL21" i="5"/>
  <c r="Y21" i="5"/>
  <c r="R21" i="5"/>
  <c r="E21" i="5"/>
  <c r="AL18" i="5"/>
  <c r="Y18" i="5"/>
  <c r="R18" i="5"/>
  <c r="AL15" i="5"/>
  <c r="Y15" i="5"/>
  <c r="R15" i="5"/>
  <c r="A45" i="4"/>
  <c r="A44" i="4"/>
  <c r="A43" i="4"/>
  <c r="A42" i="4"/>
  <c r="W41" i="4"/>
  <c r="R30" i="4"/>
  <c r="Q41" i="4"/>
  <c r="AL30" i="4"/>
  <c r="K41" i="4"/>
  <c r="Y30" i="4"/>
  <c r="F41" i="4"/>
  <c r="E30" i="4"/>
  <c r="W35" i="4"/>
  <c r="A39" i="4"/>
  <c r="A38" i="4"/>
  <c r="A37" i="4"/>
  <c r="A36" i="4"/>
  <c r="R27" i="4"/>
  <c r="Q35" i="4"/>
  <c r="AL27" i="4"/>
  <c r="K35" i="4"/>
  <c r="Y27" i="4"/>
  <c r="F35" i="4"/>
  <c r="E27" i="4"/>
  <c r="AL24" i="4"/>
  <c r="AL18" i="4"/>
  <c r="R24" i="4"/>
  <c r="Y18" i="4"/>
  <c r="Y24" i="4"/>
  <c r="R18" i="4"/>
  <c r="E24" i="4"/>
  <c r="E18" i="4"/>
  <c r="AL15" i="4"/>
  <c r="R21" i="4"/>
  <c r="Y15" i="4"/>
  <c r="Y21" i="4"/>
  <c r="R15" i="4"/>
  <c r="E21" i="4"/>
</calcChain>
</file>

<file path=xl/sharedStrings.xml><?xml version="1.0" encoding="utf-8"?>
<sst xmlns="http://schemas.openxmlformats.org/spreadsheetml/2006/main" count="573" uniqueCount="249">
  <si>
    <t>予選リーグ　Aパート</t>
    <rPh sb="0" eb="2">
      <t>ヨセン</t>
    </rPh>
    <phoneticPr fontId="1"/>
  </si>
  <si>
    <t>A1</t>
    <phoneticPr fontId="1"/>
  </si>
  <si>
    <t>A2</t>
  </si>
  <si>
    <t>A3</t>
  </si>
  <si>
    <t>A4</t>
  </si>
  <si>
    <t>B1</t>
    <phoneticPr fontId="1"/>
  </si>
  <si>
    <t>B2</t>
  </si>
  <si>
    <t>B3</t>
  </si>
  <si>
    <t>B4</t>
  </si>
  <si>
    <t>C1</t>
    <phoneticPr fontId="1"/>
  </si>
  <si>
    <t>C2</t>
  </si>
  <si>
    <t>C3</t>
  </si>
  <si>
    <t>C4</t>
  </si>
  <si>
    <t>D1</t>
    <phoneticPr fontId="1"/>
  </si>
  <si>
    <t>D2</t>
  </si>
  <si>
    <t>D3</t>
  </si>
  <si>
    <t>D4</t>
  </si>
  <si>
    <t>kick off</t>
    <phoneticPr fontId="1"/>
  </si>
  <si>
    <t>No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</si>
  <si>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</si>
  <si>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</si>
  <si>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</si>
  <si>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</si>
  <si>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</si>
  <si>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</si>
  <si>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A1 - A2</t>
    <phoneticPr fontId="1"/>
  </si>
  <si>
    <t>A3 - A4</t>
    <phoneticPr fontId="1"/>
  </si>
  <si>
    <t>B1 - B2</t>
    <phoneticPr fontId="1"/>
  </si>
  <si>
    <t>B3 - B4</t>
    <phoneticPr fontId="1"/>
  </si>
  <si>
    <t>A1 - A3</t>
    <phoneticPr fontId="1"/>
  </si>
  <si>
    <t>A2 - A4</t>
    <phoneticPr fontId="1"/>
  </si>
  <si>
    <t>B1 - B3</t>
    <phoneticPr fontId="1"/>
  </si>
  <si>
    <t>B2 - B4</t>
    <phoneticPr fontId="1"/>
  </si>
  <si>
    <t>A1 - A4</t>
    <phoneticPr fontId="1"/>
  </si>
  <si>
    <t>A2 - A3</t>
    <phoneticPr fontId="1"/>
  </si>
  <si>
    <t>B1 - B4</t>
    <phoneticPr fontId="1"/>
  </si>
  <si>
    <t>B2 - B3</t>
    <phoneticPr fontId="1"/>
  </si>
  <si>
    <t>C1 - C2</t>
  </si>
  <si>
    <t>C3 - C4</t>
  </si>
  <si>
    <t>C1 - C3</t>
  </si>
  <si>
    <t>C2 - C4</t>
  </si>
  <si>
    <t>C1 - C4</t>
  </si>
  <si>
    <t>C2 - C3</t>
  </si>
  <si>
    <t>D1 - D2</t>
  </si>
  <si>
    <t>D3 - D4</t>
  </si>
  <si>
    <t>D1 - D3</t>
  </si>
  <si>
    <t>D2 - D4</t>
  </si>
  <si>
    <t>D1 - D4</t>
  </si>
  <si>
    <t>D2 - D3</t>
  </si>
  <si>
    <t>　　　　　　　　　　　　　開　会　式</t>
    <rPh sb="13" eb="14">
      <t>カイ</t>
    </rPh>
    <rPh sb="15" eb="16">
      <t>カイ</t>
    </rPh>
    <rPh sb="17" eb="18">
      <t>シキ</t>
    </rPh>
    <phoneticPr fontId="1"/>
  </si>
  <si>
    <t>決勝トーナメント</t>
    <rPh sb="0" eb="2">
      <t>ケッショウ</t>
    </rPh>
    <phoneticPr fontId="1"/>
  </si>
  <si>
    <t>３・４位グループトーナメント</t>
    <rPh sb="3" eb="4">
      <t>イ</t>
    </rPh>
    <phoneticPr fontId="1"/>
  </si>
  <si>
    <t xml:space="preserve"> 9:30</t>
    <phoneticPr fontId="1"/>
  </si>
  <si>
    <t>10:25</t>
    <phoneticPr fontId="1"/>
  </si>
  <si>
    <t>11:20</t>
    <phoneticPr fontId="1"/>
  </si>
  <si>
    <t>12:15</t>
    <phoneticPr fontId="1"/>
  </si>
  <si>
    <t>13:10</t>
    <phoneticPr fontId="1"/>
  </si>
  <si>
    <t>A1</t>
    <phoneticPr fontId="1"/>
  </si>
  <si>
    <t>B2</t>
    <phoneticPr fontId="1"/>
  </si>
  <si>
    <t>C1</t>
    <phoneticPr fontId="1"/>
  </si>
  <si>
    <t>D2</t>
    <phoneticPr fontId="1"/>
  </si>
  <si>
    <t>A2</t>
    <phoneticPr fontId="1"/>
  </si>
  <si>
    <t>D1</t>
    <phoneticPr fontId="1"/>
  </si>
  <si>
    <t>C2</t>
    <phoneticPr fontId="1"/>
  </si>
  <si>
    <t>⑥</t>
    <phoneticPr fontId="1"/>
  </si>
  <si>
    <t>14:05</t>
    <phoneticPr fontId="1"/>
  </si>
  <si>
    <t>A3</t>
    <phoneticPr fontId="1"/>
  </si>
  <si>
    <t>B4</t>
    <phoneticPr fontId="1"/>
  </si>
  <si>
    <t>C3</t>
    <phoneticPr fontId="1"/>
  </si>
  <si>
    <t>D4</t>
    <phoneticPr fontId="1"/>
  </si>
  <si>
    <t>B3</t>
    <phoneticPr fontId="1"/>
  </si>
  <si>
    <t>A4</t>
    <phoneticPr fontId="1"/>
  </si>
  <si>
    <t>D3</t>
    <phoneticPr fontId="1"/>
  </si>
  <si>
    <t>C4</t>
    <phoneticPr fontId="1"/>
  </si>
  <si>
    <t>3位決定戦
33負-34負</t>
    <rPh sb="1" eb="2">
      <t>イ</t>
    </rPh>
    <rPh sb="2" eb="4">
      <t>ケッテイ</t>
    </rPh>
    <rPh sb="4" eb="5">
      <t>セン</t>
    </rPh>
    <rPh sb="8" eb="9">
      <t>マ</t>
    </rPh>
    <rPh sb="12" eb="13">
      <t>マ</t>
    </rPh>
    <phoneticPr fontId="1"/>
  </si>
  <si>
    <t>3・4位グループ決勝戦
37勝-38勝</t>
    <rPh sb="3" eb="4">
      <t>イ</t>
    </rPh>
    <rPh sb="8" eb="11">
      <t>ケッショウセン</t>
    </rPh>
    <rPh sb="14" eb="15">
      <t>カ</t>
    </rPh>
    <rPh sb="18" eb="19">
      <t>カ</t>
    </rPh>
    <phoneticPr fontId="1"/>
  </si>
  <si>
    <t>決勝戦
33勝-34勝</t>
    <rPh sb="0" eb="3">
      <t>ケッショウセン</t>
    </rPh>
    <rPh sb="6" eb="7">
      <t>カ</t>
    </rPh>
    <rPh sb="10" eb="11">
      <t>カ</t>
    </rPh>
    <phoneticPr fontId="1"/>
  </si>
  <si>
    <t>15:15</t>
    <phoneticPr fontId="1"/>
  </si>
  <si>
    <t>閉会式</t>
    <rPh sb="0" eb="3">
      <t>ヘイカイシキ</t>
    </rPh>
    <phoneticPr fontId="1"/>
  </si>
  <si>
    <t>A1位 - B2位</t>
    <rPh sb="2" eb="3">
      <t>イ</t>
    </rPh>
    <rPh sb="8" eb="9">
      <t>イ</t>
    </rPh>
    <phoneticPr fontId="1"/>
  </si>
  <si>
    <t>A3位 - B4位</t>
    <rPh sb="2" eb="3">
      <t>イ</t>
    </rPh>
    <rPh sb="8" eb="9">
      <t>イ</t>
    </rPh>
    <phoneticPr fontId="1"/>
  </si>
  <si>
    <t>25勝 - 26勝</t>
    <rPh sb="2" eb="3">
      <t>カ</t>
    </rPh>
    <rPh sb="8" eb="9">
      <t>カ</t>
    </rPh>
    <phoneticPr fontId="1"/>
  </si>
  <si>
    <t>29勝 - 30勝</t>
    <rPh sb="2" eb="3">
      <t>カ</t>
    </rPh>
    <rPh sb="8" eb="9">
      <t>カ</t>
    </rPh>
    <phoneticPr fontId="1"/>
  </si>
  <si>
    <t>C1位 - D2位</t>
    <rPh sb="2" eb="3">
      <t>イ</t>
    </rPh>
    <rPh sb="8" eb="9">
      <t>イ</t>
    </rPh>
    <phoneticPr fontId="1"/>
  </si>
  <si>
    <t>C3位 - D4位</t>
    <rPh sb="2" eb="3">
      <t>イ</t>
    </rPh>
    <rPh sb="8" eb="9">
      <t>イ</t>
    </rPh>
    <phoneticPr fontId="1"/>
  </si>
  <si>
    <t>27勝 - 28勝</t>
    <rPh sb="2" eb="3">
      <t>カ</t>
    </rPh>
    <rPh sb="8" eb="9">
      <t>カ</t>
    </rPh>
    <phoneticPr fontId="1"/>
  </si>
  <si>
    <t>31勝 - 32勝</t>
    <rPh sb="2" eb="3">
      <t>カ</t>
    </rPh>
    <rPh sb="8" eb="9">
      <t>カ</t>
    </rPh>
    <phoneticPr fontId="1"/>
  </si>
  <si>
    <t>B1位 - A2位</t>
    <rPh sb="2" eb="3">
      <t>イ</t>
    </rPh>
    <rPh sb="8" eb="9">
      <t>イ</t>
    </rPh>
    <phoneticPr fontId="1"/>
  </si>
  <si>
    <t>B3位 - A4位</t>
    <rPh sb="2" eb="3">
      <t>イ</t>
    </rPh>
    <rPh sb="8" eb="9">
      <t>イ</t>
    </rPh>
    <phoneticPr fontId="1"/>
  </si>
  <si>
    <t>25負 - 26負</t>
    <rPh sb="2" eb="3">
      <t>マ</t>
    </rPh>
    <phoneticPr fontId="1"/>
  </si>
  <si>
    <t>29負 - 30負</t>
    <phoneticPr fontId="1"/>
  </si>
  <si>
    <t>D1位 - C2位</t>
    <rPh sb="2" eb="3">
      <t>イ</t>
    </rPh>
    <rPh sb="8" eb="9">
      <t>イ</t>
    </rPh>
    <phoneticPr fontId="1"/>
  </si>
  <si>
    <t>D3位 - C4位</t>
    <rPh sb="2" eb="3">
      <t>イ</t>
    </rPh>
    <rPh sb="8" eb="9">
      <t>イ</t>
    </rPh>
    <phoneticPr fontId="1"/>
  </si>
  <si>
    <t>27負 - 28負</t>
    <phoneticPr fontId="1"/>
  </si>
  <si>
    <t>31負 - 32負</t>
    <phoneticPr fontId="1"/>
  </si>
  <si>
    <r>
      <t>A</t>
    </r>
    <r>
      <rPr>
        <sz val="10"/>
        <color theme="1"/>
        <rFont val="BIZ UDゴシック"/>
        <family val="3"/>
        <charset val="128"/>
      </rPr>
      <t>コート</t>
    </r>
    <phoneticPr fontId="1"/>
  </si>
  <si>
    <r>
      <t>B</t>
    </r>
    <r>
      <rPr>
        <sz val="10"/>
        <color theme="1"/>
        <rFont val="BIZ UDゴシック"/>
        <family val="3"/>
        <charset val="128"/>
      </rPr>
      <t>コート</t>
    </r>
    <phoneticPr fontId="1"/>
  </si>
  <si>
    <r>
      <t>B</t>
    </r>
    <r>
      <rPr>
        <sz val="10"/>
        <color theme="1"/>
        <rFont val="BIZ UDゴシック"/>
        <family val="3"/>
        <charset val="128"/>
      </rPr>
      <t>コート</t>
    </r>
    <phoneticPr fontId="1"/>
  </si>
  <si>
    <t>(</t>
    <phoneticPr fontId="1"/>
  </si>
  <si>
    <t>)</t>
    <phoneticPr fontId="1"/>
  </si>
  <si>
    <t>B1</t>
    <phoneticPr fontId="1"/>
  </si>
  <si>
    <t>■リーグ戦成績表</t>
    <rPh sb="4" eb="5">
      <t>セン</t>
    </rPh>
    <rPh sb="5" eb="8">
      <t>セイセキヒョウ</t>
    </rPh>
    <phoneticPr fontId="1"/>
  </si>
  <si>
    <t>Aパート</t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</si>
  <si>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</si>
  <si>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</si>
  <si>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</si>
  <si>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</si>
  <si>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</si>
  <si>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Bパート</t>
    <phoneticPr fontId="1"/>
  </si>
  <si>
    <t>C1</t>
  </si>
  <si>
    <t>Cパート</t>
  </si>
  <si>
    <t>D1</t>
  </si>
  <si>
    <t>Dパート</t>
  </si>
  <si>
    <t xml:space="preserve"> 9:00</t>
    <phoneticPr fontId="1"/>
  </si>
  <si>
    <t>10:15</t>
  </si>
  <si>
    <t>10:15</t>
    <phoneticPr fontId="1"/>
  </si>
  <si>
    <t>11:10</t>
  </si>
  <si>
    <t>11:10</t>
    <phoneticPr fontId="1"/>
  </si>
  <si>
    <t>12:05</t>
  </si>
  <si>
    <t>12:05</t>
    <phoneticPr fontId="1"/>
  </si>
  <si>
    <t>13:00</t>
  </si>
  <si>
    <t>13:00</t>
    <phoneticPr fontId="1"/>
  </si>
  <si>
    <t>13:55</t>
  </si>
  <si>
    <t>13:55</t>
    <phoneticPr fontId="1"/>
  </si>
  <si>
    <t>14:50</t>
  </si>
  <si>
    <t>14:50</t>
    <phoneticPr fontId="1"/>
  </si>
  <si>
    <r>
      <t>A</t>
    </r>
    <r>
      <rPr>
        <sz val="10"/>
        <color theme="1"/>
        <rFont val="BIZ UDゴシック"/>
        <family val="3"/>
        <charset val="128"/>
      </rPr>
      <t>コート</t>
    </r>
    <phoneticPr fontId="1"/>
  </si>
  <si>
    <r>
      <rPr>
        <sz val="12"/>
        <color theme="1"/>
        <rFont val="BIZ UDゴシック"/>
        <family val="3"/>
        <charset val="128"/>
      </rPr>
      <t>A</t>
    </r>
    <r>
      <rPr>
        <sz val="10"/>
        <color theme="1"/>
        <rFont val="BIZ UDゴシック"/>
        <family val="3"/>
        <charset val="128"/>
      </rPr>
      <t>コート</t>
    </r>
    <phoneticPr fontId="1"/>
  </si>
  <si>
    <r>
      <rPr>
        <sz val="12"/>
        <color theme="1"/>
        <rFont val="BIZ UDゴシック"/>
        <family val="3"/>
        <charset val="128"/>
      </rPr>
      <t>B</t>
    </r>
    <r>
      <rPr>
        <sz val="10"/>
        <color theme="1"/>
        <rFont val="BIZ UDゴシック"/>
        <family val="3"/>
        <charset val="128"/>
      </rPr>
      <t>コート</t>
    </r>
    <phoneticPr fontId="1"/>
  </si>
  <si>
    <t>Aコート</t>
    <phoneticPr fontId="1"/>
  </si>
  <si>
    <t>佐野市運動公園 清酒開華スタジアム（陸上競技場）</t>
    <rPh sb="0" eb="3">
      <t>サノシ</t>
    </rPh>
    <rPh sb="3" eb="7">
      <t>ウンドウコウエン</t>
    </rPh>
    <phoneticPr fontId="1"/>
  </si>
  <si>
    <t>佐野市運動公園
コンチネンタルホームフィールド
（第１多目的球技場）</t>
    <rPh sb="0" eb="3">
      <t>サノシ</t>
    </rPh>
    <rPh sb="3" eb="7">
      <t>ウンドウコウエン</t>
    </rPh>
    <rPh sb="25" eb="26">
      <t>ダイ</t>
    </rPh>
    <rPh sb="27" eb="30">
      <t>タモクテキ</t>
    </rPh>
    <rPh sb="30" eb="33">
      <t>キュウギジョウ</t>
    </rPh>
    <phoneticPr fontId="1"/>
  </si>
  <si>
    <t>佐野市運動公園
ハートフル保険フィールド
（第２多目的球技場）</t>
    <rPh sb="0" eb="3">
      <t>サノシ</t>
    </rPh>
    <rPh sb="3" eb="7">
      <t>ウンドウコウエン</t>
    </rPh>
    <rPh sb="22" eb="23">
      <t>ダイ</t>
    </rPh>
    <rPh sb="24" eb="27">
      <t>タモクテキ</t>
    </rPh>
    <rPh sb="27" eb="30">
      <t>キュウギジョウ</t>
    </rPh>
    <phoneticPr fontId="1"/>
  </si>
  <si>
    <t>佐野市運動公園　コンチネンタルホームフィールド（第１多目的球技場）</t>
    <rPh sb="0" eb="2">
      <t>サノ</t>
    </rPh>
    <rPh sb="2" eb="3">
      <t>シ</t>
    </rPh>
    <rPh sb="3" eb="5">
      <t>ウンドウ</t>
    </rPh>
    <rPh sb="5" eb="7">
      <t>コウエン</t>
    </rPh>
    <rPh sb="24" eb="25">
      <t>ダイ</t>
    </rPh>
    <rPh sb="26" eb="29">
      <t>タモクテキ</t>
    </rPh>
    <rPh sb="29" eb="31">
      <t>キュウギ</t>
    </rPh>
    <rPh sb="31" eb="32">
      <t>ジョウ</t>
    </rPh>
    <phoneticPr fontId="1"/>
  </si>
  <si>
    <r>
      <t>A</t>
    </r>
    <r>
      <rPr>
        <sz val="10"/>
        <rFont val="BIZ UDゴシック"/>
        <family val="3"/>
        <charset val="128"/>
      </rPr>
      <t>コート</t>
    </r>
    <phoneticPr fontId="1"/>
  </si>
  <si>
    <r>
      <rPr>
        <sz val="12"/>
        <rFont val="BIZ UDゴシック"/>
        <family val="3"/>
        <charset val="128"/>
      </rPr>
      <t>B</t>
    </r>
    <r>
      <rPr>
        <sz val="10"/>
        <rFont val="BIZ UDゴシック"/>
        <family val="3"/>
        <charset val="128"/>
      </rPr>
      <t>コート</t>
    </r>
    <phoneticPr fontId="1"/>
  </si>
  <si>
    <t>佐野市運動公園　ハートフル保険フィールド（第２多目的球技場）</t>
    <rPh sb="0" eb="2">
      <t>サノ</t>
    </rPh>
    <rPh sb="2" eb="3">
      <t>シ</t>
    </rPh>
    <rPh sb="3" eb="5">
      <t>ウンドウ</t>
    </rPh>
    <rPh sb="5" eb="7">
      <t>コウエン</t>
    </rPh>
    <rPh sb="13" eb="15">
      <t>ホケン</t>
    </rPh>
    <rPh sb="21" eb="22">
      <t>ダイ</t>
    </rPh>
    <rPh sb="23" eb="26">
      <t>タモクテキ</t>
    </rPh>
    <rPh sb="26" eb="28">
      <t>キュウギ</t>
    </rPh>
    <rPh sb="28" eb="29">
      <t>ジョウ</t>
    </rPh>
    <phoneticPr fontId="1"/>
  </si>
  <si>
    <t>佐野市運動公園
コンチネンタルホームフィールド
（第１多目的球技場）</t>
    <rPh sb="0" eb="2">
      <t>サノ</t>
    </rPh>
    <rPh sb="2" eb="3">
      <t>シ</t>
    </rPh>
    <rPh sb="3" eb="5">
      <t>ウンドウ</t>
    </rPh>
    <rPh sb="5" eb="7">
      <t>コウエン</t>
    </rPh>
    <rPh sb="25" eb="26">
      <t>ダイ</t>
    </rPh>
    <rPh sb="27" eb="30">
      <t>タモクテキ</t>
    </rPh>
    <rPh sb="30" eb="32">
      <t>キュウギ</t>
    </rPh>
    <rPh sb="32" eb="33">
      <t>ジョウ</t>
    </rPh>
    <phoneticPr fontId="1"/>
  </si>
  <si>
    <t>佐野市運動公園
ハートフル保険フィールド
（第２多目的球技場）</t>
    <rPh sb="0" eb="2">
      <t>サノ</t>
    </rPh>
    <rPh sb="2" eb="3">
      <t>シ</t>
    </rPh>
    <rPh sb="3" eb="5">
      <t>ウンドウ</t>
    </rPh>
    <rPh sb="5" eb="7">
      <t>コウエン</t>
    </rPh>
    <rPh sb="13" eb="15">
      <t>ホケン</t>
    </rPh>
    <rPh sb="22" eb="23">
      <t>ダイ</t>
    </rPh>
    <rPh sb="24" eb="27">
      <t>タモクテキ</t>
    </rPh>
    <rPh sb="27" eb="29">
      <t>キュウギ</t>
    </rPh>
    <rPh sb="29" eb="30">
      <t>ジョウ</t>
    </rPh>
    <phoneticPr fontId="1"/>
  </si>
  <si>
    <t>佐野市運動公園 清酒開華スタジアム
（陸上競技場）</t>
    <rPh sb="0" eb="2">
      <t>サノ</t>
    </rPh>
    <rPh sb="2" eb="3">
      <t>シ</t>
    </rPh>
    <rPh sb="3" eb="5">
      <t>ウンドウ</t>
    </rPh>
    <rPh sb="5" eb="7">
      <t>コウエン</t>
    </rPh>
    <rPh sb="8" eb="10">
      <t>セイシュ</t>
    </rPh>
    <rPh sb="10" eb="11">
      <t>カイ</t>
    </rPh>
    <rPh sb="11" eb="12">
      <t>ハナ</t>
    </rPh>
    <rPh sb="19" eb="21">
      <t>リクジョウ</t>
    </rPh>
    <rPh sb="21" eb="24">
      <t>キョウギジョウ</t>
    </rPh>
    <phoneticPr fontId="1"/>
  </si>
  <si>
    <t>栃木県
第1代表</t>
    <rPh sb="0" eb="3">
      <t>トチギケン</t>
    </rPh>
    <rPh sb="4" eb="5">
      <t>ダイ</t>
    </rPh>
    <rPh sb="6" eb="8">
      <t>ダイヒョウ</t>
    </rPh>
    <phoneticPr fontId="1"/>
  </si>
  <si>
    <t>千葉県
第2代表</t>
    <rPh sb="0" eb="3">
      <t>チバケン</t>
    </rPh>
    <rPh sb="4" eb="5">
      <t>ダイ</t>
    </rPh>
    <rPh sb="6" eb="8">
      <t>ダイヒョウ</t>
    </rPh>
    <phoneticPr fontId="1"/>
  </si>
  <si>
    <t>神奈川県
第2代表</t>
    <rPh sb="0" eb="4">
      <t>カナガワケン</t>
    </rPh>
    <rPh sb="5" eb="6">
      <t>ダイ</t>
    </rPh>
    <rPh sb="7" eb="9">
      <t>ダイヒョウ</t>
    </rPh>
    <phoneticPr fontId="1"/>
  </si>
  <si>
    <t>茨城県
第1代表</t>
    <rPh sb="0" eb="3">
      <t>イバラキケン</t>
    </rPh>
    <rPh sb="4" eb="5">
      <t>ダイ</t>
    </rPh>
    <rPh sb="6" eb="8">
      <t>ダイヒョウ</t>
    </rPh>
    <phoneticPr fontId="1"/>
  </si>
  <si>
    <t>東京都
第1代表</t>
    <rPh sb="0" eb="3">
      <t>トウキョウト</t>
    </rPh>
    <rPh sb="4" eb="5">
      <t>ダイ</t>
    </rPh>
    <rPh sb="6" eb="8">
      <t>ダイヒョウ</t>
    </rPh>
    <phoneticPr fontId="1"/>
  </si>
  <si>
    <t>栃木県
第2代表</t>
    <rPh sb="0" eb="3">
      <t>トチギケン</t>
    </rPh>
    <rPh sb="4" eb="5">
      <t>ダイ</t>
    </rPh>
    <rPh sb="6" eb="8">
      <t>ダイヒョウ</t>
    </rPh>
    <phoneticPr fontId="1"/>
  </si>
  <si>
    <t>群馬県
第2代表</t>
    <rPh sb="0" eb="3">
      <t>グンマケン</t>
    </rPh>
    <rPh sb="4" eb="5">
      <t>ダイ</t>
    </rPh>
    <rPh sb="6" eb="8">
      <t>ダイヒョウ</t>
    </rPh>
    <phoneticPr fontId="1"/>
  </si>
  <si>
    <t>千葉県
第1代表</t>
    <rPh sb="0" eb="3">
      <t>チバケン</t>
    </rPh>
    <rPh sb="4" eb="5">
      <t>ダイ</t>
    </rPh>
    <rPh sb="6" eb="8">
      <t>ダイヒョウ</t>
    </rPh>
    <phoneticPr fontId="1"/>
  </si>
  <si>
    <t>山梨県
第1代表</t>
    <rPh sb="0" eb="3">
      <t>ヤマナシケン</t>
    </rPh>
    <rPh sb="4" eb="5">
      <t>ダイ</t>
    </rPh>
    <rPh sb="6" eb="8">
      <t>ダイヒョウ</t>
    </rPh>
    <phoneticPr fontId="1"/>
  </si>
  <si>
    <t>東京都
第2代表</t>
    <rPh sb="0" eb="3">
      <t>トウキョウト</t>
    </rPh>
    <rPh sb="4" eb="5">
      <t>ダイ</t>
    </rPh>
    <rPh sb="6" eb="8">
      <t>ダイヒョウ</t>
    </rPh>
    <phoneticPr fontId="1"/>
  </si>
  <si>
    <t>埼玉県
第2代表</t>
    <rPh sb="0" eb="3">
      <t>サイタマケン</t>
    </rPh>
    <rPh sb="4" eb="5">
      <t>ダイ</t>
    </rPh>
    <rPh sb="6" eb="8">
      <t>ダイヒョウ</t>
    </rPh>
    <phoneticPr fontId="1"/>
  </si>
  <si>
    <t>群馬県
第1代表</t>
    <rPh sb="0" eb="3">
      <t>グンマケン</t>
    </rPh>
    <rPh sb="4" eb="5">
      <t>ダイ</t>
    </rPh>
    <rPh sb="6" eb="8">
      <t>ダイヒョウ</t>
    </rPh>
    <phoneticPr fontId="1"/>
  </si>
  <si>
    <t>神奈川県
第1代表</t>
    <rPh sb="0" eb="4">
      <t>カナガワケン</t>
    </rPh>
    <rPh sb="5" eb="6">
      <t>ダイ</t>
    </rPh>
    <rPh sb="7" eb="9">
      <t>ダイヒョウ</t>
    </rPh>
    <phoneticPr fontId="1"/>
  </si>
  <si>
    <t>茨城県
第2代表</t>
    <rPh sb="0" eb="3">
      <t>イバラキケン</t>
    </rPh>
    <rPh sb="4" eb="5">
      <t>ダイ</t>
    </rPh>
    <rPh sb="6" eb="8">
      <t>ダイヒョウ</t>
    </rPh>
    <phoneticPr fontId="1"/>
  </si>
  <si>
    <t>山梨県
第2代表</t>
    <rPh sb="0" eb="3">
      <t>ヤマナシケン</t>
    </rPh>
    <rPh sb="4" eb="5">
      <t>ダイ</t>
    </rPh>
    <rPh sb="6" eb="8">
      <t>ダイヒョウ</t>
    </rPh>
    <phoneticPr fontId="1"/>
  </si>
  <si>
    <t>埼玉県
第1代表</t>
    <rPh sb="0" eb="3">
      <t>サイタマケン</t>
    </rPh>
    <rPh sb="4" eb="5">
      <t>ダイ</t>
    </rPh>
    <rPh sb="6" eb="8">
      <t>ダイヒョウ</t>
    </rPh>
    <phoneticPr fontId="1"/>
  </si>
  <si>
    <t>鹿島アントラーズジュニア</t>
    <rPh sb="0" eb="2">
      <t>カシマ</t>
    </rPh>
    <phoneticPr fontId="1"/>
  </si>
  <si>
    <t>鹿島アントラーズつくばジュニア</t>
    <rPh sb="0" eb="2">
      <t>カシマ</t>
    </rPh>
    <phoneticPr fontId="1"/>
  </si>
  <si>
    <t>川崎フロンターレU-12</t>
    <rPh sb="0" eb="2">
      <t>カワサキ</t>
    </rPh>
    <phoneticPr fontId="1"/>
  </si>
  <si>
    <t>PALAISTRA U-12</t>
    <phoneticPr fontId="1"/>
  </si>
  <si>
    <t>レジスタFC</t>
    <phoneticPr fontId="1"/>
  </si>
  <si>
    <t>ヴェルフェ矢板U-12</t>
    <rPh sb="5" eb="7">
      <t>ヤイタ</t>
    </rPh>
    <phoneticPr fontId="1"/>
  </si>
  <si>
    <t>Uスポーツクラブ</t>
    <phoneticPr fontId="1"/>
  </si>
  <si>
    <t>ー</t>
    <phoneticPr fontId="1"/>
  </si>
  <si>
    <t>ー</t>
    <phoneticPr fontId="1"/>
  </si>
  <si>
    <t>３○１</t>
    <phoneticPr fontId="1"/>
  </si>
  <si>
    <t>０●３</t>
    <phoneticPr fontId="1"/>
  </si>
  <si>
    <t>５○０</t>
    <phoneticPr fontId="1"/>
  </si>
  <si>
    <t>０△０</t>
    <phoneticPr fontId="1"/>
  </si>
  <si>
    <t>３位決定戦</t>
    <rPh sb="1" eb="2">
      <t>イ</t>
    </rPh>
    <rPh sb="2" eb="5">
      <t>ケッテイセン</t>
    </rPh>
    <phoneticPr fontId="1"/>
  </si>
  <si>
    <t>決勝戦</t>
    <rPh sb="0" eb="3">
      <t>ケッショウセン</t>
    </rPh>
    <phoneticPr fontId="1"/>
  </si>
  <si>
    <t>２○０</t>
    <phoneticPr fontId="1"/>
  </si>
  <si>
    <t>予選リーグ組合せ（1日目）　　2024年3月16日(土)</t>
    <rPh sb="0" eb="2">
      <t>ヨセン</t>
    </rPh>
    <rPh sb="5" eb="6">
      <t>ク</t>
    </rPh>
    <rPh sb="6" eb="7">
      <t>ア</t>
    </rPh>
    <rPh sb="10" eb="12">
      <t>ニチメ</t>
    </rPh>
    <rPh sb="19" eb="20">
      <t>ネン</t>
    </rPh>
    <rPh sb="21" eb="22">
      <t>ガツ</t>
    </rPh>
    <rPh sb="24" eb="25">
      <t>ニチ</t>
    </rPh>
    <rPh sb="26" eb="27">
      <t>ド</t>
    </rPh>
    <phoneticPr fontId="1"/>
  </si>
  <si>
    <t>ヴァンフォーレ甲府U-12</t>
    <rPh sb="7" eb="9">
      <t>コウフ</t>
    </rPh>
    <phoneticPr fontId="1"/>
  </si>
  <si>
    <t>横浜F・マリノスプライマリー</t>
    <rPh sb="0" eb="2">
      <t>ヨコハマ</t>
    </rPh>
    <phoneticPr fontId="1"/>
  </si>
  <si>
    <t>unionsportsclub</t>
    <phoneticPr fontId="1"/>
  </si>
  <si>
    <t>バディサッカークラブ江東</t>
    <rPh sb="10" eb="12">
      <t>コウトウ</t>
    </rPh>
    <phoneticPr fontId="1"/>
  </si>
  <si>
    <t>柏レイソルU-12</t>
    <rPh sb="0" eb="1">
      <t>カシワ</t>
    </rPh>
    <phoneticPr fontId="1"/>
  </si>
  <si>
    <t>予選リーグ　Aブロック</t>
    <rPh sb="0" eb="2">
      <t>ヨセン</t>
    </rPh>
    <phoneticPr fontId="1"/>
  </si>
  <si>
    <t>予選リーグ　Cブロック</t>
    <rPh sb="0" eb="2">
      <t>ヨセン</t>
    </rPh>
    <phoneticPr fontId="1"/>
  </si>
  <si>
    <t>予選リーグ　Bブロック</t>
    <rPh sb="0" eb="2">
      <t>ヨセン</t>
    </rPh>
    <phoneticPr fontId="1"/>
  </si>
  <si>
    <t>予選リーグ　Dブロック</t>
    <rPh sb="0" eb="2">
      <t>ヨセン</t>
    </rPh>
    <phoneticPr fontId="1"/>
  </si>
  <si>
    <t>横河武蔵野フットボールクラブU-12</t>
    <rPh sb="0" eb="2">
      <t>ヨコガワ</t>
    </rPh>
    <rPh sb="2" eb="5">
      <t>ムサシノ</t>
    </rPh>
    <phoneticPr fontId="1"/>
  </si>
  <si>
    <t>柏レイソルA.A.TOR'82</t>
    <rPh sb="0" eb="1">
      <t>カシワ</t>
    </rPh>
    <phoneticPr fontId="1"/>
  </si>
  <si>
    <t>ファナティコス</t>
    <phoneticPr fontId="1"/>
  </si>
  <si>
    <t>東松山ぺレーニアフットボールクラブジュニア</t>
    <phoneticPr fontId="1"/>
  </si>
  <si>
    <t>C・Dブロック組合せ　　2024年3月16日(土)</t>
    <phoneticPr fontId="1"/>
  </si>
  <si>
    <t>順位トーナメント組合せ（2日目）　　2024年3月17日(日)</t>
    <rPh sb="0" eb="2">
      <t>ジュンイ</t>
    </rPh>
    <rPh sb="8" eb="9">
      <t>ク</t>
    </rPh>
    <rPh sb="9" eb="10">
      <t>ア</t>
    </rPh>
    <rPh sb="13" eb="15">
      <t>ニチメ</t>
    </rPh>
    <rPh sb="22" eb="23">
      <t>ネン</t>
    </rPh>
    <rPh sb="24" eb="25">
      <t>ガツ</t>
    </rPh>
    <rPh sb="27" eb="28">
      <t>ニチ</t>
    </rPh>
    <rPh sb="29" eb="30">
      <t>ニチ</t>
    </rPh>
    <phoneticPr fontId="1"/>
  </si>
  <si>
    <t>順位トーナメント組合せ（2日目）　　2024年3月17日(日)</t>
    <phoneticPr fontId="1"/>
  </si>
  <si>
    <t>０●２</t>
    <phoneticPr fontId="1"/>
  </si>
  <si>
    <t>１●２</t>
    <phoneticPr fontId="1"/>
  </si>
  <si>
    <t>２○１</t>
    <phoneticPr fontId="1"/>
  </si>
  <si>
    <t>１●３</t>
    <phoneticPr fontId="1"/>
  </si>
  <si>
    <t>３○０</t>
    <phoneticPr fontId="1"/>
  </si>
  <si>
    <t>０●５</t>
    <phoneticPr fontId="1"/>
  </si>
  <si>
    <t>０△０</t>
    <phoneticPr fontId="1"/>
  </si>
  <si>
    <t>４○１</t>
    <phoneticPr fontId="1"/>
  </si>
  <si>
    <t>１●４</t>
    <phoneticPr fontId="1"/>
  </si>
  <si>
    <t>０●３</t>
    <phoneticPr fontId="1"/>
  </si>
  <si>
    <t>３●４</t>
    <phoneticPr fontId="1"/>
  </si>
  <si>
    <t>レジスタFC</t>
    <phoneticPr fontId="1"/>
  </si>
  <si>
    <t>横浜F・マリノスプライマリー</t>
    <phoneticPr fontId="1"/>
  </si>
  <si>
    <t>ヴァンフォーレ甲府U-12</t>
    <phoneticPr fontId="1"/>
  </si>
  <si>
    <t>鹿島アントラーズジュニア</t>
    <phoneticPr fontId="1"/>
  </si>
  <si>
    <t>川崎フロンターレU-12</t>
    <phoneticPr fontId="1"/>
  </si>
  <si>
    <t>柏レイソルU-12</t>
    <phoneticPr fontId="1"/>
  </si>
  <si>
    <t>バディサッカークラブ江東</t>
    <phoneticPr fontId="1"/>
  </si>
  <si>
    <t>佐野市運動公園　コンチネンタルホームフィールド（第1多目的球技場）</t>
    <phoneticPr fontId="1"/>
  </si>
  <si>
    <t>３・４位グループ決勝戦</t>
  </si>
  <si>
    <t>佐野市運動公園
清酒開華スタジアム
（陸上競技場）</t>
    <rPh sb="0" eb="2">
      <t>サノ</t>
    </rPh>
    <rPh sb="2" eb="3">
      <t>シ</t>
    </rPh>
    <rPh sb="3" eb="5">
      <t>ウンドウ</t>
    </rPh>
    <rPh sb="5" eb="7">
      <t>コウエン</t>
    </rPh>
    <rPh sb="8" eb="10">
      <t>セイシュ</t>
    </rPh>
    <rPh sb="10" eb="11">
      <t>カイ</t>
    </rPh>
    <rPh sb="11" eb="12">
      <t>ハナ</t>
    </rPh>
    <rPh sb="19" eb="21">
      <t>リクジョウ</t>
    </rPh>
    <rPh sb="21" eb="24">
      <t>キョウギジョウ</t>
    </rPh>
    <phoneticPr fontId="1"/>
  </si>
  <si>
    <t>佐野市運動公園
ハートフル保険フィールド
（第２多目的球技場）</t>
    <phoneticPr fontId="1"/>
  </si>
  <si>
    <t>柏レイソルU-12</t>
    <phoneticPr fontId="1"/>
  </si>
  <si>
    <t>鹿島アントラーズジュニア</t>
    <phoneticPr fontId="1"/>
  </si>
  <si>
    <t>unionsportsclub</t>
    <phoneticPr fontId="1"/>
  </si>
  <si>
    <t>バディサッカー
クラブ江東</t>
    <phoneticPr fontId="1"/>
  </si>
  <si>
    <t>ヴァンフォーレ
甲府U-12</t>
    <phoneticPr fontId="1"/>
  </si>
  <si>
    <t>川崎フロンターレ
U-12</t>
    <phoneticPr fontId="1"/>
  </si>
  <si>
    <t>２●３</t>
    <phoneticPr fontId="1"/>
  </si>
  <si>
    <t>３○２</t>
    <phoneticPr fontId="1"/>
  </si>
  <si>
    <t>４○３</t>
    <phoneticPr fontId="1"/>
  </si>
  <si>
    <t>横河武蔵野フットボールクラブU-12</t>
    <phoneticPr fontId="1"/>
  </si>
  <si>
    <t>東松山ぺレーニアフットボールクラブジュニア</t>
    <phoneticPr fontId="1"/>
  </si>
  <si>
    <t>ヴェルフェ矢板U-12</t>
    <phoneticPr fontId="1"/>
  </si>
  <si>
    <t>鹿島アントラーズつくばジュニア</t>
    <phoneticPr fontId="1"/>
  </si>
  <si>
    <t>PALAISTRA U-12</t>
    <phoneticPr fontId="1"/>
  </si>
  <si>
    <t>Uスポーツクラブ</t>
    <phoneticPr fontId="1"/>
  </si>
  <si>
    <t>柏レイソルA.A.TOR'82</t>
    <phoneticPr fontId="1"/>
  </si>
  <si>
    <t>ファナティコス</t>
    <phoneticPr fontId="1"/>
  </si>
  <si>
    <t>A・Bブロック組合せ　　2024年3月16日(土)</t>
    <rPh sb="7" eb="9">
      <t>クミアワ</t>
    </rPh>
    <rPh sb="16" eb="17">
      <t>ネン</t>
    </rPh>
    <rPh sb="18" eb="19">
      <t>ガツ</t>
    </rPh>
    <rPh sb="21" eb="22">
      <t>ニチ</t>
    </rPh>
    <rPh sb="23" eb="24">
      <t>ド</t>
    </rPh>
    <phoneticPr fontId="1"/>
  </si>
  <si>
    <t>横河武蔵野フットボールクラブU-12</t>
    <phoneticPr fontId="1"/>
  </si>
  <si>
    <t>東松山ぺレーニアフットボールクラブジュニア</t>
    <phoneticPr fontId="1"/>
  </si>
  <si>
    <t>ヴェルフェ矢板U-12</t>
    <phoneticPr fontId="1"/>
  </si>
  <si>
    <t>鹿島アントラーズつくばジュニア</t>
    <phoneticPr fontId="1"/>
  </si>
  <si>
    <t>PALAISTRA U-12</t>
    <phoneticPr fontId="1"/>
  </si>
  <si>
    <t>Uスポーツクラブ</t>
    <phoneticPr fontId="1"/>
  </si>
  <si>
    <t>柏レイソルA.A.TOR'82</t>
    <phoneticPr fontId="1"/>
  </si>
  <si>
    <t>ファナティコス</t>
    <phoneticPr fontId="1"/>
  </si>
  <si>
    <t>横浜F・マリノス
プライマリー</t>
    <phoneticPr fontId="1"/>
  </si>
  <si>
    <t>ー</t>
  </si>
  <si>
    <t>PK</t>
    <phoneticPr fontId="1"/>
  </si>
  <si>
    <t>(</t>
  </si>
  <si>
    <t>)</t>
  </si>
  <si>
    <t>(</t>
    <phoneticPr fontId="1"/>
  </si>
  <si>
    <t>)</t>
    <phoneticPr fontId="1"/>
  </si>
  <si>
    <t>)</t>
    <phoneticPr fontId="1"/>
  </si>
  <si>
    <t>PK</t>
    <phoneticPr fontId="1"/>
  </si>
  <si>
    <t>(</t>
    <phoneticPr fontId="1"/>
  </si>
  <si>
    <t>(</t>
    <phoneticPr fontId="1"/>
  </si>
  <si>
    <t>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</si>
</sst>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6"/>
      <color theme="0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sz val="14"/>
      <name val="BIZ UDゴシック"/>
      <family val="3"/>
      <charset val="128"/>
    </font>
    <font>
      <sz val="10"/>
      <name val="BIZ UDゴシック"/>
      <family val="3"/>
      <charset val="128"/>
    </font>
    <font>
      <sz val="11"/>
      <name val="BIZ UDゴシック"/>
      <family val="3"/>
      <charset val="128"/>
    </font>
    <font>
      <sz val="9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8"/>
      <name val="BIZ UDゴシック"/>
      <family val="3"/>
      <charset val="128"/>
    </font>
    <font>
      <sz val="20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5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 style="dashed">
        <color indexed="64"/>
      </top>
      <bottom/>
      <diagonal/>
    </border>
    <border>
      <left/>
      <right style="mediumDashed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46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0" xfId="0" applyFont="1" applyAlignment="1">
      <alignment horizontal="center" vertical="top" shrinkToFit="1"/>
    </xf>
    <xf numFmtId="0" fontId="2" fillId="3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 wrapText="1" shrinkToFit="1"/>
    </xf>
    <xf numFmtId="0" fontId="11" fillId="0" borderId="9" xfId="0" applyFont="1" applyBorder="1" applyAlignment="1">
      <alignment vertical="center" shrinkToFit="1"/>
    </xf>
    <xf numFmtId="0" fontId="11" fillId="0" borderId="9" xfId="0" applyFont="1" applyBorder="1" applyAlignment="1">
      <alignment vertical="center" wrapText="1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20" fontId="2" fillId="0" borderId="0" xfId="0" quotePrefix="1" applyNumberFormat="1" applyFont="1" applyAlignment="1">
      <alignment horizontal="center" vertical="center" shrinkToFit="1"/>
    </xf>
    <xf numFmtId="0" fontId="13" fillId="0" borderId="0" xfId="0" applyFont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vertical="center" shrinkToFit="1"/>
    </xf>
    <xf numFmtId="0" fontId="11" fillId="0" borderId="11" xfId="0" applyFont="1" applyBorder="1" applyAlignment="1">
      <alignment vertical="center" wrapText="1" shrinkToFit="1"/>
    </xf>
    <xf numFmtId="0" fontId="16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8" fillId="0" borderId="11" xfId="0" applyFont="1" applyBorder="1" applyAlignment="1">
      <alignment vertical="center" shrinkToFit="1"/>
    </xf>
    <xf numFmtId="0" fontId="8" fillId="3" borderId="11" xfId="0" applyFont="1" applyFill="1" applyBorder="1" applyAlignment="1">
      <alignment vertical="center" shrinkToFit="1"/>
    </xf>
    <xf numFmtId="0" fontId="8" fillId="3" borderId="0" xfId="0" applyFont="1" applyFill="1" applyAlignment="1">
      <alignment vertical="center" shrinkToFit="1"/>
    </xf>
    <xf numFmtId="0" fontId="8" fillId="3" borderId="9" xfId="0" applyFont="1" applyFill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20" fontId="2" fillId="0" borderId="3" xfId="0" quotePrefix="1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20" fontId="2" fillId="0" borderId="11" xfId="0" quotePrefix="1" applyNumberFormat="1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20" fontId="2" fillId="0" borderId="2" xfId="0" quotePrefix="1" applyNumberFormat="1" applyFont="1" applyBorder="1" applyAlignment="1">
      <alignment horizontal="center" vertical="center" shrinkToFit="1"/>
    </xf>
    <xf numFmtId="20" fontId="2" fillId="0" borderId="4" xfId="0" quotePrefix="1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wrapText="1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3" xfId="0" applyFont="1" applyBorder="1" applyAlignment="1">
      <alignment vertical="center" wrapText="1" shrinkToFit="1"/>
    </xf>
    <xf numFmtId="0" fontId="14" fillId="0" borderId="4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3" xfId="0" applyFont="1" applyBorder="1" applyAlignment="1">
      <alignment horizontal="left"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" fillId="0" borderId="3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8" fillId="0" borderId="15" xfId="0" applyFont="1" applyBorder="1" applyAlignment="1">
      <alignment vertical="center" shrinkToFit="1"/>
    </xf>
    <xf numFmtId="0" fontId="14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2" fillId="0" borderId="46" xfId="0" applyFont="1" applyBorder="1" applyAlignment="1">
      <alignment vertical="center" shrinkToFit="1"/>
    </xf>
    <xf numFmtId="0" fontId="15" fillId="0" borderId="11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20" fontId="2" fillId="0" borderId="1" xfId="0" quotePrefix="1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0" fontId="2" fillId="0" borderId="3" xfId="0" quotePrefix="1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56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20" fontId="8" fillId="0" borderId="10" xfId="0" quotePrefix="1" applyNumberFormat="1" applyFont="1" applyBorder="1" applyAlignment="1">
      <alignment horizontal="center" vertical="center" shrinkToFit="1"/>
    </xf>
    <xf numFmtId="20" fontId="8" fillId="0" borderId="11" xfId="0" quotePrefix="1" applyNumberFormat="1" applyFont="1" applyBorder="1" applyAlignment="1">
      <alignment horizontal="center" vertical="center" shrinkToFit="1"/>
    </xf>
    <xf numFmtId="20" fontId="8" fillId="0" borderId="12" xfId="0" quotePrefix="1" applyNumberFormat="1" applyFont="1" applyBorder="1" applyAlignment="1">
      <alignment horizontal="center" vertical="center" shrinkToFit="1"/>
    </xf>
    <xf numFmtId="20" fontId="8" fillId="0" borderId="8" xfId="0" quotePrefix="1" applyNumberFormat="1" applyFont="1" applyBorder="1" applyAlignment="1">
      <alignment horizontal="center" vertical="center" shrinkToFit="1"/>
    </xf>
    <xf numFmtId="20" fontId="8" fillId="0" borderId="0" xfId="0" quotePrefix="1" applyNumberFormat="1" applyFont="1" applyAlignment="1">
      <alignment horizontal="center" vertical="center" shrinkToFit="1"/>
    </xf>
    <xf numFmtId="20" fontId="8" fillId="0" borderId="13" xfId="0" quotePrefix="1" applyNumberFormat="1" applyFont="1" applyBorder="1" applyAlignment="1">
      <alignment horizontal="center" vertical="center" shrinkToFit="1"/>
    </xf>
    <xf numFmtId="20" fontId="8" fillId="0" borderId="5" xfId="0" quotePrefix="1" applyNumberFormat="1" applyFont="1" applyBorder="1" applyAlignment="1">
      <alignment horizontal="center" vertical="center" shrinkToFit="1"/>
    </xf>
    <xf numFmtId="20" fontId="8" fillId="0" borderId="9" xfId="0" quotePrefix="1" applyNumberFormat="1" applyFont="1" applyBorder="1" applyAlignment="1">
      <alignment horizontal="center" vertical="center" shrinkToFit="1"/>
    </xf>
    <xf numFmtId="20" fontId="8" fillId="0" borderId="6" xfId="0" quotePrefix="1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20" fontId="2" fillId="0" borderId="10" xfId="0" quotePrefix="1" applyNumberFormat="1" applyFont="1" applyBorder="1" applyAlignment="1">
      <alignment horizontal="center" vertical="center" shrinkToFit="1"/>
    </xf>
    <xf numFmtId="20" fontId="2" fillId="0" borderId="11" xfId="0" quotePrefix="1" applyNumberFormat="1" applyFont="1" applyBorder="1" applyAlignment="1">
      <alignment horizontal="center" vertical="center" shrinkToFit="1"/>
    </xf>
    <xf numFmtId="20" fontId="2" fillId="0" borderId="12" xfId="0" quotePrefix="1" applyNumberFormat="1" applyFont="1" applyBorder="1" applyAlignment="1">
      <alignment horizontal="center" vertical="center" shrinkToFit="1"/>
    </xf>
    <xf numFmtId="20" fontId="2" fillId="0" borderId="8" xfId="0" quotePrefix="1" applyNumberFormat="1" applyFont="1" applyBorder="1" applyAlignment="1">
      <alignment horizontal="center" vertical="center" shrinkToFit="1"/>
    </xf>
    <xf numFmtId="20" fontId="2" fillId="0" borderId="0" xfId="0" quotePrefix="1" applyNumberFormat="1" applyFont="1" applyAlignment="1">
      <alignment horizontal="center" vertical="center" shrinkToFit="1"/>
    </xf>
    <xf numFmtId="20" fontId="2" fillId="0" borderId="13" xfId="0" quotePrefix="1" applyNumberFormat="1" applyFont="1" applyBorder="1" applyAlignment="1">
      <alignment horizontal="center" vertical="center" shrinkToFit="1"/>
    </xf>
    <xf numFmtId="20" fontId="2" fillId="0" borderId="5" xfId="0" quotePrefix="1" applyNumberFormat="1" applyFont="1" applyBorder="1" applyAlignment="1">
      <alignment horizontal="center" vertical="center" shrinkToFit="1"/>
    </xf>
    <xf numFmtId="20" fontId="2" fillId="0" borderId="9" xfId="0" quotePrefix="1" applyNumberFormat="1" applyFont="1" applyBorder="1" applyAlignment="1">
      <alignment horizontal="center" vertical="center" shrinkToFit="1"/>
    </xf>
    <xf numFmtId="20" fontId="2" fillId="0" borderId="6" xfId="0" quotePrefix="1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wrapText="1" shrinkToFit="1"/>
    </xf>
    <xf numFmtId="0" fontId="13" fillId="0" borderId="8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wrapText="1" shrinkToFit="1"/>
    </xf>
    <xf numFmtId="0" fontId="13" fillId="0" borderId="9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 wrapText="1" shrinkToFit="1"/>
    </xf>
    <xf numFmtId="0" fontId="16" fillId="0" borderId="8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 shrinkToFit="1"/>
    </xf>
    <xf numFmtId="0" fontId="16" fillId="0" borderId="13" xfId="0" applyFont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vertical="center" wrapText="1" shrinkToFit="1"/>
    </xf>
    <xf numFmtId="0" fontId="16" fillId="0" borderId="9" xfId="0" applyFont="1" applyBorder="1" applyAlignment="1">
      <alignment horizontal="center" vertical="center" wrapText="1" shrinkToFit="1"/>
    </xf>
    <xf numFmtId="0" fontId="16" fillId="0" borderId="6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 wrapText="1" shrinkToFit="1"/>
    </xf>
    <xf numFmtId="0" fontId="18" fillId="3" borderId="3" xfId="0" applyFont="1" applyFill="1" applyBorder="1" applyAlignment="1">
      <alignment horizontal="center" vertical="center" wrapText="1" shrinkToFit="1"/>
    </xf>
    <xf numFmtId="0" fontId="18" fillId="3" borderId="4" xfId="0" applyFont="1" applyFill="1" applyBorder="1" applyAlignment="1">
      <alignment horizontal="center" vertical="center" wrapText="1" shrinkToFit="1"/>
    </xf>
    <xf numFmtId="0" fontId="17" fillId="3" borderId="2" xfId="0" applyFont="1" applyFill="1" applyBorder="1" applyAlignment="1">
      <alignment horizontal="center" vertical="center" wrapText="1" shrinkToFit="1"/>
    </xf>
    <xf numFmtId="0" fontId="17" fillId="3" borderId="3" xfId="0" applyFont="1" applyFill="1" applyBorder="1" applyAlignment="1">
      <alignment horizontal="center" vertical="center" wrapText="1" shrinkToFit="1"/>
    </xf>
    <xf numFmtId="0" fontId="17" fillId="3" borderId="4" xfId="0" applyFont="1" applyFill="1" applyBorder="1" applyAlignment="1">
      <alignment horizontal="center" vertical="center" wrapText="1" shrinkToFit="1"/>
    </xf>
    <xf numFmtId="0" fontId="18" fillId="3" borderId="1" xfId="0" applyFont="1" applyFill="1" applyBorder="1" applyAlignment="1">
      <alignment horizontal="center" vertical="center" wrapText="1" shrinkToFit="1"/>
    </xf>
    <xf numFmtId="0" fontId="19" fillId="3" borderId="2" xfId="0" applyFont="1" applyFill="1" applyBorder="1" applyAlignment="1">
      <alignment horizontal="center" vertical="center" wrapText="1" shrinkToFit="1"/>
    </xf>
    <xf numFmtId="0" fontId="19" fillId="3" borderId="3" xfId="0" applyFont="1" applyFill="1" applyBorder="1" applyAlignment="1">
      <alignment horizontal="center" vertical="center" wrapText="1" shrinkToFit="1"/>
    </xf>
    <xf numFmtId="0" fontId="19" fillId="3" borderId="4" xfId="0" applyFont="1" applyFill="1" applyBorder="1" applyAlignment="1">
      <alignment horizontal="center" vertical="center" wrapText="1" shrinkToFit="1"/>
    </xf>
    <xf numFmtId="20" fontId="2" fillId="0" borderId="2" xfId="0" quotePrefix="1" applyNumberFormat="1" applyFont="1" applyBorder="1" applyAlignment="1">
      <alignment horizontal="center" vertical="center" shrinkToFit="1"/>
    </xf>
    <xf numFmtId="20" fontId="2" fillId="0" borderId="4" xfId="0" quotePrefix="1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 textRotation="255"/>
    </xf>
    <xf numFmtId="0" fontId="17" fillId="0" borderId="1" xfId="0" applyFont="1" applyBorder="1" applyAlignment="1">
      <alignment horizontal="center" vertical="top" textRotation="255"/>
    </xf>
    <xf numFmtId="0" fontId="16" fillId="5" borderId="1" xfId="0" applyFont="1" applyFill="1" applyBorder="1" applyAlignment="1">
      <alignment horizontal="center" vertical="top" textRotation="255" wrapText="1"/>
    </xf>
    <xf numFmtId="0" fontId="16" fillId="5" borderId="1" xfId="0" applyFont="1" applyFill="1" applyBorder="1" applyAlignment="1">
      <alignment horizontal="center" vertical="top" textRotation="255"/>
    </xf>
    <xf numFmtId="0" fontId="13" fillId="0" borderId="1" xfId="0" applyFont="1" applyBorder="1" applyAlignment="1">
      <alignment horizontal="center" vertical="top" textRotation="255"/>
    </xf>
    <xf numFmtId="0" fontId="16" fillId="0" borderId="1" xfId="0" applyFont="1" applyBorder="1" applyAlignment="1">
      <alignment horizontal="center" vertical="top" textRotation="255" wrapText="1"/>
    </xf>
    <xf numFmtId="0" fontId="13" fillId="0" borderId="1" xfId="0" applyFont="1" applyBorder="1" applyAlignment="1">
      <alignment horizontal="center" vertical="top" textRotation="255" wrapText="1"/>
    </xf>
    <xf numFmtId="0" fontId="2" fillId="0" borderId="0" xfId="0" applyFont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top" textRotation="255"/>
    </xf>
    <xf numFmtId="0" fontId="18" fillId="0" borderId="1" xfId="0" applyFont="1" applyBorder="1" applyAlignment="1">
      <alignment horizontal="center" vertical="top" textRotation="255" wrapText="1"/>
    </xf>
    <xf numFmtId="0" fontId="2" fillId="0" borderId="0" xfId="0" applyFont="1" applyAlignment="1">
      <alignment horizontal="center" vertical="top" shrinkToFit="1"/>
    </xf>
    <xf numFmtId="0" fontId="18" fillId="0" borderId="1" xfId="0" applyFont="1" applyBorder="1" applyAlignment="1">
      <alignment horizontal="center" vertical="top" textRotation="255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20" fontId="2" fillId="0" borderId="0" xfId="0" quotePrefix="1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 shrinkToFit="1"/>
    </xf>
    <xf numFmtId="0" fontId="13" fillId="4" borderId="10" xfId="0" applyFont="1" applyFill="1" applyBorder="1" applyAlignment="1">
      <alignment horizontal="center" vertical="center" wrapText="1" shrinkToFit="1"/>
    </xf>
    <xf numFmtId="0" fontId="13" fillId="4" borderId="11" xfId="0" applyFont="1" applyFill="1" applyBorder="1" applyAlignment="1">
      <alignment horizontal="center" vertical="center" wrapText="1" shrinkToFit="1"/>
    </xf>
    <xf numFmtId="0" fontId="13" fillId="4" borderId="8" xfId="0" applyFont="1" applyFill="1" applyBorder="1" applyAlignment="1">
      <alignment horizontal="center" vertical="center" wrapText="1" shrinkToFit="1"/>
    </xf>
    <xf numFmtId="0" fontId="13" fillId="4" borderId="0" xfId="0" applyFont="1" applyFill="1" applyBorder="1" applyAlignment="1">
      <alignment horizontal="center" vertical="center" wrapText="1" shrinkToFit="1"/>
    </xf>
    <xf numFmtId="0" fontId="13" fillId="4" borderId="5" xfId="0" applyFont="1" applyFill="1" applyBorder="1" applyAlignment="1">
      <alignment horizontal="center" vertical="center" wrapText="1" shrinkToFit="1"/>
    </xf>
    <xf numFmtId="0" fontId="13" fillId="4" borderId="9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 shrinkToFit="1"/>
    </xf>
    <xf numFmtId="0" fontId="2" fillId="4" borderId="8" xfId="0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wrapText="1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13" fillId="4" borderId="0" xfId="0" applyFont="1" applyFill="1" applyAlignment="1">
      <alignment horizontal="center" vertical="center" shrinkToFit="1"/>
    </xf>
    <xf numFmtId="0" fontId="13" fillId="4" borderId="13" xfId="0" applyFont="1" applyFill="1" applyBorder="1" applyAlignment="1">
      <alignment horizontal="center" vertical="center" shrinkToFit="1"/>
    </xf>
    <xf numFmtId="0" fontId="13" fillId="4" borderId="8" xfId="0" applyFont="1" applyFill="1" applyBorder="1" applyAlignment="1">
      <alignment horizontal="center" vertical="center" shrinkToFit="1"/>
    </xf>
    <xf numFmtId="0" fontId="2" fillId="4" borderId="0" xfId="0" applyFont="1" applyFill="1" applyAlignment="1">
      <alignment horizontal="center" vertical="center" shrinkToFit="1"/>
    </xf>
    <xf numFmtId="0" fontId="13" fillId="4" borderId="11" xfId="0" applyFont="1" applyFill="1" applyBorder="1" applyAlignment="1">
      <alignment horizontal="center" vertical="center" shrinkToFit="1"/>
    </xf>
    <xf numFmtId="0" fontId="13" fillId="4" borderId="12" xfId="0" applyFont="1" applyFill="1" applyBorder="1" applyAlignment="1">
      <alignment horizontal="center" vertical="center" shrinkToFit="1"/>
    </xf>
    <xf numFmtId="0" fontId="13" fillId="4" borderId="5" xfId="0" applyFont="1" applyFill="1" applyBorder="1" applyAlignment="1">
      <alignment horizontal="center" vertical="center" shrinkToFit="1"/>
    </xf>
    <xf numFmtId="0" fontId="13" fillId="4" borderId="9" xfId="0" applyFont="1" applyFill="1" applyBorder="1" applyAlignment="1">
      <alignment horizontal="center" vertical="center" shrinkToFit="1"/>
    </xf>
    <xf numFmtId="0" fontId="13" fillId="4" borderId="6" xfId="0" applyFont="1" applyFill="1" applyBorder="1" applyAlignment="1">
      <alignment horizontal="center" vertical="center" shrinkToFit="1"/>
    </xf>
    <xf numFmtId="0" fontId="13" fillId="4" borderId="13" xfId="0" applyFont="1" applyFill="1" applyBorder="1" applyAlignment="1">
      <alignment horizontal="center" vertical="center" wrapText="1" shrinkToFit="1"/>
    </xf>
    <xf numFmtId="0" fontId="13" fillId="4" borderId="0" xfId="0" applyFont="1" applyFill="1" applyAlignment="1">
      <alignment horizontal="center" vertical="center" wrapText="1" shrinkToFit="1"/>
    </xf>
    <xf numFmtId="0" fontId="7" fillId="4" borderId="10" xfId="0" applyFont="1" applyFill="1" applyBorder="1" applyAlignment="1">
      <alignment horizontal="center" vertical="center" wrapText="1" shrinkToFit="1"/>
    </xf>
    <xf numFmtId="0" fontId="7" fillId="4" borderId="11" xfId="0" applyFont="1" applyFill="1" applyBorder="1" applyAlignment="1">
      <alignment horizontal="center" vertical="center" shrinkToFit="1"/>
    </xf>
    <xf numFmtId="0" fontId="7" fillId="4" borderId="12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0" xfId="0" applyFont="1" applyFill="1" applyAlignment="1">
      <alignment horizontal="center" vertical="center" shrinkToFit="1"/>
    </xf>
    <xf numFmtId="0" fontId="7" fillId="4" borderId="13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6" fillId="4" borderId="10" xfId="0" applyFont="1" applyFill="1" applyBorder="1" applyAlignment="1">
      <alignment horizontal="center" vertical="center" wrapText="1" shrinkToFit="1"/>
    </xf>
    <xf numFmtId="0" fontId="16" fillId="4" borderId="11" xfId="0" applyFont="1" applyFill="1" applyBorder="1" applyAlignment="1">
      <alignment horizontal="center" vertical="center" shrinkToFit="1"/>
    </xf>
    <xf numFmtId="0" fontId="16" fillId="4" borderId="12" xfId="0" applyFont="1" applyFill="1" applyBorder="1" applyAlignment="1">
      <alignment horizontal="center" vertical="center" shrinkToFit="1"/>
    </xf>
    <xf numFmtId="0" fontId="16" fillId="4" borderId="8" xfId="0" applyFont="1" applyFill="1" applyBorder="1" applyAlignment="1">
      <alignment horizontal="center" vertical="center" shrinkToFit="1"/>
    </xf>
    <xf numFmtId="0" fontId="16" fillId="4" borderId="0" xfId="0" applyFont="1" applyFill="1" applyAlignment="1">
      <alignment horizontal="center" vertical="center" shrinkToFit="1"/>
    </xf>
    <xf numFmtId="0" fontId="16" fillId="4" borderId="13" xfId="0" applyFont="1" applyFill="1" applyBorder="1" applyAlignment="1">
      <alignment horizontal="center" vertical="center" shrinkToFit="1"/>
    </xf>
    <xf numFmtId="0" fontId="16" fillId="4" borderId="5" xfId="0" applyFont="1" applyFill="1" applyBorder="1" applyAlignment="1">
      <alignment horizontal="center" vertical="center" shrinkToFit="1"/>
    </xf>
    <xf numFmtId="0" fontId="16" fillId="4" borderId="9" xfId="0" applyFont="1" applyFill="1" applyBorder="1" applyAlignment="1">
      <alignment horizontal="center" vertical="center" shrinkToFit="1"/>
    </xf>
    <xf numFmtId="0" fontId="16" fillId="4" borderId="6" xfId="0" applyFont="1" applyFill="1" applyBorder="1" applyAlignment="1">
      <alignment horizontal="center" vertical="center" shrinkToFit="1"/>
    </xf>
    <xf numFmtId="0" fontId="13" fillId="4" borderId="12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4" borderId="6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wrapText="1" shrinkToFit="1"/>
    </xf>
    <xf numFmtId="0" fontId="8" fillId="3" borderId="11" xfId="0" applyFont="1" applyFill="1" applyBorder="1" applyAlignment="1">
      <alignment horizontal="center" vertical="center" wrapText="1" shrinkToFit="1"/>
    </xf>
    <xf numFmtId="0" fontId="8" fillId="3" borderId="8" xfId="0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vertical="center" wrapText="1" shrinkToFit="1"/>
    </xf>
    <xf numFmtId="0" fontId="8" fillId="3" borderId="5" xfId="0" applyFont="1" applyFill="1" applyBorder="1" applyAlignment="1">
      <alignment horizontal="center" vertical="center" wrapText="1" shrinkToFit="1"/>
    </xf>
    <xf numFmtId="0" fontId="8" fillId="3" borderId="9" xfId="0" applyFont="1" applyFill="1" applyBorder="1" applyAlignment="1">
      <alignment horizontal="center" vertical="center" wrapText="1" shrinkToFit="1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0"/>
  <sheetViews>
    <sheetView view="pageBreakPreview" zoomScale="150" zoomScaleNormal="100" zoomScaleSheetLayoutView="150" workbookViewId="0">
      <selection activeCell="A2" sqref="A2:AJ2"/>
    </sheetView>
  </sheetViews>
  <sheetFormatPr defaultColWidth="2.44140625" defaultRowHeight="13.8" x14ac:dyDescent="0.2"/>
  <cols>
    <col min="1" max="16384" width="2.44140625" style="1"/>
  </cols>
  <sheetData>
    <row r="1" spans="1:36" ht="10.5" customHeight="1" thickBot="1" x14ac:dyDescent="0.25"/>
    <row r="2" spans="1:36" ht="25.5" customHeight="1" thickBot="1" x14ac:dyDescent="0.25">
      <c r="A2" s="164" t="s">
        <v>172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</row>
    <row r="3" spans="1:36" ht="18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7.2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</row>
    <row r="5" spans="1:36" ht="28.5" customHeight="1" x14ac:dyDescent="0.2">
      <c r="A5" s="7"/>
      <c r="B5" s="179" t="s">
        <v>178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T5" s="179" t="s">
        <v>179</v>
      </c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8"/>
    </row>
    <row r="6" spans="1:36" ht="18.75" customHeight="1" x14ac:dyDescent="0.2">
      <c r="A6" s="7"/>
      <c r="AJ6" s="8"/>
    </row>
    <row r="7" spans="1:36" ht="28.5" customHeight="1" x14ac:dyDescent="0.2">
      <c r="A7" s="7"/>
      <c r="B7" s="180" t="s">
        <v>1</v>
      </c>
      <c r="C7" s="181"/>
      <c r="D7" s="173" t="s">
        <v>173</v>
      </c>
      <c r="E7" s="174"/>
      <c r="F7" s="174"/>
      <c r="G7" s="174"/>
      <c r="H7" s="174"/>
      <c r="I7" s="174"/>
      <c r="J7" s="174"/>
      <c r="K7" s="174"/>
      <c r="L7" s="174"/>
      <c r="M7" s="174"/>
      <c r="N7" s="175"/>
      <c r="O7" s="182" t="s">
        <v>148</v>
      </c>
      <c r="P7" s="183"/>
      <c r="Q7" s="184"/>
      <c r="R7" s="27"/>
      <c r="S7" s="27"/>
      <c r="T7" s="171" t="s">
        <v>9</v>
      </c>
      <c r="U7" s="172"/>
      <c r="V7" s="173" t="s">
        <v>158</v>
      </c>
      <c r="W7" s="174"/>
      <c r="X7" s="174"/>
      <c r="Y7" s="174"/>
      <c r="Z7" s="174"/>
      <c r="AA7" s="174"/>
      <c r="AB7" s="174"/>
      <c r="AC7" s="174"/>
      <c r="AD7" s="174"/>
      <c r="AE7" s="174"/>
      <c r="AF7" s="175"/>
      <c r="AG7" s="176" t="s">
        <v>152</v>
      </c>
      <c r="AH7" s="177"/>
      <c r="AI7" s="178"/>
      <c r="AJ7" s="8"/>
    </row>
    <row r="8" spans="1:36" ht="28.5" customHeight="1" x14ac:dyDescent="0.2">
      <c r="A8" s="7"/>
      <c r="B8" s="180" t="s">
        <v>2</v>
      </c>
      <c r="C8" s="181"/>
      <c r="D8" s="173" t="s">
        <v>156</v>
      </c>
      <c r="E8" s="174"/>
      <c r="F8" s="174"/>
      <c r="G8" s="174"/>
      <c r="H8" s="174"/>
      <c r="I8" s="174"/>
      <c r="J8" s="174"/>
      <c r="K8" s="174"/>
      <c r="L8" s="174"/>
      <c r="M8" s="174"/>
      <c r="N8" s="175"/>
      <c r="O8" s="182" t="s">
        <v>153</v>
      </c>
      <c r="P8" s="183"/>
      <c r="Q8" s="184"/>
      <c r="R8" s="27"/>
      <c r="S8" s="27"/>
      <c r="T8" s="171" t="s">
        <v>10</v>
      </c>
      <c r="U8" s="172"/>
      <c r="V8" s="173" t="s">
        <v>175</v>
      </c>
      <c r="W8" s="174"/>
      <c r="X8" s="174"/>
      <c r="Y8" s="174"/>
      <c r="Z8" s="174"/>
      <c r="AA8" s="174"/>
      <c r="AB8" s="174"/>
      <c r="AC8" s="174"/>
      <c r="AD8" s="174"/>
      <c r="AE8" s="174"/>
      <c r="AF8" s="175"/>
      <c r="AG8" s="176" t="s">
        <v>145</v>
      </c>
      <c r="AH8" s="177"/>
      <c r="AI8" s="178"/>
      <c r="AJ8" s="8"/>
    </row>
    <row r="9" spans="1:36" ht="28.5" customHeight="1" x14ac:dyDescent="0.2">
      <c r="A9" s="7"/>
      <c r="B9" s="180" t="s">
        <v>3</v>
      </c>
      <c r="C9" s="181"/>
      <c r="D9" s="173" t="s">
        <v>174</v>
      </c>
      <c r="E9" s="174"/>
      <c r="F9" s="174"/>
      <c r="G9" s="174"/>
      <c r="H9" s="174"/>
      <c r="I9" s="174"/>
      <c r="J9" s="174"/>
      <c r="K9" s="174"/>
      <c r="L9" s="174"/>
      <c r="M9" s="174"/>
      <c r="N9" s="175"/>
      <c r="O9" s="182" t="s">
        <v>142</v>
      </c>
      <c r="P9" s="183"/>
      <c r="Q9" s="184"/>
      <c r="R9" s="27"/>
      <c r="S9" s="27"/>
      <c r="T9" s="171" t="s">
        <v>11</v>
      </c>
      <c r="U9" s="172"/>
      <c r="V9" s="173" t="s">
        <v>176</v>
      </c>
      <c r="W9" s="174"/>
      <c r="X9" s="174"/>
      <c r="Y9" s="174"/>
      <c r="Z9" s="174"/>
      <c r="AA9" s="174"/>
      <c r="AB9" s="174"/>
      <c r="AC9" s="174"/>
      <c r="AD9" s="174"/>
      <c r="AE9" s="174"/>
      <c r="AF9" s="175"/>
      <c r="AG9" s="176" t="s">
        <v>149</v>
      </c>
      <c r="AH9" s="177"/>
      <c r="AI9" s="178"/>
      <c r="AJ9" s="8"/>
    </row>
    <row r="10" spans="1:36" ht="28.5" customHeight="1" x14ac:dyDescent="0.2">
      <c r="A10" s="7"/>
      <c r="B10" s="185" t="s">
        <v>4</v>
      </c>
      <c r="C10" s="186"/>
      <c r="D10" s="173" t="s">
        <v>160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5"/>
      <c r="O10" s="182" t="s">
        <v>155</v>
      </c>
      <c r="P10" s="183"/>
      <c r="Q10" s="184"/>
      <c r="R10" s="27"/>
      <c r="S10" s="27"/>
      <c r="T10" s="171" t="s">
        <v>12</v>
      </c>
      <c r="U10" s="172"/>
      <c r="V10" s="173" t="s">
        <v>177</v>
      </c>
      <c r="W10" s="174"/>
      <c r="X10" s="174"/>
      <c r="Y10" s="174"/>
      <c r="Z10" s="174"/>
      <c r="AA10" s="174"/>
      <c r="AB10" s="174"/>
      <c r="AC10" s="174"/>
      <c r="AD10" s="174"/>
      <c r="AE10" s="174"/>
      <c r="AF10" s="175"/>
      <c r="AG10" s="176" t="s">
        <v>147</v>
      </c>
      <c r="AH10" s="177"/>
      <c r="AI10" s="178"/>
      <c r="AJ10" s="8"/>
    </row>
    <row r="11" spans="1:36" ht="18.75" customHeight="1" x14ac:dyDescent="0.2">
      <c r="A11" s="7"/>
      <c r="AJ11" s="8"/>
    </row>
    <row r="12" spans="1:36" ht="28.5" customHeight="1" x14ac:dyDescent="0.2">
      <c r="A12" s="7"/>
      <c r="B12" s="179" t="s">
        <v>180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T12" s="179" t="s">
        <v>181</v>
      </c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8"/>
    </row>
    <row r="13" spans="1:36" ht="19.5" customHeight="1" x14ac:dyDescent="0.2">
      <c r="A13" s="7"/>
      <c r="AJ13" s="8"/>
    </row>
    <row r="14" spans="1:36" ht="28.5" customHeight="1" x14ac:dyDescent="0.2">
      <c r="A14" s="7"/>
      <c r="B14" s="180" t="s">
        <v>5</v>
      </c>
      <c r="C14" s="181"/>
      <c r="D14" s="173" t="s">
        <v>182</v>
      </c>
      <c r="E14" s="174"/>
      <c r="F14" s="174"/>
      <c r="G14" s="174"/>
      <c r="H14" s="174"/>
      <c r="I14" s="174"/>
      <c r="J14" s="174"/>
      <c r="K14" s="174"/>
      <c r="L14" s="174"/>
      <c r="M14" s="174"/>
      <c r="N14" s="175"/>
      <c r="O14" s="182" t="s">
        <v>144</v>
      </c>
      <c r="P14" s="183"/>
      <c r="Q14" s="184"/>
      <c r="R14" s="27"/>
      <c r="S14" s="27"/>
      <c r="T14" s="171" t="s">
        <v>13</v>
      </c>
      <c r="U14" s="172"/>
      <c r="V14" s="173" t="s">
        <v>184</v>
      </c>
      <c r="W14" s="174"/>
      <c r="X14" s="174"/>
      <c r="Y14" s="174"/>
      <c r="Z14" s="174"/>
      <c r="AA14" s="174"/>
      <c r="AB14" s="174"/>
      <c r="AC14" s="174"/>
      <c r="AD14" s="174"/>
      <c r="AE14" s="174"/>
      <c r="AF14" s="175"/>
      <c r="AG14" s="176" t="s">
        <v>151</v>
      </c>
      <c r="AH14" s="177"/>
      <c r="AI14" s="178"/>
      <c r="AJ14" s="8"/>
    </row>
    <row r="15" spans="1:36" ht="28.5" customHeight="1" x14ac:dyDescent="0.2">
      <c r="A15" s="7"/>
      <c r="B15" s="180" t="s">
        <v>6</v>
      </c>
      <c r="C15" s="181"/>
      <c r="D15" s="173" t="s">
        <v>183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5"/>
      <c r="O15" s="182" t="s">
        <v>141</v>
      </c>
      <c r="P15" s="183"/>
      <c r="Q15" s="184"/>
      <c r="R15" s="27"/>
      <c r="S15" s="27"/>
      <c r="T15" s="171" t="s">
        <v>14</v>
      </c>
      <c r="U15" s="172"/>
      <c r="V15" s="173" t="s">
        <v>185</v>
      </c>
      <c r="W15" s="174"/>
      <c r="X15" s="174"/>
      <c r="Y15" s="174"/>
      <c r="Z15" s="174"/>
      <c r="AA15" s="174"/>
      <c r="AB15" s="174"/>
      <c r="AC15" s="174"/>
      <c r="AD15" s="174"/>
      <c r="AE15" s="174"/>
      <c r="AF15" s="175"/>
      <c r="AG15" s="176" t="s">
        <v>150</v>
      </c>
      <c r="AH15" s="177"/>
      <c r="AI15" s="178"/>
      <c r="AJ15" s="8"/>
    </row>
    <row r="16" spans="1:36" ht="28.5" customHeight="1" x14ac:dyDescent="0.2">
      <c r="A16" s="7"/>
      <c r="B16" s="180" t="s">
        <v>7</v>
      </c>
      <c r="C16" s="181"/>
      <c r="D16" s="173" t="s">
        <v>159</v>
      </c>
      <c r="E16" s="174"/>
      <c r="F16" s="174"/>
      <c r="G16" s="174"/>
      <c r="H16" s="174"/>
      <c r="I16" s="174"/>
      <c r="J16" s="174"/>
      <c r="K16" s="174"/>
      <c r="L16" s="174"/>
      <c r="M16" s="174"/>
      <c r="N16" s="175"/>
      <c r="O16" s="182" t="s">
        <v>146</v>
      </c>
      <c r="P16" s="183"/>
      <c r="Q16" s="184"/>
      <c r="R16" s="27"/>
      <c r="S16" s="27"/>
      <c r="T16" s="171" t="s">
        <v>15</v>
      </c>
      <c r="U16" s="172"/>
      <c r="V16" s="173" t="s">
        <v>162</v>
      </c>
      <c r="W16" s="174"/>
      <c r="X16" s="174"/>
      <c r="Y16" s="174"/>
      <c r="Z16" s="174"/>
      <c r="AA16" s="174"/>
      <c r="AB16" s="174"/>
      <c r="AC16" s="174"/>
      <c r="AD16" s="174"/>
      <c r="AE16" s="174"/>
      <c r="AF16" s="175"/>
      <c r="AG16" s="176" t="s">
        <v>154</v>
      </c>
      <c r="AH16" s="177"/>
      <c r="AI16" s="178"/>
      <c r="AJ16" s="8"/>
    </row>
    <row r="17" spans="1:36" ht="28.5" customHeight="1" x14ac:dyDescent="0.2">
      <c r="A17" s="7"/>
      <c r="B17" s="180" t="s">
        <v>8</v>
      </c>
      <c r="C17" s="181"/>
      <c r="D17" s="173" t="s">
        <v>161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5"/>
      <c r="O17" s="182" t="s">
        <v>140</v>
      </c>
      <c r="P17" s="183"/>
      <c r="Q17" s="184"/>
      <c r="R17" s="27"/>
      <c r="S17" s="27"/>
      <c r="T17" s="171" t="s">
        <v>16</v>
      </c>
      <c r="U17" s="172"/>
      <c r="V17" s="173" t="s">
        <v>157</v>
      </c>
      <c r="W17" s="174"/>
      <c r="X17" s="174"/>
      <c r="Y17" s="174"/>
      <c r="Z17" s="174"/>
      <c r="AA17" s="174"/>
      <c r="AB17" s="174"/>
      <c r="AC17" s="174"/>
      <c r="AD17" s="174"/>
      <c r="AE17" s="174"/>
      <c r="AF17" s="175"/>
      <c r="AG17" s="176" t="s">
        <v>143</v>
      </c>
      <c r="AH17" s="177"/>
      <c r="AI17" s="178"/>
      <c r="AJ17" s="8"/>
    </row>
    <row r="18" spans="1:36" ht="18.75" customHeight="1" x14ac:dyDescent="0.2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</row>
    <row r="19" spans="1:36" ht="20.25" customHeight="1" x14ac:dyDescent="0.2"/>
    <row r="20" spans="1:36" ht="26.25" customHeight="1" x14ac:dyDescent="0.2">
      <c r="A20" s="163" t="s">
        <v>130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</row>
    <row r="21" spans="1:36" ht="27.75" customHeight="1" x14ac:dyDescent="0.2">
      <c r="A21" s="166"/>
      <c r="B21" s="167"/>
      <c r="C21" s="168" t="s">
        <v>113</v>
      </c>
      <c r="D21" s="169"/>
      <c r="E21" s="170"/>
      <c r="F21" s="158" t="s">
        <v>49</v>
      </c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</row>
    <row r="22" spans="1:36" ht="18" customHeight="1" x14ac:dyDescent="0.2"/>
    <row r="23" spans="1:36" ht="48.75" customHeight="1" x14ac:dyDescent="0.2">
      <c r="A23" s="162" t="s">
        <v>131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26"/>
      <c r="S23" s="26"/>
      <c r="T23" s="162" t="s">
        <v>132</v>
      </c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</row>
    <row r="24" spans="1:36" ht="24" customHeight="1" x14ac:dyDescent="0.2">
      <c r="A24" s="161"/>
      <c r="B24" s="161"/>
      <c r="C24" s="159" t="s">
        <v>17</v>
      </c>
      <c r="D24" s="159"/>
      <c r="E24" s="159"/>
      <c r="F24" s="2" t="s">
        <v>18</v>
      </c>
      <c r="G24" s="161" t="s">
        <v>126</v>
      </c>
      <c r="H24" s="161"/>
      <c r="I24" s="161"/>
      <c r="J24" s="161"/>
      <c r="K24" s="161"/>
      <c r="L24" s="2" t="s">
        <v>18</v>
      </c>
      <c r="M24" s="161" t="s">
        <v>96</v>
      </c>
      <c r="N24" s="161"/>
      <c r="O24" s="161"/>
      <c r="P24" s="161"/>
      <c r="Q24" s="161"/>
      <c r="T24" s="161"/>
      <c r="U24" s="161"/>
      <c r="V24" s="159" t="s">
        <v>17</v>
      </c>
      <c r="W24" s="159"/>
      <c r="X24" s="159"/>
      <c r="Y24" s="2" t="s">
        <v>18</v>
      </c>
      <c r="Z24" s="165" t="s">
        <v>127</v>
      </c>
      <c r="AA24" s="161"/>
      <c r="AB24" s="161"/>
      <c r="AC24" s="161"/>
      <c r="AD24" s="161"/>
      <c r="AE24" s="2" t="s">
        <v>18</v>
      </c>
      <c r="AF24" s="161" t="s">
        <v>96</v>
      </c>
      <c r="AG24" s="161"/>
      <c r="AH24" s="161"/>
      <c r="AI24" s="161"/>
      <c r="AJ24" s="161"/>
    </row>
    <row r="25" spans="1:36" ht="45" customHeight="1" x14ac:dyDescent="0.2">
      <c r="A25" s="159" t="s">
        <v>19</v>
      </c>
      <c r="B25" s="159"/>
      <c r="C25" s="160" t="s">
        <v>115</v>
      </c>
      <c r="D25" s="159"/>
      <c r="E25" s="159"/>
      <c r="F25" s="2">
        <v>1</v>
      </c>
      <c r="G25" s="161" t="s">
        <v>25</v>
      </c>
      <c r="H25" s="161"/>
      <c r="I25" s="161"/>
      <c r="J25" s="161"/>
      <c r="K25" s="161"/>
      <c r="L25" s="2">
        <v>2</v>
      </c>
      <c r="M25" s="161" t="s">
        <v>26</v>
      </c>
      <c r="N25" s="161"/>
      <c r="O25" s="161"/>
      <c r="P25" s="161"/>
      <c r="Q25" s="161"/>
      <c r="T25" s="159" t="s">
        <v>19</v>
      </c>
      <c r="U25" s="159"/>
      <c r="V25" s="160" t="s">
        <v>115</v>
      </c>
      <c r="W25" s="159"/>
      <c r="X25" s="159"/>
      <c r="Y25" s="2">
        <v>3</v>
      </c>
      <c r="Z25" s="161" t="s">
        <v>37</v>
      </c>
      <c r="AA25" s="161"/>
      <c r="AB25" s="161"/>
      <c r="AC25" s="161"/>
      <c r="AD25" s="161"/>
      <c r="AE25" s="2">
        <v>4</v>
      </c>
      <c r="AF25" s="161" t="s">
        <v>38</v>
      </c>
      <c r="AG25" s="161"/>
      <c r="AH25" s="161"/>
      <c r="AI25" s="161"/>
      <c r="AJ25" s="161"/>
    </row>
    <row r="26" spans="1:36" ht="45" customHeight="1" x14ac:dyDescent="0.2">
      <c r="A26" s="159" t="s">
        <v>20</v>
      </c>
      <c r="B26" s="159"/>
      <c r="C26" s="160" t="s">
        <v>117</v>
      </c>
      <c r="D26" s="159"/>
      <c r="E26" s="159"/>
      <c r="F26" s="2">
        <v>5</v>
      </c>
      <c r="G26" s="161" t="s">
        <v>27</v>
      </c>
      <c r="H26" s="161"/>
      <c r="I26" s="161"/>
      <c r="J26" s="161"/>
      <c r="K26" s="161"/>
      <c r="L26" s="2">
        <v>6</v>
      </c>
      <c r="M26" s="161" t="s">
        <v>28</v>
      </c>
      <c r="N26" s="161"/>
      <c r="O26" s="161"/>
      <c r="P26" s="161"/>
      <c r="Q26" s="161"/>
      <c r="T26" s="159" t="s">
        <v>20</v>
      </c>
      <c r="U26" s="159"/>
      <c r="V26" s="160" t="s">
        <v>117</v>
      </c>
      <c r="W26" s="159"/>
      <c r="X26" s="159"/>
      <c r="Y26" s="2">
        <v>7</v>
      </c>
      <c r="Z26" s="161" t="s">
        <v>43</v>
      </c>
      <c r="AA26" s="161"/>
      <c r="AB26" s="161"/>
      <c r="AC26" s="161"/>
      <c r="AD26" s="161"/>
      <c r="AE26" s="2">
        <v>8</v>
      </c>
      <c r="AF26" s="161" t="s">
        <v>44</v>
      </c>
      <c r="AG26" s="161"/>
      <c r="AH26" s="161"/>
      <c r="AI26" s="161"/>
      <c r="AJ26" s="161"/>
    </row>
    <row r="27" spans="1:36" ht="45" customHeight="1" x14ac:dyDescent="0.2">
      <c r="A27" s="159" t="s">
        <v>21</v>
      </c>
      <c r="B27" s="159"/>
      <c r="C27" s="160" t="s">
        <v>119</v>
      </c>
      <c r="D27" s="159"/>
      <c r="E27" s="159"/>
      <c r="F27" s="2">
        <v>9</v>
      </c>
      <c r="G27" s="161" t="s">
        <v>29</v>
      </c>
      <c r="H27" s="161"/>
      <c r="I27" s="161"/>
      <c r="J27" s="161"/>
      <c r="K27" s="161"/>
      <c r="L27" s="2">
        <v>10</v>
      </c>
      <c r="M27" s="161" t="s">
        <v>30</v>
      </c>
      <c r="N27" s="161"/>
      <c r="O27" s="161"/>
      <c r="P27" s="161"/>
      <c r="Q27" s="161"/>
      <c r="T27" s="159" t="s">
        <v>21</v>
      </c>
      <c r="U27" s="159"/>
      <c r="V27" s="160" t="s">
        <v>119</v>
      </c>
      <c r="W27" s="159"/>
      <c r="X27" s="159"/>
      <c r="Y27" s="2">
        <v>11</v>
      </c>
      <c r="Z27" s="161" t="s">
        <v>39</v>
      </c>
      <c r="AA27" s="161"/>
      <c r="AB27" s="161"/>
      <c r="AC27" s="161"/>
      <c r="AD27" s="161"/>
      <c r="AE27" s="2">
        <v>12</v>
      </c>
      <c r="AF27" s="161" t="s">
        <v>40</v>
      </c>
      <c r="AG27" s="161"/>
      <c r="AH27" s="161"/>
      <c r="AI27" s="161"/>
      <c r="AJ27" s="161"/>
    </row>
    <row r="28" spans="1:36" ht="45" customHeight="1" x14ac:dyDescent="0.2">
      <c r="A28" s="159" t="s">
        <v>22</v>
      </c>
      <c r="B28" s="159"/>
      <c r="C28" s="160" t="s">
        <v>121</v>
      </c>
      <c r="D28" s="159"/>
      <c r="E28" s="159"/>
      <c r="F28" s="2">
        <v>13</v>
      </c>
      <c r="G28" s="161" t="s">
        <v>31</v>
      </c>
      <c r="H28" s="161"/>
      <c r="I28" s="161"/>
      <c r="J28" s="161"/>
      <c r="K28" s="161"/>
      <c r="L28" s="2">
        <v>14</v>
      </c>
      <c r="M28" s="161" t="s">
        <v>32</v>
      </c>
      <c r="N28" s="161"/>
      <c r="O28" s="161"/>
      <c r="P28" s="161"/>
      <c r="Q28" s="161"/>
      <c r="T28" s="159" t="s">
        <v>22</v>
      </c>
      <c r="U28" s="159"/>
      <c r="V28" s="160" t="s">
        <v>121</v>
      </c>
      <c r="W28" s="159"/>
      <c r="X28" s="159"/>
      <c r="Y28" s="2">
        <v>15</v>
      </c>
      <c r="Z28" s="161" t="s">
        <v>45</v>
      </c>
      <c r="AA28" s="161"/>
      <c r="AB28" s="161"/>
      <c r="AC28" s="161"/>
      <c r="AD28" s="161"/>
      <c r="AE28" s="2">
        <v>16</v>
      </c>
      <c r="AF28" s="161" t="s">
        <v>46</v>
      </c>
      <c r="AG28" s="161"/>
      <c r="AH28" s="161"/>
      <c r="AI28" s="161"/>
      <c r="AJ28" s="161"/>
    </row>
    <row r="29" spans="1:36" ht="45" customHeight="1" x14ac:dyDescent="0.2">
      <c r="A29" s="159" t="s">
        <v>23</v>
      </c>
      <c r="B29" s="159"/>
      <c r="C29" s="160" t="s">
        <v>123</v>
      </c>
      <c r="D29" s="159"/>
      <c r="E29" s="159"/>
      <c r="F29" s="2">
        <v>17</v>
      </c>
      <c r="G29" s="161" t="s">
        <v>33</v>
      </c>
      <c r="H29" s="161"/>
      <c r="I29" s="161"/>
      <c r="J29" s="161"/>
      <c r="K29" s="161"/>
      <c r="L29" s="2">
        <v>18</v>
      </c>
      <c r="M29" s="161" t="s">
        <v>34</v>
      </c>
      <c r="N29" s="161"/>
      <c r="O29" s="161"/>
      <c r="P29" s="161"/>
      <c r="Q29" s="161"/>
      <c r="T29" s="159" t="s">
        <v>23</v>
      </c>
      <c r="U29" s="159"/>
      <c r="V29" s="160" t="s">
        <v>123</v>
      </c>
      <c r="W29" s="159"/>
      <c r="X29" s="159"/>
      <c r="Y29" s="2">
        <v>19</v>
      </c>
      <c r="Z29" s="161" t="s">
        <v>41</v>
      </c>
      <c r="AA29" s="161"/>
      <c r="AB29" s="161"/>
      <c r="AC29" s="161"/>
      <c r="AD29" s="161"/>
      <c r="AE29" s="2">
        <v>20</v>
      </c>
      <c r="AF29" s="161" t="s">
        <v>42</v>
      </c>
      <c r="AG29" s="161"/>
      <c r="AH29" s="161"/>
      <c r="AI29" s="161"/>
      <c r="AJ29" s="161"/>
    </row>
    <row r="30" spans="1:36" ht="45" customHeight="1" x14ac:dyDescent="0.2">
      <c r="A30" s="159" t="s">
        <v>24</v>
      </c>
      <c r="B30" s="159"/>
      <c r="C30" s="160" t="s">
        <v>125</v>
      </c>
      <c r="D30" s="159"/>
      <c r="E30" s="159"/>
      <c r="F30" s="2">
        <v>21</v>
      </c>
      <c r="G30" s="161" t="s">
        <v>35</v>
      </c>
      <c r="H30" s="161"/>
      <c r="I30" s="161"/>
      <c r="J30" s="161"/>
      <c r="K30" s="161"/>
      <c r="L30" s="2">
        <v>22</v>
      </c>
      <c r="M30" s="161" t="s">
        <v>36</v>
      </c>
      <c r="N30" s="161"/>
      <c r="O30" s="161"/>
      <c r="P30" s="161"/>
      <c r="Q30" s="161"/>
      <c r="T30" s="159" t="s">
        <v>24</v>
      </c>
      <c r="U30" s="159"/>
      <c r="V30" s="160" t="s">
        <v>125</v>
      </c>
      <c r="W30" s="159"/>
      <c r="X30" s="159"/>
      <c r="Y30" s="2">
        <v>23</v>
      </c>
      <c r="Z30" s="161" t="s">
        <v>47</v>
      </c>
      <c r="AA30" s="161"/>
      <c r="AB30" s="161"/>
      <c r="AC30" s="161"/>
      <c r="AD30" s="161"/>
      <c r="AE30" s="2">
        <v>24</v>
      </c>
      <c r="AF30" s="161" t="s">
        <v>48</v>
      </c>
      <c r="AG30" s="161"/>
      <c r="AH30" s="161"/>
      <c r="AI30" s="161"/>
      <c r="AJ30" s="161"/>
    </row>
  </sheetData>
  <mergeCells count="115">
    <mergeCell ref="B5:Q5"/>
    <mergeCell ref="D7:N7"/>
    <mergeCell ref="D8:N8"/>
    <mergeCell ref="D9:N9"/>
    <mergeCell ref="D10:N10"/>
    <mergeCell ref="B7:C7"/>
    <mergeCell ref="B8:C8"/>
    <mergeCell ref="B9:C9"/>
    <mergeCell ref="B10:C10"/>
    <mergeCell ref="O7:Q7"/>
    <mergeCell ref="O8:Q8"/>
    <mergeCell ref="O9:Q9"/>
    <mergeCell ref="O10:Q10"/>
    <mergeCell ref="B16:C16"/>
    <mergeCell ref="D16:N16"/>
    <mergeCell ref="O16:Q16"/>
    <mergeCell ref="B17:C17"/>
    <mergeCell ref="D17:N17"/>
    <mergeCell ref="O17:Q17"/>
    <mergeCell ref="B12:Q12"/>
    <mergeCell ref="B14:C14"/>
    <mergeCell ref="D14:N14"/>
    <mergeCell ref="O14:Q14"/>
    <mergeCell ref="B15:C15"/>
    <mergeCell ref="D15:N15"/>
    <mergeCell ref="O15:Q15"/>
    <mergeCell ref="V9:AF9"/>
    <mergeCell ref="AG9:AI9"/>
    <mergeCell ref="T10:U10"/>
    <mergeCell ref="V10:AF10"/>
    <mergeCell ref="AG10:AI10"/>
    <mergeCell ref="T5:AI5"/>
    <mergeCell ref="T7:U7"/>
    <mergeCell ref="V7:AF7"/>
    <mergeCell ref="AG7:AI7"/>
    <mergeCell ref="T8:U8"/>
    <mergeCell ref="V8:AF8"/>
    <mergeCell ref="AG8:AI8"/>
    <mergeCell ref="A2:AJ2"/>
    <mergeCell ref="C24:E24"/>
    <mergeCell ref="G24:K24"/>
    <mergeCell ref="M24:Q24"/>
    <mergeCell ref="V24:X24"/>
    <mergeCell ref="Z24:AD24"/>
    <mergeCell ref="AF24:AJ24"/>
    <mergeCell ref="A20:AJ20"/>
    <mergeCell ref="A21:B21"/>
    <mergeCell ref="C21:E21"/>
    <mergeCell ref="T16:U16"/>
    <mergeCell ref="V16:AF16"/>
    <mergeCell ref="AG16:AI16"/>
    <mergeCell ref="T17:U17"/>
    <mergeCell ref="V17:AF17"/>
    <mergeCell ref="AG17:AI17"/>
    <mergeCell ref="T12:AI12"/>
    <mergeCell ref="T14:U14"/>
    <mergeCell ref="V14:AF14"/>
    <mergeCell ref="AG14:AI14"/>
    <mergeCell ref="T15:U15"/>
    <mergeCell ref="V15:AF15"/>
    <mergeCell ref="AG15:AI15"/>
    <mergeCell ref="T9:U9"/>
    <mergeCell ref="C29:E29"/>
    <mergeCell ref="C30:E30"/>
    <mergeCell ref="G25:K25"/>
    <mergeCell ref="M25:Q25"/>
    <mergeCell ref="G26:K26"/>
    <mergeCell ref="M26:Q26"/>
    <mergeCell ref="G27:K27"/>
    <mergeCell ref="M27:Q27"/>
    <mergeCell ref="G28:K28"/>
    <mergeCell ref="M28:Q28"/>
    <mergeCell ref="G29:K29"/>
    <mergeCell ref="M29:Q29"/>
    <mergeCell ref="G30:K30"/>
    <mergeCell ref="M30:Q30"/>
    <mergeCell ref="C25:E25"/>
    <mergeCell ref="C26:E26"/>
    <mergeCell ref="C27:E27"/>
    <mergeCell ref="C28:E28"/>
    <mergeCell ref="Z29:AD29"/>
    <mergeCell ref="AF29:AJ29"/>
    <mergeCell ref="V26:X26"/>
    <mergeCell ref="Z26:AD26"/>
    <mergeCell ref="AF26:AJ26"/>
    <mergeCell ref="V27:X27"/>
    <mergeCell ref="Z27:AD27"/>
    <mergeCell ref="AF27:AJ27"/>
    <mergeCell ref="V25:X25"/>
    <mergeCell ref="Z25:AD25"/>
    <mergeCell ref="AF25:AJ25"/>
    <mergeCell ref="F21:AJ21"/>
    <mergeCell ref="T26:U26"/>
    <mergeCell ref="T27:U27"/>
    <mergeCell ref="T28:U28"/>
    <mergeCell ref="T30:U30"/>
    <mergeCell ref="T29:U29"/>
    <mergeCell ref="V30:X30"/>
    <mergeCell ref="Z30:AD30"/>
    <mergeCell ref="AF30:AJ30"/>
    <mergeCell ref="A23:Q23"/>
    <mergeCell ref="A24:B24"/>
    <mergeCell ref="A25:B25"/>
    <mergeCell ref="A26:B26"/>
    <mergeCell ref="A27:B27"/>
    <mergeCell ref="A28:B28"/>
    <mergeCell ref="A29:B29"/>
    <mergeCell ref="A30:B30"/>
    <mergeCell ref="T23:AJ23"/>
    <mergeCell ref="T24:U24"/>
    <mergeCell ref="T25:U25"/>
    <mergeCell ref="V28:X28"/>
    <mergeCell ref="Z28:AD28"/>
    <mergeCell ref="AF28:AJ28"/>
    <mergeCell ref="V29:X29"/>
  </mergeCells>
  <phoneticPr fontId="1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5"/>
  <sheetViews>
    <sheetView view="pageBreakPreview" zoomScale="150" zoomScaleNormal="100" zoomScaleSheetLayoutView="150" workbookViewId="0">
      <selection activeCell="A2" sqref="A2:AQ2"/>
    </sheetView>
  </sheetViews>
  <sheetFormatPr defaultColWidth="2.44140625" defaultRowHeight="13.8" x14ac:dyDescent="0.2"/>
  <cols>
    <col min="1" max="16384" width="2.44140625" style="14"/>
  </cols>
  <sheetData>
    <row r="1" spans="1:43" ht="10.5" customHeight="1" thickBot="1" x14ac:dyDescent="0.25"/>
    <row r="2" spans="1:43" ht="25.5" customHeight="1" thickBot="1" x14ac:dyDescent="0.25">
      <c r="A2" s="258" t="s">
        <v>228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</row>
    <row r="3" spans="1:43" ht="18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</row>
    <row r="4" spans="1:43" ht="17.25" customHeight="1" x14ac:dyDescent="0.2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9"/>
    </row>
    <row r="5" spans="1:43" ht="28.5" customHeight="1" x14ac:dyDescent="0.2">
      <c r="A5" s="13"/>
      <c r="B5" s="259" t="s">
        <v>0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W5" s="259" t="s">
        <v>180</v>
      </c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1"/>
    </row>
    <row r="6" spans="1:43" ht="18.75" customHeight="1" x14ac:dyDescent="0.2">
      <c r="A6" s="29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</row>
    <row r="7" spans="1:43" ht="28.5" customHeight="1" x14ac:dyDescent="0.2">
      <c r="A7" s="29"/>
      <c r="B7" s="252" t="s">
        <v>1</v>
      </c>
      <c r="C7" s="253"/>
      <c r="D7" s="173" t="str">
        <f>予選リーグ!D7</f>
        <v>ヴァンフォーレ甲府U-12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5"/>
      <c r="Q7" s="36"/>
      <c r="R7" s="182" t="str">
        <f>予選リーグ!O7</f>
        <v>山梨県
第1代表</v>
      </c>
      <c r="S7" s="183"/>
      <c r="T7" s="184"/>
      <c r="U7" s="31"/>
      <c r="V7" s="31"/>
      <c r="W7" s="252" t="s">
        <v>100</v>
      </c>
      <c r="X7" s="253"/>
      <c r="Y7" s="173" t="str">
        <f>予選リーグ!D14</f>
        <v>横河武蔵野フットボールクラブU-12</v>
      </c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5"/>
      <c r="AN7" s="182" t="str">
        <f>予選リーグ!O14</f>
        <v>東京都
第1代表</v>
      </c>
      <c r="AO7" s="256"/>
      <c r="AP7" s="257"/>
      <c r="AQ7" s="30"/>
    </row>
    <row r="8" spans="1:43" ht="28.5" customHeight="1" x14ac:dyDescent="0.2">
      <c r="A8" s="29"/>
      <c r="B8" s="252" t="s">
        <v>2</v>
      </c>
      <c r="C8" s="253"/>
      <c r="D8" s="173" t="str">
        <f>予選リーグ!D8</f>
        <v>鹿島アントラーズジュニア</v>
      </c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5"/>
      <c r="Q8" s="36"/>
      <c r="R8" s="182" t="str">
        <f>予選リーグ!O8</f>
        <v>茨城県
第2代表</v>
      </c>
      <c r="S8" s="183"/>
      <c r="T8" s="184"/>
      <c r="U8" s="31"/>
      <c r="V8" s="31"/>
      <c r="W8" s="252" t="s">
        <v>6</v>
      </c>
      <c r="X8" s="253"/>
      <c r="Y8" s="173" t="str">
        <f>予選リーグ!D15</f>
        <v>柏レイソルA.A.TOR'82</v>
      </c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5"/>
      <c r="AN8" s="182" t="str">
        <f>予選リーグ!O15</f>
        <v>千葉県
第2代表</v>
      </c>
      <c r="AO8" s="256"/>
      <c r="AP8" s="257"/>
      <c r="AQ8" s="30"/>
    </row>
    <row r="9" spans="1:43" ht="28.5" customHeight="1" x14ac:dyDescent="0.2">
      <c r="A9" s="29"/>
      <c r="B9" s="252" t="s">
        <v>3</v>
      </c>
      <c r="C9" s="253"/>
      <c r="D9" s="173" t="str">
        <f>予選リーグ!D9</f>
        <v>横浜F・マリノスプライマリー</v>
      </c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5"/>
      <c r="Q9" s="36"/>
      <c r="R9" s="182" t="str">
        <f>予選リーグ!O9</f>
        <v>神奈川県
第2代表</v>
      </c>
      <c r="S9" s="183"/>
      <c r="T9" s="184"/>
      <c r="U9" s="31"/>
      <c r="V9" s="31"/>
      <c r="W9" s="252" t="s">
        <v>7</v>
      </c>
      <c r="X9" s="253"/>
      <c r="Y9" s="173" t="str">
        <f>予選リーグ!D16</f>
        <v>PALAISTRA U-12</v>
      </c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5"/>
      <c r="AN9" s="182" t="str">
        <f>予選リーグ!O16</f>
        <v>群馬県
第2代表</v>
      </c>
      <c r="AO9" s="256"/>
      <c r="AP9" s="257"/>
      <c r="AQ9" s="30"/>
    </row>
    <row r="10" spans="1:43" ht="28.5" customHeight="1" x14ac:dyDescent="0.2">
      <c r="A10" s="29"/>
      <c r="B10" s="254" t="s">
        <v>4</v>
      </c>
      <c r="C10" s="255"/>
      <c r="D10" s="173" t="str">
        <f>予選リーグ!D10</f>
        <v>レジスタFC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5"/>
      <c r="Q10" s="36"/>
      <c r="R10" s="182" t="str">
        <f>予選リーグ!O10</f>
        <v>埼玉県
第1代表</v>
      </c>
      <c r="S10" s="183"/>
      <c r="T10" s="184"/>
      <c r="U10" s="31"/>
      <c r="V10" s="31"/>
      <c r="W10" s="252" t="s">
        <v>8</v>
      </c>
      <c r="X10" s="253"/>
      <c r="Y10" s="173" t="str">
        <f>予選リーグ!D17</f>
        <v>ヴェルフェ矢板U-12</v>
      </c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5"/>
      <c r="AN10" s="182" t="str">
        <f>予選リーグ!O17</f>
        <v>栃木県
第1代表</v>
      </c>
      <c r="AO10" s="256"/>
      <c r="AP10" s="257"/>
      <c r="AQ10" s="30"/>
    </row>
    <row r="11" spans="1:43" ht="18.75" customHeight="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4"/>
    </row>
    <row r="12" spans="1:43" ht="16.5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3" ht="26.25" customHeight="1" x14ac:dyDescent="0.2">
      <c r="A13" s="260" t="s">
        <v>133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</row>
    <row r="14" spans="1:43" ht="24" customHeight="1" x14ac:dyDescent="0.2">
      <c r="A14" s="211" t="s">
        <v>17</v>
      </c>
      <c r="B14" s="212"/>
      <c r="C14" s="213"/>
      <c r="D14" s="35" t="s">
        <v>18</v>
      </c>
      <c r="E14" s="211" t="s">
        <v>134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3"/>
      <c r="X14" s="35" t="s">
        <v>18</v>
      </c>
      <c r="Y14" s="261" t="s">
        <v>135</v>
      </c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3"/>
    </row>
    <row r="15" spans="1:43" ht="15" customHeight="1" x14ac:dyDescent="0.2">
      <c r="A15" s="216" t="s">
        <v>114</v>
      </c>
      <c r="B15" s="217"/>
      <c r="C15" s="218"/>
      <c r="D15" s="196">
        <v>1</v>
      </c>
      <c r="E15" s="246" t="str">
        <f>$D$7</f>
        <v>ヴァンフォーレ甲府U-12</v>
      </c>
      <c r="F15" s="247"/>
      <c r="G15" s="247"/>
      <c r="H15" s="247"/>
      <c r="I15" s="247"/>
      <c r="J15" s="248"/>
      <c r="K15" s="197">
        <f>M15+M16+M17</f>
        <v>2</v>
      </c>
      <c r="L15" s="200" t="s">
        <v>98</v>
      </c>
      <c r="M15" s="39">
        <v>0</v>
      </c>
      <c r="N15" s="40" t="s">
        <v>163</v>
      </c>
      <c r="O15" s="39">
        <v>0</v>
      </c>
      <c r="P15" s="203" t="s">
        <v>99</v>
      </c>
      <c r="Q15" s="197">
        <f>O15+O16+O17</f>
        <v>0</v>
      </c>
      <c r="R15" s="237" t="str">
        <f>$D$8</f>
        <v>鹿島アントラーズジュニア</v>
      </c>
      <c r="S15" s="238"/>
      <c r="T15" s="238"/>
      <c r="U15" s="238"/>
      <c r="V15" s="238"/>
      <c r="W15" s="239"/>
      <c r="X15" s="196">
        <v>2</v>
      </c>
      <c r="Y15" s="234" t="str">
        <f>$D$9</f>
        <v>横浜F・マリノスプライマリー</v>
      </c>
      <c r="Z15" s="235"/>
      <c r="AA15" s="235"/>
      <c r="AB15" s="235"/>
      <c r="AC15" s="235"/>
      <c r="AD15" s="236"/>
      <c r="AE15" s="196">
        <f>AG15+AG16+AG17</f>
        <v>1</v>
      </c>
      <c r="AF15" s="199" t="s">
        <v>98</v>
      </c>
      <c r="AG15" s="39">
        <v>1</v>
      </c>
      <c r="AH15" s="40" t="s">
        <v>163</v>
      </c>
      <c r="AI15" s="39">
        <v>1</v>
      </c>
      <c r="AJ15" s="202" t="s">
        <v>99</v>
      </c>
      <c r="AK15" s="196">
        <f>AI15+AI16+AI17</f>
        <v>2</v>
      </c>
      <c r="AL15" s="187" t="str">
        <f>$D$10</f>
        <v>レジスタFC</v>
      </c>
      <c r="AM15" s="188"/>
      <c r="AN15" s="188"/>
      <c r="AO15" s="188"/>
      <c r="AP15" s="188"/>
      <c r="AQ15" s="189"/>
    </row>
    <row r="16" spans="1:43" ht="15" customHeight="1" x14ac:dyDescent="0.2">
      <c r="A16" s="219"/>
      <c r="B16" s="220"/>
      <c r="C16" s="221"/>
      <c r="D16" s="197"/>
      <c r="E16" s="246"/>
      <c r="F16" s="247"/>
      <c r="G16" s="247"/>
      <c r="H16" s="247"/>
      <c r="I16" s="247"/>
      <c r="J16" s="248"/>
      <c r="K16" s="197"/>
      <c r="L16" s="200"/>
      <c r="M16" s="39">
        <v>2</v>
      </c>
      <c r="N16" s="40" t="s">
        <v>163</v>
      </c>
      <c r="O16" s="39">
        <v>0</v>
      </c>
      <c r="P16" s="203"/>
      <c r="Q16" s="197"/>
      <c r="R16" s="237"/>
      <c r="S16" s="238"/>
      <c r="T16" s="238"/>
      <c r="U16" s="238"/>
      <c r="V16" s="238"/>
      <c r="W16" s="239"/>
      <c r="X16" s="197"/>
      <c r="Y16" s="237"/>
      <c r="Z16" s="238"/>
      <c r="AA16" s="238"/>
      <c r="AB16" s="238"/>
      <c r="AC16" s="238"/>
      <c r="AD16" s="239"/>
      <c r="AE16" s="197"/>
      <c r="AF16" s="200"/>
      <c r="AG16" s="39">
        <v>0</v>
      </c>
      <c r="AH16" s="40" t="s">
        <v>163</v>
      </c>
      <c r="AI16" s="39">
        <v>0</v>
      </c>
      <c r="AJ16" s="203"/>
      <c r="AK16" s="197"/>
      <c r="AL16" s="190"/>
      <c r="AM16" s="191"/>
      <c r="AN16" s="191"/>
      <c r="AO16" s="191"/>
      <c r="AP16" s="191"/>
      <c r="AQ16" s="192"/>
    </row>
    <row r="17" spans="1:43" ht="15" customHeight="1" x14ac:dyDescent="0.2">
      <c r="A17" s="222"/>
      <c r="B17" s="223"/>
      <c r="C17" s="224"/>
      <c r="D17" s="198"/>
      <c r="E17" s="249"/>
      <c r="F17" s="250"/>
      <c r="G17" s="250"/>
      <c r="H17" s="250"/>
      <c r="I17" s="250"/>
      <c r="J17" s="251"/>
      <c r="K17" s="198"/>
      <c r="L17" s="201"/>
      <c r="M17" s="41">
        <v>0</v>
      </c>
      <c r="N17" s="42" t="s">
        <v>164</v>
      </c>
      <c r="O17" s="41">
        <v>0</v>
      </c>
      <c r="P17" s="204"/>
      <c r="Q17" s="198"/>
      <c r="R17" s="240"/>
      <c r="S17" s="241"/>
      <c r="T17" s="241"/>
      <c r="U17" s="241"/>
      <c r="V17" s="241"/>
      <c r="W17" s="242"/>
      <c r="X17" s="198"/>
      <c r="Y17" s="240"/>
      <c r="Z17" s="241"/>
      <c r="AA17" s="241"/>
      <c r="AB17" s="241"/>
      <c r="AC17" s="241"/>
      <c r="AD17" s="242"/>
      <c r="AE17" s="198"/>
      <c r="AF17" s="201"/>
      <c r="AG17" s="41">
        <v>0</v>
      </c>
      <c r="AH17" s="42" t="s">
        <v>164</v>
      </c>
      <c r="AI17" s="41">
        <v>1</v>
      </c>
      <c r="AJ17" s="204"/>
      <c r="AK17" s="198"/>
      <c r="AL17" s="193"/>
      <c r="AM17" s="194"/>
      <c r="AN17" s="194"/>
      <c r="AO17" s="194"/>
      <c r="AP17" s="194"/>
      <c r="AQ17" s="195"/>
    </row>
    <row r="18" spans="1:43" ht="15" customHeight="1" x14ac:dyDescent="0.2">
      <c r="A18" s="216" t="s">
        <v>116</v>
      </c>
      <c r="B18" s="217"/>
      <c r="C18" s="218"/>
      <c r="D18" s="196">
        <v>5</v>
      </c>
      <c r="E18" s="234" t="str">
        <f>$Y$7</f>
        <v>横河武蔵野フットボールクラブU-12</v>
      </c>
      <c r="F18" s="235"/>
      <c r="G18" s="235"/>
      <c r="H18" s="235"/>
      <c r="I18" s="235"/>
      <c r="J18" s="236"/>
      <c r="K18" s="196">
        <f>M18+M19+M20</f>
        <v>3</v>
      </c>
      <c r="L18" s="199" t="s">
        <v>98</v>
      </c>
      <c r="M18" s="39">
        <v>0</v>
      </c>
      <c r="N18" s="40" t="s">
        <v>163</v>
      </c>
      <c r="O18" s="39">
        <v>1</v>
      </c>
      <c r="P18" s="202" t="s">
        <v>99</v>
      </c>
      <c r="Q18" s="196">
        <f>O18+O19+O20</f>
        <v>1</v>
      </c>
      <c r="R18" s="225" t="str">
        <f>$Y$8</f>
        <v>柏レイソルA.A.TOR'82</v>
      </c>
      <c r="S18" s="226"/>
      <c r="T18" s="226"/>
      <c r="U18" s="226"/>
      <c r="V18" s="226"/>
      <c r="W18" s="227"/>
      <c r="X18" s="196">
        <v>6</v>
      </c>
      <c r="Y18" s="187" t="str">
        <f>$Y$9</f>
        <v>PALAISTRA U-12</v>
      </c>
      <c r="Z18" s="188"/>
      <c r="AA18" s="188"/>
      <c r="AB18" s="188"/>
      <c r="AC18" s="188"/>
      <c r="AD18" s="189"/>
      <c r="AE18" s="196">
        <f>AG18+AG19+AG20</f>
        <v>0</v>
      </c>
      <c r="AF18" s="199" t="s">
        <v>98</v>
      </c>
      <c r="AG18" s="39">
        <v>0</v>
      </c>
      <c r="AH18" s="40" t="s">
        <v>163</v>
      </c>
      <c r="AI18" s="39">
        <v>1</v>
      </c>
      <c r="AJ18" s="202" t="s">
        <v>99</v>
      </c>
      <c r="AK18" s="196">
        <f>AI18+AI19+AI20</f>
        <v>3</v>
      </c>
      <c r="AL18" s="187" t="str">
        <f>$Y$10</f>
        <v>ヴェルフェ矢板U-12</v>
      </c>
      <c r="AM18" s="188"/>
      <c r="AN18" s="188"/>
      <c r="AO18" s="188"/>
      <c r="AP18" s="188"/>
      <c r="AQ18" s="189"/>
    </row>
    <row r="19" spans="1:43" ht="15" customHeight="1" x14ac:dyDescent="0.2">
      <c r="A19" s="219"/>
      <c r="B19" s="220"/>
      <c r="C19" s="221"/>
      <c r="D19" s="197"/>
      <c r="E19" s="237"/>
      <c r="F19" s="238"/>
      <c r="G19" s="238"/>
      <c r="H19" s="238"/>
      <c r="I19" s="238"/>
      <c r="J19" s="239"/>
      <c r="K19" s="197"/>
      <c r="L19" s="200"/>
      <c r="M19" s="39">
        <v>1</v>
      </c>
      <c r="N19" s="40" t="s">
        <v>163</v>
      </c>
      <c r="O19" s="39">
        <v>0</v>
      </c>
      <c r="P19" s="203"/>
      <c r="Q19" s="197"/>
      <c r="R19" s="228"/>
      <c r="S19" s="229"/>
      <c r="T19" s="229"/>
      <c r="U19" s="229"/>
      <c r="V19" s="229"/>
      <c r="W19" s="230"/>
      <c r="X19" s="197"/>
      <c r="Y19" s="190"/>
      <c r="Z19" s="191"/>
      <c r="AA19" s="191"/>
      <c r="AB19" s="191"/>
      <c r="AC19" s="191"/>
      <c r="AD19" s="192"/>
      <c r="AE19" s="197"/>
      <c r="AF19" s="200"/>
      <c r="AG19" s="39">
        <v>0</v>
      </c>
      <c r="AH19" s="40" t="s">
        <v>163</v>
      </c>
      <c r="AI19" s="39">
        <v>2</v>
      </c>
      <c r="AJ19" s="203"/>
      <c r="AK19" s="197"/>
      <c r="AL19" s="190"/>
      <c r="AM19" s="191"/>
      <c r="AN19" s="191"/>
      <c r="AO19" s="191"/>
      <c r="AP19" s="191"/>
      <c r="AQ19" s="192"/>
    </row>
    <row r="20" spans="1:43" ht="15" customHeight="1" x14ac:dyDescent="0.2">
      <c r="A20" s="222"/>
      <c r="B20" s="223"/>
      <c r="C20" s="224"/>
      <c r="D20" s="198"/>
      <c r="E20" s="240"/>
      <c r="F20" s="241"/>
      <c r="G20" s="241"/>
      <c r="H20" s="241"/>
      <c r="I20" s="241"/>
      <c r="J20" s="242"/>
      <c r="K20" s="198"/>
      <c r="L20" s="201"/>
      <c r="M20" s="41">
        <v>2</v>
      </c>
      <c r="N20" s="42" t="s">
        <v>164</v>
      </c>
      <c r="O20" s="41">
        <v>0</v>
      </c>
      <c r="P20" s="204"/>
      <c r="Q20" s="198"/>
      <c r="R20" s="231"/>
      <c r="S20" s="232"/>
      <c r="T20" s="232"/>
      <c r="U20" s="232"/>
      <c r="V20" s="232"/>
      <c r="W20" s="233"/>
      <c r="X20" s="198"/>
      <c r="Y20" s="193"/>
      <c r="Z20" s="194"/>
      <c r="AA20" s="194"/>
      <c r="AB20" s="194"/>
      <c r="AC20" s="194"/>
      <c r="AD20" s="195"/>
      <c r="AE20" s="198"/>
      <c r="AF20" s="201"/>
      <c r="AG20" s="41">
        <v>0</v>
      </c>
      <c r="AH20" s="42" t="s">
        <v>164</v>
      </c>
      <c r="AI20" s="41">
        <v>0</v>
      </c>
      <c r="AJ20" s="204"/>
      <c r="AK20" s="198"/>
      <c r="AL20" s="193"/>
      <c r="AM20" s="194"/>
      <c r="AN20" s="194"/>
      <c r="AO20" s="194"/>
      <c r="AP20" s="194"/>
      <c r="AQ20" s="195"/>
    </row>
    <row r="21" spans="1:43" ht="15" customHeight="1" x14ac:dyDescent="0.2">
      <c r="A21" s="216" t="s">
        <v>118</v>
      </c>
      <c r="B21" s="217"/>
      <c r="C21" s="218"/>
      <c r="D21" s="196">
        <v>9</v>
      </c>
      <c r="E21" s="243" t="str">
        <f>$D$7</f>
        <v>ヴァンフォーレ甲府U-12</v>
      </c>
      <c r="F21" s="244"/>
      <c r="G21" s="244"/>
      <c r="H21" s="244"/>
      <c r="I21" s="244"/>
      <c r="J21" s="245"/>
      <c r="K21" s="196">
        <f>M21+M22+M23</f>
        <v>0</v>
      </c>
      <c r="L21" s="199" t="s">
        <v>98</v>
      </c>
      <c r="M21" s="39">
        <v>0</v>
      </c>
      <c r="N21" s="40" t="s">
        <v>163</v>
      </c>
      <c r="O21" s="39">
        <v>2</v>
      </c>
      <c r="P21" s="202" t="s">
        <v>99</v>
      </c>
      <c r="Q21" s="196">
        <f>O21+O22+O23</f>
        <v>3</v>
      </c>
      <c r="R21" s="234" t="str">
        <f>$D$9</f>
        <v>横浜F・マリノスプライマリー</v>
      </c>
      <c r="S21" s="235"/>
      <c r="T21" s="235"/>
      <c r="U21" s="235"/>
      <c r="V21" s="235"/>
      <c r="W21" s="236"/>
      <c r="X21" s="196">
        <v>10</v>
      </c>
      <c r="Y21" s="234" t="str">
        <f>$D$8</f>
        <v>鹿島アントラーズジュニア</v>
      </c>
      <c r="Z21" s="235"/>
      <c r="AA21" s="235"/>
      <c r="AB21" s="235"/>
      <c r="AC21" s="235"/>
      <c r="AD21" s="236"/>
      <c r="AE21" s="196">
        <f>AG21+AG22+AG23</f>
        <v>0</v>
      </c>
      <c r="AF21" s="199" t="s">
        <v>98</v>
      </c>
      <c r="AG21" s="39">
        <v>0</v>
      </c>
      <c r="AH21" s="40" t="s">
        <v>163</v>
      </c>
      <c r="AI21" s="39">
        <v>0</v>
      </c>
      <c r="AJ21" s="202" t="s">
        <v>99</v>
      </c>
      <c r="AK21" s="196">
        <f>AI21+AI22+AI23</f>
        <v>2</v>
      </c>
      <c r="AL21" s="187" t="str">
        <f>$D$10</f>
        <v>レジスタFC</v>
      </c>
      <c r="AM21" s="188"/>
      <c r="AN21" s="188"/>
      <c r="AO21" s="188"/>
      <c r="AP21" s="188"/>
      <c r="AQ21" s="189"/>
    </row>
    <row r="22" spans="1:43" ht="15" customHeight="1" x14ac:dyDescent="0.2">
      <c r="A22" s="219"/>
      <c r="B22" s="220"/>
      <c r="C22" s="221"/>
      <c r="D22" s="197"/>
      <c r="E22" s="246"/>
      <c r="F22" s="247"/>
      <c r="G22" s="247"/>
      <c r="H22" s="247"/>
      <c r="I22" s="247"/>
      <c r="J22" s="248"/>
      <c r="K22" s="197"/>
      <c r="L22" s="200"/>
      <c r="M22" s="39">
        <v>0</v>
      </c>
      <c r="N22" s="40" t="s">
        <v>163</v>
      </c>
      <c r="O22" s="39">
        <v>1</v>
      </c>
      <c r="P22" s="203"/>
      <c r="Q22" s="197"/>
      <c r="R22" s="237"/>
      <c r="S22" s="238"/>
      <c r="T22" s="238"/>
      <c r="U22" s="238"/>
      <c r="V22" s="238"/>
      <c r="W22" s="239"/>
      <c r="X22" s="197"/>
      <c r="Y22" s="237"/>
      <c r="Z22" s="238"/>
      <c r="AA22" s="238"/>
      <c r="AB22" s="238"/>
      <c r="AC22" s="238"/>
      <c r="AD22" s="239"/>
      <c r="AE22" s="197"/>
      <c r="AF22" s="200"/>
      <c r="AG22" s="39">
        <v>0</v>
      </c>
      <c r="AH22" s="40" t="s">
        <v>163</v>
      </c>
      <c r="AI22" s="39">
        <v>1</v>
      </c>
      <c r="AJ22" s="203"/>
      <c r="AK22" s="197"/>
      <c r="AL22" s="190"/>
      <c r="AM22" s="191"/>
      <c r="AN22" s="191"/>
      <c r="AO22" s="191"/>
      <c r="AP22" s="191"/>
      <c r="AQ22" s="192"/>
    </row>
    <row r="23" spans="1:43" ht="15" customHeight="1" x14ac:dyDescent="0.2">
      <c r="A23" s="222"/>
      <c r="B23" s="223"/>
      <c r="C23" s="224"/>
      <c r="D23" s="198"/>
      <c r="E23" s="249"/>
      <c r="F23" s="250"/>
      <c r="G23" s="250"/>
      <c r="H23" s="250"/>
      <c r="I23" s="250"/>
      <c r="J23" s="251"/>
      <c r="K23" s="198"/>
      <c r="L23" s="201"/>
      <c r="M23" s="41">
        <v>0</v>
      </c>
      <c r="N23" s="42" t="s">
        <v>164</v>
      </c>
      <c r="O23" s="41">
        <v>0</v>
      </c>
      <c r="P23" s="204"/>
      <c r="Q23" s="198"/>
      <c r="R23" s="240"/>
      <c r="S23" s="241"/>
      <c r="T23" s="241"/>
      <c r="U23" s="241"/>
      <c r="V23" s="241"/>
      <c r="W23" s="242"/>
      <c r="X23" s="198"/>
      <c r="Y23" s="240"/>
      <c r="Z23" s="241"/>
      <c r="AA23" s="241"/>
      <c r="AB23" s="241"/>
      <c r="AC23" s="241"/>
      <c r="AD23" s="242"/>
      <c r="AE23" s="198"/>
      <c r="AF23" s="201"/>
      <c r="AG23" s="41">
        <v>0</v>
      </c>
      <c r="AH23" s="42" t="s">
        <v>164</v>
      </c>
      <c r="AI23" s="41">
        <v>1</v>
      </c>
      <c r="AJ23" s="204"/>
      <c r="AK23" s="198"/>
      <c r="AL23" s="193"/>
      <c r="AM23" s="194"/>
      <c r="AN23" s="194"/>
      <c r="AO23" s="194"/>
      <c r="AP23" s="194"/>
      <c r="AQ23" s="195"/>
    </row>
    <row r="24" spans="1:43" ht="15" customHeight="1" x14ac:dyDescent="0.2">
      <c r="A24" s="216" t="s">
        <v>120</v>
      </c>
      <c r="B24" s="217"/>
      <c r="C24" s="218"/>
      <c r="D24" s="196">
        <v>13</v>
      </c>
      <c r="E24" s="234" t="str">
        <f>$Y$7</f>
        <v>横河武蔵野フットボールクラブU-12</v>
      </c>
      <c r="F24" s="235"/>
      <c r="G24" s="235"/>
      <c r="H24" s="235"/>
      <c r="I24" s="235"/>
      <c r="J24" s="236"/>
      <c r="K24" s="196">
        <f>M24+M25+M26</f>
        <v>5</v>
      </c>
      <c r="L24" s="199" t="s">
        <v>98</v>
      </c>
      <c r="M24" s="39">
        <v>1</v>
      </c>
      <c r="N24" s="40" t="s">
        <v>163</v>
      </c>
      <c r="O24" s="39">
        <v>0</v>
      </c>
      <c r="P24" s="202" t="s">
        <v>99</v>
      </c>
      <c r="Q24" s="196">
        <f>O24+O25+O26</f>
        <v>0</v>
      </c>
      <c r="R24" s="187" t="str">
        <f>$Y$9</f>
        <v>PALAISTRA U-12</v>
      </c>
      <c r="S24" s="188"/>
      <c r="T24" s="188"/>
      <c r="U24" s="188"/>
      <c r="V24" s="188"/>
      <c r="W24" s="189"/>
      <c r="X24" s="196">
        <v>14</v>
      </c>
      <c r="Y24" s="225" t="str">
        <f>$Y$8</f>
        <v>柏レイソルA.A.TOR'82</v>
      </c>
      <c r="Z24" s="226"/>
      <c r="AA24" s="226"/>
      <c r="AB24" s="226"/>
      <c r="AC24" s="226"/>
      <c r="AD24" s="227"/>
      <c r="AE24" s="196">
        <f>AG24+AG25+AG26</f>
        <v>0</v>
      </c>
      <c r="AF24" s="199" t="s">
        <v>98</v>
      </c>
      <c r="AG24" s="39">
        <v>0</v>
      </c>
      <c r="AH24" s="40" t="s">
        <v>163</v>
      </c>
      <c r="AI24" s="39">
        <v>0</v>
      </c>
      <c r="AJ24" s="202" t="s">
        <v>99</v>
      </c>
      <c r="AK24" s="196">
        <f>AI24+AI25+AI26</f>
        <v>0</v>
      </c>
      <c r="AL24" s="187" t="str">
        <f>$Y$10</f>
        <v>ヴェルフェ矢板U-12</v>
      </c>
      <c r="AM24" s="188"/>
      <c r="AN24" s="188"/>
      <c r="AO24" s="188"/>
      <c r="AP24" s="188"/>
      <c r="AQ24" s="189"/>
    </row>
    <row r="25" spans="1:43" ht="15" customHeight="1" x14ac:dyDescent="0.2">
      <c r="A25" s="219"/>
      <c r="B25" s="220"/>
      <c r="C25" s="221"/>
      <c r="D25" s="197"/>
      <c r="E25" s="237"/>
      <c r="F25" s="238"/>
      <c r="G25" s="238"/>
      <c r="H25" s="238"/>
      <c r="I25" s="238"/>
      <c r="J25" s="239"/>
      <c r="K25" s="197"/>
      <c r="L25" s="200"/>
      <c r="M25" s="39">
        <v>3</v>
      </c>
      <c r="N25" s="40" t="s">
        <v>163</v>
      </c>
      <c r="O25" s="39">
        <v>0</v>
      </c>
      <c r="P25" s="203"/>
      <c r="Q25" s="197"/>
      <c r="R25" s="190"/>
      <c r="S25" s="191"/>
      <c r="T25" s="191"/>
      <c r="U25" s="191"/>
      <c r="V25" s="191"/>
      <c r="W25" s="192"/>
      <c r="X25" s="197"/>
      <c r="Y25" s="228"/>
      <c r="Z25" s="229"/>
      <c r="AA25" s="229"/>
      <c r="AB25" s="229"/>
      <c r="AC25" s="229"/>
      <c r="AD25" s="230"/>
      <c r="AE25" s="197"/>
      <c r="AF25" s="200"/>
      <c r="AG25" s="39">
        <v>0</v>
      </c>
      <c r="AH25" s="40" t="s">
        <v>163</v>
      </c>
      <c r="AI25" s="39">
        <v>0</v>
      </c>
      <c r="AJ25" s="203"/>
      <c r="AK25" s="197"/>
      <c r="AL25" s="190"/>
      <c r="AM25" s="191"/>
      <c r="AN25" s="191"/>
      <c r="AO25" s="191"/>
      <c r="AP25" s="191"/>
      <c r="AQ25" s="192"/>
    </row>
    <row r="26" spans="1:43" ht="15" customHeight="1" x14ac:dyDescent="0.2">
      <c r="A26" s="222"/>
      <c r="B26" s="223"/>
      <c r="C26" s="224"/>
      <c r="D26" s="198"/>
      <c r="E26" s="240"/>
      <c r="F26" s="241"/>
      <c r="G26" s="241"/>
      <c r="H26" s="241"/>
      <c r="I26" s="241"/>
      <c r="J26" s="242"/>
      <c r="K26" s="198"/>
      <c r="L26" s="201"/>
      <c r="M26" s="41">
        <v>1</v>
      </c>
      <c r="N26" s="42" t="s">
        <v>164</v>
      </c>
      <c r="O26" s="41">
        <v>0</v>
      </c>
      <c r="P26" s="204"/>
      <c r="Q26" s="198"/>
      <c r="R26" s="193"/>
      <c r="S26" s="194"/>
      <c r="T26" s="194"/>
      <c r="U26" s="194"/>
      <c r="V26" s="194"/>
      <c r="W26" s="195"/>
      <c r="X26" s="198"/>
      <c r="Y26" s="231"/>
      <c r="Z26" s="232"/>
      <c r="AA26" s="232"/>
      <c r="AB26" s="232"/>
      <c r="AC26" s="232"/>
      <c r="AD26" s="233"/>
      <c r="AE26" s="198"/>
      <c r="AF26" s="201"/>
      <c r="AG26" s="41">
        <v>0</v>
      </c>
      <c r="AH26" s="42" t="s">
        <v>164</v>
      </c>
      <c r="AI26" s="41">
        <v>0</v>
      </c>
      <c r="AJ26" s="204"/>
      <c r="AK26" s="198"/>
      <c r="AL26" s="193"/>
      <c r="AM26" s="194"/>
      <c r="AN26" s="194"/>
      <c r="AO26" s="194"/>
      <c r="AP26" s="194"/>
      <c r="AQ26" s="195"/>
    </row>
    <row r="27" spans="1:43" ht="15" customHeight="1" x14ac:dyDescent="0.2">
      <c r="A27" s="216" t="s">
        <v>122</v>
      </c>
      <c r="B27" s="217"/>
      <c r="C27" s="218"/>
      <c r="D27" s="196">
        <v>17</v>
      </c>
      <c r="E27" s="243" t="str">
        <f>$D$7</f>
        <v>ヴァンフォーレ甲府U-12</v>
      </c>
      <c r="F27" s="244"/>
      <c r="G27" s="244"/>
      <c r="H27" s="244"/>
      <c r="I27" s="244"/>
      <c r="J27" s="245"/>
      <c r="K27" s="196">
        <f>M27+M28+M29</f>
        <v>0</v>
      </c>
      <c r="L27" s="199" t="s">
        <v>98</v>
      </c>
      <c r="M27" s="39">
        <v>0</v>
      </c>
      <c r="N27" s="40" t="s">
        <v>163</v>
      </c>
      <c r="O27" s="39">
        <v>0</v>
      </c>
      <c r="P27" s="202" t="s">
        <v>99</v>
      </c>
      <c r="Q27" s="196">
        <f>O27+O28+O29</f>
        <v>3</v>
      </c>
      <c r="R27" s="187" t="str">
        <f>$D$10</f>
        <v>レジスタFC</v>
      </c>
      <c r="S27" s="188"/>
      <c r="T27" s="188"/>
      <c r="U27" s="188"/>
      <c r="V27" s="188"/>
      <c r="W27" s="189"/>
      <c r="X27" s="196">
        <v>18</v>
      </c>
      <c r="Y27" s="234" t="str">
        <f>$D$8</f>
        <v>鹿島アントラーズジュニア</v>
      </c>
      <c r="Z27" s="235"/>
      <c r="AA27" s="235"/>
      <c r="AB27" s="235"/>
      <c r="AC27" s="235"/>
      <c r="AD27" s="236"/>
      <c r="AE27" s="196">
        <f>AG27+AG28+AG29</f>
        <v>3</v>
      </c>
      <c r="AF27" s="199" t="s">
        <v>98</v>
      </c>
      <c r="AG27" s="39">
        <v>1</v>
      </c>
      <c r="AH27" s="40" t="s">
        <v>163</v>
      </c>
      <c r="AI27" s="39">
        <v>3</v>
      </c>
      <c r="AJ27" s="202" t="s">
        <v>99</v>
      </c>
      <c r="AK27" s="196">
        <f>AI27+AI28+AI29</f>
        <v>4</v>
      </c>
      <c r="AL27" s="234" t="str">
        <f>$D$9</f>
        <v>横浜F・マリノスプライマリー</v>
      </c>
      <c r="AM27" s="235"/>
      <c r="AN27" s="235"/>
      <c r="AO27" s="235"/>
      <c r="AP27" s="235"/>
      <c r="AQ27" s="236"/>
    </row>
    <row r="28" spans="1:43" ht="15" customHeight="1" x14ac:dyDescent="0.2">
      <c r="A28" s="219"/>
      <c r="B28" s="220"/>
      <c r="C28" s="221"/>
      <c r="D28" s="197"/>
      <c r="E28" s="246"/>
      <c r="F28" s="247"/>
      <c r="G28" s="247"/>
      <c r="H28" s="247"/>
      <c r="I28" s="247"/>
      <c r="J28" s="248"/>
      <c r="K28" s="197"/>
      <c r="L28" s="200"/>
      <c r="M28" s="39">
        <v>0</v>
      </c>
      <c r="N28" s="40" t="s">
        <v>163</v>
      </c>
      <c r="O28" s="39">
        <v>2</v>
      </c>
      <c r="P28" s="203"/>
      <c r="Q28" s="197"/>
      <c r="R28" s="190"/>
      <c r="S28" s="191"/>
      <c r="T28" s="191"/>
      <c r="U28" s="191"/>
      <c r="V28" s="191"/>
      <c r="W28" s="192"/>
      <c r="X28" s="197"/>
      <c r="Y28" s="237"/>
      <c r="Z28" s="238"/>
      <c r="AA28" s="238"/>
      <c r="AB28" s="238"/>
      <c r="AC28" s="238"/>
      <c r="AD28" s="239"/>
      <c r="AE28" s="197"/>
      <c r="AF28" s="200"/>
      <c r="AG28" s="39">
        <v>1</v>
      </c>
      <c r="AH28" s="40" t="s">
        <v>163</v>
      </c>
      <c r="AI28" s="39">
        <v>1</v>
      </c>
      <c r="AJ28" s="203"/>
      <c r="AK28" s="197"/>
      <c r="AL28" s="237"/>
      <c r="AM28" s="238"/>
      <c r="AN28" s="238"/>
      <c r="AO28" s="238"/>
      <c r="AP28" s="238"/>
      <c r="AQ28" s="239"/>
    </row>
    <row r="29" spans="1:43" ht="15" customHeight="1" x14ac:dyDescent="0.2">
      <c r="A29" s="222"/>
      <c r="B29" s="223"/>
      <c r="C29" s="224"/>
      <c r="D29" s="198"/>
      <c r="E29" s="249"/>
      <c r="F29" s="250"/>
      <c r="G29" s="250"/>
      <c r="H29" s="250"/>
      <c r="I29" s="250"/>
      <c r="J29" s="251"/>
      <c r="K29" s="198"/>
      <c r="L29" s="201"/>
      <c r="M29" s="41">
        <v>0</v>
      </c>
      <c r="N29" s="42" t="s">
        <v>164</v>
      </c>
      <c r="O29" s="41">
        <v>1</v>
      </c>
      <c r="P29" s="204"/>
      <c r="Q29" s="198"/>
      <c r="R29" s="193"/>
      <c r="S29" s="194"/>
      <c r="T29" s="194"/>
      <c r="U29" s="194"/>
      <c r="V29" s="194"/>
      <c r="W29" s="195"/>
      <c r="X29" s="198"/>
      <c r="Y29" s="240"/>
      <c r="Z29" s="241"/>
      <c r="AA29" s="241"/>
      <c r="AB29" s="241"/>
      <c r="AC29" s="241"/>
      <c r="AD29" s="242"/>
      <c r="AE29" s="198"/>
      <c r="AF29" s="201"/>
      <c r="AG29" s="41">
        <v>1</v>
      </c>
      <c r="AH29" s="42" t="s">
        <v>164</v>
      </c>
      <c r="AI29" s="41">
        <v>0</v>
      </c>
      <c r="AJ29" s="204"/>
      <c r="AK29" s="198"/>
      <c r="AL29" s="240"/>
      <c r="AM29" s="241"/>
      <c r="AN29" s="241"/>
      <c r="AO29" s="241"/>
      <c r="AP29" s="241"/>
      <c r="AQ29" s="242"/>
    </row>
    <row r="30" spans="1:43" ht="15" customHeight="1" x14ac:dyDescent="0.2">
      <c r="A30" s="216" t="s">
        <v>124</v>
      </c>
      <c r="B30" s="217"/>
      <c r="C30" s="218"/>
      <c r="D30" s="196">
        <v>21</v>
      </c>
      <c r="E30" s="234" t="str">
        <f>$Y$7</f>
        <v>横河武蔵野フットボールクラブU-12</v>
      </c>
      <c r="F30" s="235"/>
      <c r="G30" s="235"/>
      <c r="H30" s="235"/>
      <c r="I30" s="235"/>
      <c r="J30" s="236"/>
      <c r="K30" s="196">
        <f>M30+M31+M32</f>
        <v>2</v>
      </c>
      <c r="L30" s="199" t="s">
        <v>98</v>
      </c>
      <c r="M30" s="39">
        <v>0</v>
      </c>
      <c r="N30" s="40" t="s">
        <v>163</v>
      </c>
      <c r="O30" s="39">
        <v>1</v>
      </c>
      <c r="P30" s="202" t="s">
        <v>99</v>
      </c>
      <c r="Q30" s="196">
        <f>O30+O31+O32</f>
        <v>3</v>
      </c>
      <c r="R30" s="187" t="str">
        <f>$Y$10</f>
        <v>ヴェルフェ矢板U-12</v>
      </c>
      <c r="S30" s="188"/>
      <c r="T30" s="188"/>
      <c r="U30" s="188"/>
      <c r="V30" s="188"/>
      <c r="W30" s="189"/>
      <c r="X30" s="196">
        <v>22</v>
      </c>
      <c r="Y30" s="225" t="str">
        <f>$Y$8</f>
        <v>柏レイソルA.A.TOR'82</v>
      </c>
      <c r="Z30" s="226"/>
      <c r="AA30" s="226"/>
      <c r="AB30" s="226"/>
      <c r="AC30" s="226"/>
      <c r="AD30" s="227"/>
      <c r="AE30" s="196">
        <f>AG30+AG31+AG32</f>
        <v>4</v>
      </c>
      <c r="AF30" s="199" t="s">
        <v>98</v>
      </c>
      <c r="AG30" s="39">
        <v>0</v>
      </c>
      <c r="AH30" s="40" t="s">
        <v>163</v>
      </c>
      <c r="AI30" s="39">
        <v>0</v>
      </c>
      <c r="AJ30" s="202" t="s">
        <v>99</v>
      </c>
      <c r="AK30" s="196">
        <f>AI30+AI31+AI32</f>
        <v>1</v>
      </c>
      <c r="AL30" s="187" t="str">
        <f>$Y$9</f>
        <v>PALAISTRA U-12</v>
      </c>
      <c r="AM30" s="188"/>
      <c r="AN30" s="188"/>
      <c r="AO30" s="188"/>
      <c r="AP30" s="188"/>
      <c r="AQ30" s="189"/>
    </row>
    <row r="31" spans="1:43" ht="15" customHeight="1" x14ac:dyDescent="0.2">
      <c r="A31" s="219"/>
      <c r="B31" s="220"/>
      <c r="C31" s="221"/>
      <c r="D31" s="197"/>
      <c r="E31" s="237"/>
      <c r="F31" s="238"/>
      <c r="G31" s="238"/>
      <c r="H31" s="238"/>
      <c r="I31" s="238"/>
      <c r="J31" s="239"/>
      <c r="K31" s="197"/>
      <c r="L31" s="200"/>
      <c r="M31" s="39">
        <v>0</v>
      </c>
      <c r="N31" s="40" t="s">
        <v>163</v>
      </c>
      <c r="O31" s="39">
        <v>1</v>
      </c>
      <c r="P31" s="203"/>
      <c r="Q31" s="197"/>
      <c r="R31" s="190"/>
      <c r="S31" s="191"/>
      <c r="T31" s="191"/>
      <c r="U31" s="191"/>
      <c r="V31" s="191"/>
      <c r="W31" s="192"/>
      <c r="X31" s="197"/>
      <c r="Y31" s="228"/>
      <c r="Z31" s="229"/>
      <c r="AA31" s="229"/>
      <c r="AB31" s="229"/>
      <c r="AC31" s="229"/>
      <c r="AD31" s="230"/>
      <c r="AE31" s="197"/>
      <c r="AF31" s="200"/>
      <c r="AG31" s="39">
        <v>2</v>
      </c>
      <c r="AH31" s="40" t="s">
        <v>163</v>
      </c>
      <c r="AI31" s="39">
        <v>0</v>
      </c>
      <c r="AJ31" s="203"/>
      <c r="AK31" s="197"/>
      <c r="AL31" s="190"/>
      <c r="AM31" s="191"/>
      <c r="AN31" s="191"/>
      <c r="AO31" s="191"/>
      <c r="AP31" s="191"/>
      <c r="AQ31" s="192"/>
    </row>
    <row r="32" spans="1:43" ht="15" customHeight="1" x14ac:dyDescent="0.2">
      <c r="A32" s="222"/>
      <c r="B32" s="223"/>
      <c r="C32" s="224"/>
      <c r="D32" s="198"/>
      <c r="E32" s="240"/>
      <c r="F32" s="241"/>
      <c r="G32" s="241"/>
      <c r="H32" s="241"/>
      <c r="I32" s="241"/>
      <c r="J32" s="242"/>
      <c r="K32" s="198"/>
      <c r="L32" s="201"/>
      <c r="M32" s="41">
        <v>2</v>
      </c>
      <c r="N32" s="42" t="s">
        <v>164</v>
      </c>
      <c r="O32" s="41">
        <v>1</v>
      </c>
      <c r="P32" s="204"/>
      <c r="Q32" s="198"/>
      <c r="R32" s="193"/>
      <c r="S32" s="194"/>
      <c r="T32" s="194"/>
      <c r="U32" s="194"/>
      <c r="V32" s="194"/>
      <c r="W32" s="195"/>
      <c r="X32" s="198"/>
      <c r="Y32" s="231"/>
      <c r="Z32" s="232"/>
      <c r="AA32" s="232"/>
      <c r="AB32" s="232"/>
      <c r="AC32" s="232"/>
      <c r="AD32" s="233"/>
      <c r="AE32" s="198"/>
      <c r="AF32" s="201"/>
      <c r="AG32" s="41">
        <v>2</v>
      </c>
      <c r="AH32" s="42" t="s">
        <v>164</v>
      </c>
      <c r="AI32" s="41">
        <v>1</v>
      </c>
      <c r="AJ32" s="204"/>
      <c r="AK32" s="198"/>
      <c r="AL32" s="193"/>
      <c r="AM32" s="194"/>
      <c r="AN32" s="194"/>
      <c r="AO32" s="194"/>
      <c r="AP32" s="194"/>
      <c r="AQ32" s="195"/>
    </row>
    <row r="33" spans="1:43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</row>
    <row r="34" spans="1:43" x14ac:dyDescent="0.2">
      <c r="A34" s="26" t="s">
        <v>101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</row>
    <row r="35" spans="1:43" x14ac:dyDescent="0.2">
      <c r="A35" s="260" t="s">
        <v>102</v>
      </c>
      <c r="B35" s="260"/>
      <c r="C35" s="260"/>
      <c r="D35" s="260"/>
      <c r="E35" s="260"/>
      <c r="F35" s="260" t="str">
        <f>$D$7</f>
        <v>ヴァンフォーレ甲府U-12</v>
      </c>
      <c r="G35" s="260"/>
      <c r="H35" s="260"/>
      <c r="I35" s="260"/>
      <c r="J35" s="260"/>
      <c r="K35" s="211" t="str">
        <f>$D$8</f>
        <v>鹿島アントラーズジュニア</v>
      </c>
      <c r="L35" s="212"/>
      <c r="M35" s="212"/>
      <c r="N35" s="212"/>
      <c r="O35" s="212"/>
      <c r="P35" s="213"/>
      <c r="Q35" s="211" t="str">
        <f>$D$9</f>
        <v>横浜F・マリノスプライマリー</v>
      </c>
      <c r="R35" s="212"/>
      <c r="S35" s="212"/>
      <c r="T35" s="212"/>
      <c r="U35" s="212"/>
      <c r="V35" s="213"/>
      <c r="W35" s="211" t="str">
        <f>$D$10</f>
        <v>レジスタFC</v>
      </c>
      <c r="X35" s="212"/>
      <c r="Y35" s="212"/>
      <c r="Z35" s="212"/>
      <c r="AA35" s="213"/>
      <c r="AB35" s="211" t="s">
        <v>103</v>
      </c>
      <c r="AC35" s="212"/>
      <c r="AD35" s="213"/>
      <c r="AE35" s="211" t="s">
        <v>104</v>
      </c>
      <c r="AF35" s="212"/>
      <c r="AG35" s="212"/>
      <c r="AH35" s="213"/>
      <c r="AI35" s="260" t="s">
        <v>105</v>
      </c>
      <c r="AJ35" s="260"/>
      <c r="AK35" s="260"/>
      <c r="AL35" s="260"/>
      <c r="AM35" s="260" t="s">
        <v>106</v>
      </c>
      <c r="AN35" s="260"/>
      <c r="AO35" s="260"/>
      <c r="AP35" s="211" t="s">
        <v>107</v>
      </c>
      <c r="AQ35" s="213"/>
    </row>
    <row r="36" spans="1:43" ht="18.75" customHeight="1" x14ac:dyDescent="0.2">
      <c r="A36" s="260" t="str">
        <f>$D$7</f>
        <v>ヴァンフォーレ甲府U-12</v>
      </c>
      <c r="B36" s="260"/>
      <c r="C36" s="260"/>
      <c r="D36" s="260"/>
      <c r="E36" s="260"/>
      <c r="F36" s="264"/>
      <c r="G36" s="264"/>
      <c r="H36" s="264"/>
      <c r="I36" s="264"/>
      <c r="J36" s="264"/>
      <c r="K36" s="208" t="s">
        <v>171</v>
      </c>
      <c r="L36" s="209"/>
      <c r="M36" s="209"/>
      <c r="N36" s="209"/>
      <c r="O36" s="209"/>
      <c r="P36" s="210"/>
      <c r="Q36" s="208" t="s">
        <v>166</v>
      </c>
      <c r="R36" s="209"/>
      <c r="S36" s="209"/>
      <c r="T36" s="209"/>
      <c r="U36" s="209"/>
      <c r="V36" s="210"/>
      <c r="W36" s="215" t="s">
        <v>198</v>
      </c>
      <c r="X36" s="215"/>
      <c r="Y36" s="215"/>
      <c r="Z36" s="215"/>
      <c r="AA36" s="215"/>
      <c r="AB36" s="208">
        <v>3</v>
      </c>
      <c r="AC36" s="209"/>
      <c r="AD36" s="210"/>
      <c r="AE36" s="208">
        <v>2</v>
      </c>
      <c r="AF36" s="209"/>
      <c r="AG36" s="209"/>
      <c r="AH36" s="210"/>
      <c r="AI36" s="215">
        <v>6</v>
      </c>
      <c r="AJ36" s="215"/>
      <c r="AK36" s="215"/>
      <c r="AL36" s="215"/>
      <c r="AM36" s="265">
        <v>-4</v>
      </c>
      <c r="AN36" s="265"/>
      <c r="AO36" s="265"/>
      <c r="AP36" s="208">
        <v>3</v>
      </c>
      <c r="AQ36" s="210"/>
    </row>
    <row r="37" spans="1:43" ht="18.75" customHeight="1" x14ac:dyDescent="0.2">
      <c r="A37" s="260" t="str">
        <f>$D$8</f>
        <v>鹿島アントラーズジュニア</v>
      </c>
      <c r="B37" s="260"/>
      <c r="C37" s="260"/>
      <c r="D37" s="260"/>
      <c r="E37" s="260"/>
      <c r="F37" s="215" t="s">
        <v>189</v>
      </c>
      <c r="G37" s="215"/>
      <c r="H37" s="215"/>
      <c r="I37" s="215"/>
      <c r="J37" s="215"/>
      <c r="K37" s="205"/>
      <c r="L37" s="206"/>
      <c r="M37" s="206"/>
      <c r="N37" s="206"/>
      <c r="O37" s="206"/>
      <c r="P37" s="207"/>
      <c r="Q37" s="208" t="s">
        <v>199</v>
      </c>
      <c r="R37" s="209"/>
      <c r="S37" s="209"/>
      <c r="T37" s="209"/>
      <c r="U37" s="209"/>
      <c r="V37" s="210"/>
      <c r="W37" s="214" t="s">
        <v>189</v>
      </c>
      <c r="X37" s="215"/>
      <c r="Y37" s="215"/>
      <c r="Z37" s="215"/>
      <c r="AA37" s="215"/>
      <c r="AB37" s="208">
        <v>0</v>
      </c>
      <c r="AC37" s="209"/>
      <c r="AD37" s="210"/>
      <c r="AE37" s="208">
        <v>3</v>
      </c>
      <c r="AF37" s="209"/>
      <c r="AG37" s="209"/>
      <c r="AH37" s="210"/>
      <c r="AI37" s="215">
        <v>8</v>
      </c>
      <c r="AJ37" s="215"/>
      <c r="AK37" s="215"/>
      <c r="AL37" s="215"/>
      <c r="AM37" s="265">
        <v>-5</v>
      </c>
      <c r="AN37" s="265"/>
      <c r="AO37" s="265"/>
      <c r="AP37" s="208">
        <v>4</v>
      </c>
      <c r="AQ37" s="210"/>
    </row>
    <row r="38" spans="1:43" ht="18.75" customHeight="1" x14ac:dyDescent="0.2">
      <c r="A38" s="260" t="str">
        <f>$D$9</f>
        <v>横浜F・マリノスプライマリー</v>
      </c>
      <c r="B38" s="260"/>
      <c r="C38" s="260"/>
      <c r="D38" s="260"/>
      <c r="E38" s="260"/>
      <c r="F38" s="215" t="s">
        <v>193</v>
      </c>
      <c r="G38" s="215"/>
      <c r="H38" s="215"/>
      <c r="I38" s="215"/>
      <c r="J38" s="215"/>
      <c r="K38" s="208" t="s">
        <v>219</v>
      </c>
      <c r="L38" s="209"/>
      <c r="M38" s="209"/>
      <c r="N38" s="209"/>
      <c r="O38" s="209"/>
      <c r="P38" s="210"/>
      <c r="Q38" s="205"/>
      <c r="R38" s="206"/>
      <c r="S38" s="206"/>
      <c r="T38" s="206"/>
      <c r="U38" s="206"/>
      <c r="V38" s="207"/>
      <c r="W38" s="215" t="s">
        <v>190</v>
      </c>
      <c r="X38" s="215"/>
      <c r="Y38" s="215"/>
      <c r="Z38" s="215"/>
      <c r="AA38" s="215"/>
      <c r="AB38" s="208">
        <v>6</v>
      </c>
      <c r="AC38" s="209"/>
      <c r="AD38" s="210"/>
      <c r="AE38" s="208">
        <v>8</v>
      </c>
      <c r="AF38" s="209"/>
      <c r="AG38" s="209"/>
      <c r="AH38" s="210"/>
      <c r="AI38" s="215">
        <v>5</v>
      </c>
      <c r="AJ38" s="215"/>
      <c r="AK38" s="215"/>
      <c r="AL38" s="215"/>
      <c r="AM38" s="265">
        <v>3</v>
      </c>
      <c r="AN38" s="265"/>
      <c r="AO38" s="265"/>
      <c r="AP38" s="208">
        <v>2</v>
      </c>
      <c r="AQ38" s="210"/>
    </row>
    <row r="39" spans="1:43" ht="18.75" customHeight="1" x14ac:dyDescent="0.2">
      <c r="A39" s="260" t="str">
        <f>$D$10</f>
        <v>レジスタFC</v>
      </c>
      <c r="B39" s="260"/>
      <c r="C39" s="260"/>
      <c r="D39" s="260"/>
      <c r="E39" s="260"/>
      <c r="F39" s="215" t="s">
        <v>193</v>
      </c>
      <c r="G39" s="215"/>
      <c r="H39" s="215"/>
      <c r="I39" s="215"/>
      <c r="J39" s="215"/>
      <c r="K39" s="208" t="s">
        <v>171</v>
      </c>
      <c r="L39" s="209"/>
      <c r="M39" s="209"/>
      <c r="N39" s="209"/>
      <c r="O39" s="209"/>
      <c r="P39" s="210"/>
      <c r="Q39" s="208" t="s">
        <v>191</v>
      </c>
      <c r="R39" s="209"/>
      <c r="S39" s="209"/>
      <c r="T39" s="209"/>
      <c r="U39" s="209"/>
      <c r="V39" s="210"/>
      <c r="W39" s="264"/>
      <c r="X39" s="264"/>
      <c r="Y39" s="264"/>
      <c r="Z39" s="264"/>
      <c r="AA39" s="264"/>
      <c r="AB39" s="208">
        <v>9</v>
      </c>
      <c r="AC39" s="209"/>
      <c r="AD39" s="210"/>
      <c r="AE39" s="208">
        <v>7</v>
      </c>
      <c r="AF39" s="209"/>
      <c r="AG39" s="209"/>
      <c r="AH39" s="210"/>
      <c r="AI39" s="215">
        <v>1</v>
      </c>
      <c r="AJ39" s="215"/>
      <c r="AK39" s="215"/>
      <c r="AL39" s="215"/>
      <c r="AM39" s="265">
        <v>6</v>
      </c>
      <c r="AN39" s="265"/>
      <c r="AO39" s="265"/>
      <c r="AP39" s="208">
        <v>1</v>
      </c>
      <c r="AQ39" s="210"/>
    </row>
    <row r="40" spans="1:43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</row>
    <row r="41" spans="1:43" x14ac:dyDescent="0.2">
      <c r="A41" s="260" t="s">
        <v>108</v>
      </c>
      <c r="B41" s="260"/>
      <c r="C41" s="260"/>
      <c r="D41" s="260"/>
      <c r="E41" s="260"/>
      <c r="F41" s="260" t="str">
        <f>$Y$7</f>
        <v>横河武蔵野フットボールクラブU-12</v>
      </c>
      <c r="G41" s="260"/>
      <c r="H41" s="260"/>
      <c r="I41" s="260"/>
      <c r="J41" s="260"/>
      <c r="K41" s="211" t="str">
        <f>$Y$8</f>
        <v>柏レイソルA.A.TOR'82</v>
      </c>
      <c r="L41" s="212"/>
      <c r="M41" s="212"/>
      <c r="N41" s="212"/>
      <c r="O41" s="212"/>
      <c r="P41" s="213"/>
      <c r="Q41" s="211" t="str">
        <f>$Y$9</f>
        <v>PALAISTRA U-12</v>
      </c>
      <c r="R41" s="212"/>
      <c r="S41" s="212"/>
      <c r="T41" s="212"/>
      <c r="U41" s="212"/>
      <c r="V41" s="213"/>
      <c r="W41" s="211" t="str">
        <f>$Y$10</f>
        <v>ヴェルフェ矢板U-12</v>
      </c>
      <c r="X41" s="212"/>
      <c r="Y41" s="212"/>
      <c r="Z41" s="212"/>
      <c r="AA41" s="213"/>
      <c r="AB41" s="211" t="s">
        <v>103</v>
      </c>
      <c r="AC41" s="212"/>
      <c r="AD41" s="213"/>
      <c r="AE41" s="211" t="s">
        <v>104</v>
      </c>
      <c r="AF41" s="212"/>
      <c r="AG41" s="212"/>
      <c r="AH41" s="213"/>
      <c r="AI41" s="260" t="s">
        <v>105</v>
      </c>
      <c r="AJ41" s="260"/>
      <c r="AK41" s="260"/>
      <c r="AL41" s="260"/>
      <c r="AM41" s="260" t="s">
        <v>106</v>
      </c>
      <c r="AN41" s="260"/>
      <c r="AO41" s="260"/>
      <c r="AP41" s="211" t="s">
        <v>107</v>
      </c>
      <c r="AQ41" s="213"/>
    </row>
    <row r="42" spans="1:43" ht="18.75" customHeight="1" x14ac:dyDescent="0.2">
      <c r="A42" s="260" t="str">
        <f>$Y$7</f>
        <v>横河武蔵野フットボールクラブU-12</v>
      </c>
      <c r="B42" s="260"/>
      <c r="C42" s="260"/>
      <c r="D42" s="260"/>
      <c r="E42" s="260"/>
      <c r="F42" s="264"/>
      <c r="G42" s="264"/>
      <c r="H42" s="264"/>
      <c r="I42" s="264"/>
      <c r="J42" s="264"/>
      <c r="K42" s="208" t="s">
        <v>165</v>
      </c>
      <c r="L42" s="209"/>
      <c r="M42" s="209"/>
      <c r="N42" s="209"/>
      <c r="O42" s="209"/>
      <c r="P42" s="210"/>
      <c r="Q42" s="208" t="s">
        <v>167</v>
      </c>
      <c r="R42" s="209"/>
      <c r="S42" s="209"/>
      <c r="T42" s="209"/>
      <c r="U42" s="209"/>
      <c r="V42" s="210"/>
      <c r="W42" s="215" t="s">
        <v>217</v>
      </c>
      <c r="X42" s="215"/>
      <c r="Y42" s="215"/>
      <c r="Z42" s="215"/>
      <c r="AA42" s="215"/>
      <c r="AB42" s="208">
        <v>6</v>
      </c>
      <c r="AC42" s="209"/>
      <c r="AD42" s="210"/>
      <c r="AE42" s="208">
        <v>10</v>
      </c>
      <c r="AF42" s="209"/>
      <c r="AG42" s="209"/>
      <c r="AH42" s="210"/>
      <c r="AI42" s="215">
        <v>4</v>
      </c>
      <c r="AJ42" s="215"/>
      <c r="AK42" s="215"/>
      <c r="AL42" s="215"/>
      <c r="AM42" s="215">
        <v>6</v>
      </c>
      <c r="AN42" s="215"/>
      <c r="AO42" s="215"/>
      <c r="AP42" s="208">
        <v>2</v>
      </c>
      <c r="AQ42" s="210"/>
    </row>
    <row r="43" spans="1:43" ht="18.75" customHeight="1" x14ac:dyDescent="0.2">
      <c r="A43" s="260" t="str">
        <f>$Y$8</f>
        <v>柏レイソルA.A.TOR'82</v>
      </c>
      <c r="B43" s="260"/>
      <c r="C43" s="260"/>
      <c r="D43" s="260"/>
      <c r="E43" s="260"/>
      <c r="F43" s="215" t="s">
        <v>192</v>
      </c>
      <c r="G43" s="215"/>
      <c r="H43" s="215"/>
      <c r="I43" s="215"/>
      <c r="J43" s="215"/>
      <c r="K43" s="205"/>
      <c r="L43" s="206"/>
      <c r="M43" s="206"/>
      <c r="N43" s="206"/>
      <c r="O43" s="206"/>
      <c r="P43" s="207"/>
      <c r="Q43" s="208" t="s">
        <v>196</v>
      </c>
      <c r="R43" s="209"/>
      <c r="S43" s="209"/>
      <c r="T43" s="209"/>
      <c r="U43" s="209"/>
      <c r="V43" s="210"/>
      <c r="W43" s="214" t="s">
        <v>195</v>
      </c>
      <c r="X43" s="215"/>
      <c r="Y43" s="215"/>
      <c r="Z43" s="215"/>
      <c r="AA43" s="215"/>
      <c r="AB43" s="208">
        <v>4</v>
      </c>
      <c r="AC43" s="209"/>
      <c r="AD43" s="210"/>
      <c r="AE43" s="208">
        <v>5</v>
      </c>
      <c r="AF43" s="209"/>
      <c r="AG43" s="209"/>
      <c r="AH43" s="210"/>
      <c r="AI43" s="215">
        <v>4</v>
      </c>
      <c r="AJ43" s="215"/>
      <c r="AK43" s="215"/>
      <c r="AL43" s="215"/>
      <c r="AM43" s="215">
        <v>1</v>
      </c>
      <c r="AN43" s="215"/>
      <c r="AO43" s="215"/>
      <c r="AP43" s="208">
        <v>3</v>
      </c>
      <c r="AQ43" s="210"/>
    </row>
    <row r="44" spans="1:43" ht="18.75" customHeight="1" x14ac:dyDescent="0.2">
      <c r="A44" s="260" t="str">
        <f>$Y$9</f>
        <v>PALAISTRA U-12</v>
      </c>
      <c r="B44" s="260"/>
      <c r="C44" s="260"/>
      <c r="D44" s="260"/>
      <c r="E44" s="260"/>
      <c r="F44" s="215" t="s">
        <v>194</v>
      </c>
      <c r="G44" s="215"/>
      <c r="H44" s="215"/>
      <c r="I44" s="215"/>
      <c r="J44" s="215"/>
      <c r="K44" s="208" t="s">
        <v>197</v>
      </c>
      <c r="L44" s="209"/>
      <c r="M44" s="209"/>
      <c r="N44" s="209"/>
      <c r="O44" s="209"/>
      <c r="P44" s="210"/>
      <c r="Q44" s="205"/>
      <c r="R44" s="206"/>
      <c r="S44" s="206"/>
      <c r="T44" s="206"/>
      <c r="U44" s="206"/>
      <c r="V44" s="207"/>
      <c r="W44" s="215" t="s">
        <v>166</v>
      </c>
      <c r="X44" s="215"/>
      <c r="Y44" s="215"/>
      <c r="Z44" s="215"/>
      <c r="AA44" s="215"/>
      <c r="AB44" s="208">
        <v>0</v>
      </c>
      <c r="AC44" s="209"/>
      <c r="AD44" s="210"/>
      <c r="AE44" s="208">
        <v>1</v>
      </c>
      <c r="AF44" s="209"/>
      <c r="AG44" s="209"/>
      <c r="AH44" s="210"/>
      <c r="AI44" s="215">
        <v>12</v>
      </c>
      <c r="AJ44" s="215"/>
      <c r="AK44" s="215"/>
      <c r="AL44" s="215"/>
      <c r="AM44" s="215">
        <v>-11</v>
      </c>
      <c r="AN44" s="215"/>
      <c r="AO44" s="215"/>
      <c r="AP44" s="208">
        <v>4</v>
      </c>
      <c r="AQ44" s="210"/>
    </row>
    <row r="45" spans="1:43" ht="18.75" customHeight="1" x14ac:dyDescent="0.2">
      <c r="A45" s="211" t="str">
        <f>$Y$10</f>
        <v>ヴェルフェ矢板U-12</v>
      </c>
      <c r="B45" s="212"/>
      <c r="C45" s="212"/>
      <c r="D45" s="212"/>
      <c r="E45" s="213"/>
      <c r="F45" s="215" t="s">
        <v>218</v>
      </c>
      <c r="G45" s="215"/>
      <c r="H45" s="215"/>
      <c r="I45" s="215"/>
      <c r="J45" s="215"/>
      <c r="K45" s="208" t="s">
        <v>168</v>
      </c>
      <c r="L45" s="209"/>
      <c r="M45" s="209"/>
      <c r="N45" s="209"/>
      <c r="O45" s="209"/>
      <c r="P45" s="210"/>
      <c r="Q45" s="208" t="s">
        <v>193</v>
      </c>
      <c r="R45" s="209"/>
      <c r="S45" s="209"/>
      <c r="T45" s="209"/>
      <c r="U45" s="209"/>
      <c r="V45" s="210"/>
      <c r="W45" s="264"/>
      <c r="X45" s="264"/>
      <c r="Y45" s="264"/>
      <c r="Z45" s="264"/>
      <c r="AA45" s="264"/>
      <c r="AB45" s="208">
        <v>7</v>
      </c>
      <c r="AC45" s="209"/>
      <c r="AD45" s="210"/>
      <c r="AE45" s="208">
        <v>6</v>
      </c>
      <c r="AF45" s="209"/>
      <c r="AG45" s="209"/>
      <c r="AH45" s="210"/>
      <c r="AI45" s="215">
        <v>2</v>
      </c>
      <c r="AJ45" s="215"/>
      <c r="AK45" s="215"/>
      <c r="AL45" s="215"/>
      <c r="AM45" s="215">
        <v>4</v>
      </c>
      <c r="AN45" s="215"/>
      <c r="AO45" s="215"/>
      <c r="AP45" s="208">
        <v>1</v>
      </c>
      <c r="AQ45" s="210"/>
    </row>
  </sheetData>
  <mergeCells count="221">
    <mergeCell ref="AI45:AL45"/>
    <mergeCell ref="AM45:AO45"/>
    <mergeCell ref="AP45:AQ45"/>
    <mergeCell ref="AI44:AL44"/>
    <mergeCell ref="AM44:AO44"/>
    <mergeCell ref="AP44:AQ44"/>
    <mergeCell ref="A45:E45"/>
    <mergeCell ref="F45:J45"/>
    <mergeCell ref="W45:AA45"/>
    <mergeCell ref="AB45:AD45"/>
    <mergeCell ref="AE45:AH45"/>
    <mergeCell ref="K44:P44"/>
    <mergeCell ref="Q44:V44"/>
    <mergeCell ref="K45:P45"/>
    <mergeCell ref="Q45:V45"/>
    <mergeCell ref="AE44:AH44"/>
    <mergeCell ref="AM43:AO43"/>
    <mergeCell ref="AI41:AL41"/>
    <mergeCell ref="AM41:AO41"/>
    <mergeCell ref="AP43:AQ43"/>
    <mergeCell ref="A44:E44"/>
    <mergeCell ref="F44:J44"/>
    <mergeCell ref="W44:AA44"/>
    <mergeCell ref="AB44:AD44"/>
    <mergeCell ref="A43:E43"/>
    <mergeCell ref="F43:J43"/>
    <mergeCell ref="AP41:AQ41"/>
    <mergeCell ref="A42:E42"/>
    <mergeCell ref="F42:J42"/>
    <mergeCell ref="W42:AA42"/>
    <mergeCell ref="AB42:AD42"/>
    <mergeCell ref="A41:E41"/>
    <mergeCell ref="F41:J41"/>
    <mergeCell ref="W41:AA41"/>
    <mergeCell ref="AB41:AD41"/>
    <mergeCell ref="AI42:AL42"/>
    <mergeCell ref="AM42:AO42"/>
    <mergeCell ref="AP42:AQ42"/>
    <mergeCell ref="K41:P41"/>
    <mergeCell ref="Q41:V41"/>
    <mergeCell ref="AP39:AQ39"/>
    <mergeCell ref="AM38:AO38"/>
    <mergeCell ref="A39:E39"/>
    <mergeCell ref="F39:J39"/>
    <mergeCell ref="W39:AA39"/>
    <mergeCell ref="AB39:AD39"/>
    <mergeCell ref="AI39:AL39"/>
    <mergeCell ref="AM39:AO39"/>
    <mergeCell ref="K39:P39"/>
    <mergeCell ref="Q39:V39"/>
    <mergeCell ref="K42:P42"/>
    <mergeCell ref="Q42:V42"/>
    <mergeCell ref="A38:E38"/>
    <mergeCell ref="F38:J38"/>
    <mergeCell ref="W38:AA38"/>
    <mergeCell ref="AB38:AD38"/>
    <mergeCell ref="AI38:AL38"/>
    <mergeCell ref="AI36:AL36"/>
    <mergeCell ref="AM36:AO36"/>
    <mergeCell ref="A37:E37"/>
    <mergeCell ref="F37:J37"/>
    <mergeCell ref="W37:AA37"/>
    <mergeCell ref="AB37:AD37"/>
    <mergeCell ref="AP35:AQ35"/>
    <mergeCell ref="AP36:AQ36"/>
    <mergeCell ref="AP37:AQ37"/>
    <mergeCell ref="AP38:AQ38"/>
    <mergeCell ref="AI35:AL35"/>
    <mergeCell ref="AM35:AO35"/>
    <mergeCell ref="A36:E36"/>
    <mergeCell ref="F36:J36"/>
    <mergeCell ref="W36:AA36"/>
    <mergeCell ref="AB36:AD36"/>
    <mergeCell ref="A35:E35"/>
    <mergeCell ref="F35:J35"/>
    <mergeCell ref="W35:AA35"/>
    <mergeCell ref="AB35:AD35"/>
    <mergeCell ref="Q36:V36"/>
    <mergeCell ref="Q37:V37"/>
    <mergeCell ref="Q38:V38"/>
    <mergeCell ref="K35:P35"/>
    <mergeCell ref="Q35:V35"/>
    <mergeCell ref="K36:P36"/>
    <mergeCell ref="K37:P37"/>
    <mergeCell ref="K38:P38"/>
    <mergeCell ref="AI37:AL37"/>
    <mergeCell ref="AM37:AO37"/>
    <mergeCell ref="A21:C23"/>
    <mergeCell ref="D21:D23"/>
    <mergeCell ref="E21:J23"/>
    <mergeCell ref="R21:W23"/>
    <mergeCell ref="Y21:AD23"/>
    <mergeCell ref="X21:X23"/>
    <mergeCell ref="AL21:AQ23"/>
    <mergeCell ref="A18:C20"/>
    <mergeCell ref="D18:D20"/>
    <mergeCell ref="E18:J20"/>
    <mergeCell ref="R18:W20"/>
    <mergeCell ref="AL18:AQ20"/>
    <mergeCell ref="AK18:AK20"/>
    <mergeCell ref="AK21:AK23"/>
    <mergeCell ref="K18:K20"/>
    <mergeCell ref="K21:K23"/>
    <mergeCell ref="B9:C9"/>
    <mergeCell ref="D9:P9"/>
    <mergeCell ref="R9:T9"/>
    <mergeCell ref="W9:X9"/>
    <mergeCell ref="Y9:AM9"/>
    <mergeCell ref="AN9:AP9"/>
    <mergeCell ref="A13:AQ13"/>
    <mergeCell ref="A14:C14"/>
    <mergeCell ref="Y14:AQ14"/>
    <mergeCell ref="E14:W14"/>
    <mergeCell ref="A2:AQ2"/>
    <mergeCell ref="B5:T5"/>
    <mergeCell ref="W5:AP5"/>
    <mergeCell ref="B7:C7"/>
    <mergeCell ref="D7:P7"/>
    <mergeCell ref="R7:T7"/>
    <mergeCell ref="W7:X7"/>
    <mergeCell ref="Y7:AM7"/>
    <mergeCell ref="AN7:AP7"/>
    <mergeCell ref="D15:D17"/>
    <mergeCell ref="E15:J17"/>
    <mergeCell ref="R15:W17"/>
    <mergeCell ref="L15:L17"/>
    <mergeCell ref="P15:P17"/>
    <mergeCell ref="X15:X17"/>
    <mergeCell ref="Y15:AD17"/>
    <mergeCell ref="B8:C8"/>
    <mergeCell ref="D8:P8"/>
    <mergeCell ref="R8:T8"/>
    <mergeCell ref="W8:X8"/>
    <mergeCell ref="Y8:AM8"/>
    <mergeCell ref="B10:C10"/>
    <mergeCell ref="D10:P10"/>
    <mergeCell ref="R10:T10"/>
    <mergeCell ref="W10:X10"/>
    <mergeCell ref="Y10:AM10"/>
    <mergeCell ref="AL15:AQ17"/>
    <mergeCell ref="AE15:AE17"/>
    <mergeCell ref="AK15:AK17"/>
    <mergeCell ref="AF15:AF17"/>
    <mergeCell ref="AJ15:AJ17"/>
    <mergeCell ref="AN8:AP8"/>
    <mergeCell ref="AN10:AP10"/>
    <mergeCell ref="AL30:AQ32"/>
    <mergeCell ref="A27:C29"/>
    <mergeCell ref="D27:D29"/>
    <mergeCell ref="E27:J29"/>
    <mergeCell ref="R27:W29"/>
    <mergeCell ref="X27:X29"/>
    <mergeCell ref="Y27:AD29"/>
    <mergeCell ref="AL27:AQ29"/>
    <mergeCell ref="AK27:AK29"/>
    <mergeCell ref="AE30:AE32"/>
    <mergeCell ref="AK30:AK32"/>
    <mergeCell ref="Q30:Q32"/>
    <mergeCell ref="Q24:Q26"/>
    <mergeCell ref="Q27:Q29"/>
    <mergeCell ref="K30:K32"/>
    <mergeCell ref="Y24:AD26"/>
    <mergeCell ref="A30:C32"/>
    <mergeCell ref="D30:D32"/>
    <mergeCell ref="E30:J32"/>
    <mergeCell ref="R30:W32"/>
    <mergeCell ref="X30:X32"/>
    <mergeCell ref="Y30:AD32"/>
    <mergeCell ref="A24:C26"/>
    <mergeCell ref="D24:D26"/>
    <mergeCell ref="E24:J26"/>
    <mergeCell ref="R24:W26"/>
    <mergeCell ref="K24:K26"/>
    <mergeCell ref="W43:AA43"/>
    <mergeCell ref="AB43:AD43"/>
    <mergeCell ref="AI43:AL43"/>
    <mergeCell ref="A15:C17"/>
    <mergeCell ref="AF30:AF32"/>
    <mergeCell ref="AJ30:AJ32"/>
    <mergeCell ref="AE24:AE26"/>
    <mergeCell ref="Y18:AD20"/>
    <mergeCell ref="X18:X20"/>
    <mergeCell ref="L18:L20"/>
    <mergeCell ref="P18:P20"/>
    <mergeCell ref="L21:L23"/>
    <mergeCell ref="P21:P23"/>
    <mergeCell ref="AF18:AF20"/>
    <mergeCell ref="AJ18:AJ20"/>
    <mergeCell ref="AF21:AF23"/>
    <mergeCell ref="AJ21:AJ23"/>
    <mergeCell ref="AE18:AE20"/>
    <mergeCell ref="AE21:AE23"/>
    <mergeCell ref="X24:X26"/>
    <mergeCell ref="K15:K17"/>
    <mergeCell ref="Q15:Q17"/>
    <mergeCell ref="Q18:Q20"/>
    <mergeCell ref="Q21:Q23"/>
    <mergeCell ref="AL24:AQ26"/>
    <mergeCell ref="AK24:AK26"/>
    <mergeCell ref="AE27:AE29"/>
    <mergeCell ref="K27:K29"/>
    <mergeCell ref="L24:L26"/>
    <mergeCell ref="P24:P26"/>
    <mergeCell ref="K43:P43"/>
    <mergeCell ref="Q43:V43"/>
    <mergeCell ref="AF24:AF26"/>
    <mergeCell ref="AJ24:AJ26"/>
    <mergeCell ref="L27:L29"/>
    <mergeCell ref="P27:P29"/>
    <mergeCell ref="AF27:AF29"/>
    <mergeCell ref="AJ27:AJ29"/>
    <mergeCell ref="L30:L32"/>
    <mergeCell ref="P30:P32"/>
    <mergeCell ref="AE35:AH35"/>
    <mergeCell ref="AE36:AH36"/>
    <mergeCell ref="AE37:AH37"/>
    <mergeCell ref="AE38:AH38"/>
    <mergeCell ref="AE39:AH39"/>
    <mergeCell ref="AE41:AH41"/>
    <mergeCell ref="AE42:AH42"/>
    <mergeCell ref="AE43:AH43"/>
  </mergeCells>
  <phoneticPr fontId="1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89" orientation="portrait" horizontalDpi="4294967293" r:id="rId1"/>
  <ignoredErrors>
    <ignoredError sqref="E21 Y24 E27 AL18 E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5"/>
  <sheetViews>
    <sheetView view="pageBreakPreview" zoomScale="150" zoomScaleNormal="100" zoomScaleSheetLayoutView="150" workbookViewId="0">
      <selection activeCell="A2" sqref="A2:AQ2"/>
    </sheetView>
  </sheetViews>
  <sheetFormatPr defaultColWidth="2.44140625" defaultRowHeight="13.8" x14ac:dyDescent="0.2"/>
  <cols>
    <col min="1" max="16384" width="2.44140625" style="14"/>
  </cols>
  <sheetData>
    <row r="1" spans="1:43" ht="10.5" customHeight="1" thickBot="1" x14ac:dyDescent="0.25"/>
    <row r="2" spans="1:43" ht="25.5" customHeight="1" thickBot="1" x14ac:dyDescent="0.25">
      <c r="A2" s="258" t="s">
        <v>186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</row>
    <row r="3" spans="1:43" ht="18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</row>
    <row r="4" spans="1:43" ht="17.25" customHeight="1" x14ac:dyDescent="0.2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9"/>
    </row>
    <row r="5" spans="1:43" ht="28.5" customHeight="1" x14ac:dyDescent="0.2">
      <c r="A5" s="13"/>
      <c r="B5" s="259" t="s">
        <v>179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W5" s="259" t="s">
        <v>181</v>
      </c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1"/>
    </row>
    <row r="6" spans="1:43" ht="18.75" customHeight="1" x14ac:dyDescent="0.2">
      <c r="A6" s="13"/>
      <c r="AQ6" s="21"/>
    </row>
    <row r="7" spans="1:43" ht="28.5" customHeight="1" x14ac:dyDescent="0.2">
      <c r="A7" s="13"/>
      <c r="B7" s="296" t="s">
        <v>109</v>
      </c>
      <c r="C7" s="297"/>
      <c r="D7" s="298" t="str">
        <f>予選リーグ!V7</f>
        <v>川崎フロンターレU-12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300"/>
      <c r="Q7" s="37"/>
      <c r="R7" s="301" t="str">
        <f>予選リーグ!AG7</f>
        <v>神奈川県
第1代表</v>
      </c>
      <c r="S7" s="302"/>
      <c r="T7" s="303"/>
      <c r="U7" s="24"/>
      <c r="V7" s="24"/>
      <c r="W7" s="296" t="s">
        <v>111</v>
      </c>
      <c r="X7" s="297"/>
      <c r="Y7" s="298" t="str">
        <f>予選リーグ!V14</f>
        <v>ファナティコス</v>
      </c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300"/>
      <c r="AN7" s="176" t="str">
        <f>予選リーグ!AG14</f>
        <v>群馬県
第1代表</v>
      </c>
      <c r="AO7" s="318"/>
      <c r="AP7" s="319"/>
      <c r="AQ7" s="21"/>
    </row>
    <row r="8" spans="1:43" ht="28.5" customHeight="1" x14ac:dyDescent="0.2">
      <c r="A8" s="13"/>
      <c r="B8" s="296" t="s">
        <v>10</v>
      </c>
      <c r="C8" s="297"/>
      <c r="D8" s="298" t="str">
        <f>予選リーグ!V8</f>
        <v>unionsportsclub</v>
      </c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300"/>
      <c r="Q8" s="37"/>
      <c r="R8" s="301" t="str">
        <f>予選リーグ!AG8</f>
        <v>栃木県
第2代表</v>
      </c>
      <c r="S8" s="302"/>
      <c r="T8" s="303"/>
      <c r="U8" s="24"/>
      <c r="V8" s="24"/>
      <c r="W8" s="296" t="s">
        <v>14</v>
      </c>
      <c r="X8" s="297"/>
      <c r="Y8" s="298" t="str">
        <f>予選リーグ!V15</f>
        <v>東松山ぺレーニアフットボールクラブジュニア</v>
      </c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300"/>
      <c r="AN8" s="176" t="str">
        <f>予選リーグ!AG15</f>
        <v>埼玉県
第2代表</v>
      </c>
      <c r="AO8" s="318"/>
      <c r="AP8" s="319"/>
      <c r="AQ8" s="21"/>
    </row>
    <row r="9" spans="1:43" ht="28.5" customHeight="1" x14ac:dyDescent="0.2">
      <c r="A9" s="13"/>
      <c r="B9" s="296" t="s">
        <v>11</v>
      </c>
      <c r="C9" s="297"/>
      <c r="D9" s="298" t="str">
        <f>予選リーグ!V9</f>
        <v>バディサッカークラブ江東</v>
      </c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300"/>
      <c r="Q9" s="37"/>
      <c r="R9" s="301" t="str">
        <f>予選リーグ!AG9</f>
        <v>東京都
第2代表</v>
      </c>
      <c r="S9" s="302"/>
      <c r="T9" s="303"/>
      <c r="U9" s="24"/>
      <c r="V9" s="24"/>
      <c r="W9" s="296" t="s">
        <v>15</v>
      </c>
      <c r="X9" s="297"/>
      <c r="Y9" s="298" t="str">
        <f>予選リーグ!V16</f>
        <v>Uスポーツクラブ</v>
      </c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300"/>
      <c r="AN9" s="176" t="str">
        <f>予選リーグ!AG16</f>
        <v>山梨県
第2代表</v>
      </c>
      <c r="AO9" s="318"/>
      <c r="AP9" s="319"/>
      <c r="AQ9" s="21"/>
    </row>
    <row r="10" spans="1:43" ht="28.5" customHeight="1" x14ac:dyDescent="0.2">
      <c r="A10" s="13"/>
      <c r="B10" s="304" t="s">
        <v>12</v>
      </c>
      <c r="C10" s="305"/>
      <c r="D10" s="298" t="str">
        <f>予選リーグ!V10</f>
        <v>柏レイソルU-12</v>
      </c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300"/>
      <c r="Q10" s="37"/>
      <c r="R10" s="301" t="str">
        <f>予選リーグ!AG10</f>
        <v>千葉県
第1代表</v>
      </c>
      <c r="S10" s="302"/>
      <c r="T10" s="303"/>
      <c r="U10" s="24"/>
      <c r="V10" s="24"/>
      <c r="W10" s="296" t="s">
        <v>16</v>
      </c>
      <c r="X10" s="297"/>
      <c r="Y10" s="298" t="str">
        <f>予選リーグ!V17</f>
        <v>鹿島アントラーズつくばジュニア</v>
      </c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300"/>
      <c r="AN10" s="176" t="str">
        <f>予選リーグ!AG17</f>
        <v>茨城県
第1代表</v>
      </c>
      <c r="AO10" s="318"/>
      <c r="AP10" s="319"/>
      <c r="AQ10" s="21"/>
    </row>
    <row r="11" spans="1:43" ht="18.75" customHeight="1" x14ac:dyDescent="0.2">
      <c r="A11" s="1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15"/>
    </row>
    <row r="12" spans="1:43" ht="16.5" customHeight="1" x14ac:dyDescent="0.2"/>
    <row r="13" spans="1:43" ht="26.25" customHeight="1" x14ac:dyDescent="0.2">
      <c r="A13" s="260" t="s">
        <v>136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</row>
    <row r="14" spans="1:43" ht="24" customHeight="1" x14ac:dyDescent="0.2">
      <c r="A14" s="306" t="s">
        <v>17</v>
      </c>
      <c r="B14" s="307"/>
      <c r="C14" s="308"/>
      <c r="D14" s="23" t="s">
        <v>18</v>
      </c>
      <c r="E14" s="306" t="s">
        <v>129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8"/>
      <c r="X14" s="23" t="s">
        <v>18</v>
      </c>
      <c r="Y14" s="320" t="s">
        <v>128</v>
      </c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2"/>
    </row>
    <row r="15" spans="1:43" ht="15" customHeight="1" x14ac:dyDescent="0.2">
      <c r="A15" s="266" t="s">
        <v>114</v>
      </c>
      <c r="B15" s="267"/>
      <c r="C15" s="268"/>
      <c r="D15" s="275">
        <v>3</v>
      </c>
      <c r="E15" s="290" t="str">
        <f>$D$7</f>
        <v>川崎フロンターレU-12</v>
      </c>
      <c r="F15" s="291"/>
      <c r="G15" s="291"/>
      <c r="H15" s="291"/>
      <c r="I15" s="291"/>
      <c r="J15" s="292"/>
      <c r="K15" s="197">
        <f>M15+M16+M17</f>
        <v>8</v>
      </c>
      <c r="L15" s="200" t="s">
        <v>98</v>
      </c>
      <c r="M15" s="39">
        <v>3</v>
      </c>
      <c r="N15" s="40" t="s">
        <v>163</v>
      </c>
      <c r="O15" s="39">
        <v>0</v>
      </c>
      <c r="P15" s="203" t="s">
        <v>99</v>
      </c>
      <c r="Q15" s="197">
        <f>O15+O16+O17</f>
        <v>0</v>
      </c>
      <c r="R15" s="281" t="str">
        <f>$D$8</f>
        <v>unionsportsclub</v>
      </c>
      <c r="S15" s="282"/>
      <c r="T15" s="282"/>
      <c r="U15" s="282"/>
      <c r="V15" s="282"/>
      <c r="W15" s="283"/>
      <c r="X15" s="275">
        <v>4</v>
      </c>
      <c r="Y15" s="309" t="str">
        <f>$D$9</f>
        <v>バディサッカークラブ江東</v>
      </c>
      <c r="Z15" s="310"/>
      <c r="AA15" s="310"/>
      <c r="AB15" s="310"/>
      <c r="AC15" s="310"/>
      <c r="AD15" s="311"/>
      <c r="AE15" s="196">
        <f>AG15+AG16+AG17</f>
        <v>1</v>
      </c>
      <c r="AF15" s="199" t="s">
        <v>98</v>
      </c>
      <c r="AG15" s="39">
        <v>1</v>
      </c>
      <c r="AH15" s="40" t="s">
        <v>163</v>
      </c>
      <c r="AI15" s="39">
        <v>1</v>
      </c>
      <c r="AJ15" s="202" t="s">
        <v>99</v>
      </c>
      <c r="AK15" s="196">
        <f>AI15+AI16+AI17</f>
        <v>2</v>
      </c>
      <c r="AL15" s="278" t="str">
        <f>$D$10</f>
        <v>柏レイソルU-12</v>
      </c>
      <c r="AM15" s="279"/>
      <c r="AN15" s="279"/>
      <c r="AO15" s="279"/>
      <c r="AP15" s="279"/>
      <c r="AQ15" s="280"/>
    </row>
    <row r="16" spans="1:43" ht="15" customHeight="1" x14ac:dyDescent="0.2">
      <c r="A16" s="269"/>
      <c r="B16" s="270"/>
      <c r="C16" s="271"/>
      <c r="D16" s="276"/>
      <c r="E16" s="290"/>
      <c r="F16" s="291"/>
      <c r="G16" s="291"/>
      <c r="H16" s="291"/>
      <c r="I16" s="291"/>
      <c r="J16" s="292"/>
      <c r="K16" s="197"/>
      <c r="L16" s="200"/>
      <c r="M16" s="39">
        <v>5</v>
      </c>
      <c r="N16" s="40" t="s">
        <v>163</v>
      </c>
      <c r="O16" s="39">
        <v>0</v>
      </c>
      <c r="P16" s="203"/>
      <c r="Q16" s="197"/>
      <c r="R16" s="281"/>
      <c r="S16" s="282"/>
      <c r="T16" s="282"/>
      <c r="U16" s="282"/>
      <c r="V16" s="282"/>
      <c r="W16" s="283"/>
      <c r="X16" s="276"/>
      <c r="Y16" s="312"/>
      <c r="Z16" s="313"/>
      <c r="AA16" s="313"/>
      <c r="AB16" s="313"/>
      <c r="AC16" s="313"/>
      <c r="AD16" s="314"/>
      <c r="AE16" s="197"/>
      <c r="AF16" s="200"/>
      <c r="AG16" s="39">
        <v>0</v>
      </c>
      <c r="AH16" s="40" t="s">
        <v>163</v>
      </c>
      <c r="AI16" s="39">
        <v>0</v>
      </c>
      <c r="AJ16" s="203"/>
      <c r="AK16" s="197"/>
      <c r="AL16" s="281"/>
      <c r="AM16" s="282"/>
      <c r="AN16" s="282"/>
      <c r="AO16" s="282"/>
      <c r="AP16" s="282"/>
      <c r="AQ16" s="283"/>
    </row>
    <row r="17" spans="1:43" ht="15" customHeight="1" x14ac:dyDescent="0.2">
      <c r="A17" s="272"/>
      <c r="B17" s="273"/>
      <c r="C17" s="274"/>
      <c r="D17" s="277"/>
      <c r="E17" s="293"/>
      <c r="F17" s="294"/>
      <c r="G17" s="294"/>
      <c r="H17" s="294"/>
      <c r="I17" s="294"/>
      <c r="J17" s="295"/>
      <c r="K17" s="198"/>
      <c r="L17" s="201"/>
      <c r="M17" s="41">
        <v>0</v>
      </c>
      <c r="N17" s="42" t="s">
        <v>164</v>
      </c>
      <c r="O17" s="41">
        <v>0</v>
      </c>
      <c r="P17" s="204"/>
      <c r="Q17" s="198"/>
      <c r="R17" s="284"/>
      <c r="S17" s="285"/>
      <c r="T17" s="285"/>
      <c r="U17" s="285"/>
      <c r="V17" s="285"/>
      <c r="W17" s="286"/>
      <c r="X17" s="277"/>
      <c r="Y17" s="315"/>
      <c r="Z17" s="316"/>
      <c r="AA17" s="316"/>
      <c r="AB17" s="316"/>
      <c r="AC17" s="316"/>
      <c r="AD17" s="317"/>
      <c r="AE17" s="198"/>
      <c r="AF17" s="201"/>
      <c r="AG17" s="41">
        <v>0</v>
      </c>
      <c r="AH17" s="42" t="s">
        <v>164</v>
      </c>
      <c r="AI17" s="41">
        <v>1</v>
      </c>
      <c r="AJ17" s="204"/>
      <c r="AK17" s="198"/>
      <c r="AL17" s="284"/>
      <c r="AM17" s="285"/>
      <c r="AN17" s="285"/>
      <c r="AO17" s="285"/>
      <c r="AP17" s="285"/>
      <c r="AQ17" s="286"/>
    </row>
    <row r="18" spans="1:43" ht="15" customHeight="1" x14ac:dyDescent="0.2">
      <c r="A18" s="266" t="s">
        <v>116</v>
      </c>
      <c r="B18" s="267"/>
      <c r="C18" s="268"/>
      <c r="D18" s="275">
        <v>7</v>
      </c>
      <c r="E18" s="278" t="str">
        <f>$Y$7</f>
        <v>ファナティコス</v>
      </c>
      <c r="F18" s="279"/>
      <c r="G18" s="279"/>
      <c r="H18" s="279"/>
      <c r="I18" s="279"/>
      <c r="J18" s="280"/>
      <c r="K18" s="196">
        <f>M18+M19+M20</f>
        <v>3</v>
      </c>
      <c r="L18" s="199" t="s">
        <v>98</v>
      </c>
      <c r="M18" s="39">
        <v>1</v>
      </c>
      <c r="N18" s="40" t="s">
        <v>163</v>
      </c>
      <c r="O18" s="39">
        <v>0</v>
      </c>
      <c r="P18" s="202" t="s">
        <v>99</v>
      </c>
      <c r="Q18" s="196">
        <f>O18+O19+O20</f>
        <v>1</v>
      </c>
      <c r="R18" s="323" t="str">
        <f>$Y$8</f>
        <v>東松山ぺレーニアフットボールクラブジュニア</v>
      </c>
      <c r="S18" s="324"/>
      <c r="T18" s="324"/>
      <c r="U18" s="324"/>
      <c r="V18" s="324"/>
      <c r="W18" s="325"/>
      <c r="X18" s="275">
        <v>8</v>
      </c>
      <c r="Y18" s="278" t="str">
        <f>$Y$9</f>
        <v>Uスポーツクラブ</v>
      </c>
      <c r="Z18" s="279"/>
      <c r="AA18" s="279"/>
      <c r="AB18" s="279"/>
      <c r="AC18" s="279"/>
      <c r="AD18" s="280"/>
      <c r="AE18" s="196">
        <f>AG18+AG19+AG20</f>
        <v>0</v>
      </c>
      <c r="AF18" s="199" t="s">
        <v>98</v>
      </c>
      <c r="AG18" s="39">
        <v>0</v>
      </c>
      <c r="AH18" s="40" t="s">
        <v>163</v>
      </c>
      <c r="AI18" s="39">
        <v>2</v>
      </c>
      <c r="AJ18" s="202" t="s">
        <v>99</v>
      </c>
      <c r="AK18" s="196">
        <f>AI18+AI19+AI20</f>
        <v>2</v>
      </c>
      <c r="AL18" s="287" t="str">
        <f>$Y$10</f>
        <v>鹿島アントラーズつくばジュニア</v>
      </c>
      <c r="AM18" s="288"/>
      <c r="AN18" s="288"/>
      <c r="AO18" s="288"/>
      <c r="AP18" s="288"/>
      <c r="AQ18" s="289"/>
    </row>
    <row r="19" spans="1:43" ht="15" customHeight="1" x14ac:dyDescent="0.2">
      <c r="A19" s="269"/>
      <c r="B19" s="270"/>
      <c r="C19" s="271"/>
      <c r="D19" s="276"/>
      <c r="E19" s="281"/>
      <c r="F19" s="282"/>
      <c r="G19" s="282"/>
      <c r="H19" s="282"/>
      <c r="I19" s="282"/>
      <c r="J19" s="283"/>
      <c r="K19" s="197"/>
      <c r="L19" s="200"/>
      <c r="M19" s="39">
        <v>1</v>
      </c>
      <c r="N19" s="40" t="s">
        <v>163</v>
      </c>
      <c r="O19" s="39">
        <v>0</v>
      </c>
      <c r="P19" s="203"/>
      <c r="Q19" s="197"/>
      <c r="R19" s="326"/>
      <c r="S19" s="327"/>
      <c r="T19" s="327"/>
      <c r="U19" s="327"/>
      <c r="V19" s="327"/>
      <c r="W19" s="328"/>
      <c r="X19" s="276"/>
      <c r="Y19" s="281"/>
      <c r="Z19" s="282"/>
      <c r="AA19" s="282"/>
      <c r="AB19" s="282"/>
      <c r="AC19" s="282"/>
      <c r="AD19" s="283"/>
      <c r="AE19" s="197"/>
      <c r="AF19" s="200"/>
      <c r="AG19" s="39">
        <v>0</v>
      </c>
      <c r="AH19" s="40" t="s">
        <v>163</v>
      </c>
      <c r="AI19" s="39">
        <v>0</v>
      </c>
      <c r="AJ19" s="203"/>
      <c r="AK19" s="197"/>
      <c r="AL19" s="290"/>
      <c r="AM19" s="291"/>
      <c r="AN19" s="291"/>
      <c r="AO19" s="291"/>
      <c r="AP19" s="291"/>
      <c r="AQ19" s="292"/>
    </row>
    <row r="20" spans="1:43" ht="15" customHeight="1" x14ac:dyDescent="0.2">
      <c r="A20" s="272"/>
      <c r="B20" s="273"/>
      <c r="C20" s="274"/>
      <c r="D20" s="277"/>
      <c r="E20" s="284"/>
      <c r="F20" s="285"/>
      <c r="G20" s="285"/>
      <c r="H20" s="285"/>
      <c r="I20" s="285"/>
      <c r="J20" s="286"/>
      <c r="K20" s="198"/>
      <c r="L20" s="201"/>
      <c r="M20" s="41">
        <v>1</v>
      </c>
      <c r="N20" s="42" t="s">
        <v>164</v>
      </c>
      <c r="O20" s="41">
        <v>1</v>
      </c>
      <c r="P20" s="204"/>
      <c r="Q20" s="198"/>
      <c r="R20" s="329"/>
      <c r="S20" s="330"/>
      <c r="T20" s="330"/>
      <c r="U20" s="330"/>
      <c r="V20" s="330"/>
      <c r="W20" s="331"/>
      <c r="X20" s="277"/>
      <c r="Y20" s="284"/>
      <c r="Z20" s="285"/>
      <c r="AA20" s="285"/>
      <c r="AB20" s="285"/>
      <c r="AC20" s="285"/>
      <c r="AD20" s="286"/>
      <c r="AE20" s="198"/>
      <c r="AF20" s="201"/>
      <c r="AG20" s="41">
        <v>0</v>
      </c>
      <c r="AH20" s="42" t="s">
        <v>164</v>
      </c>
      <c r="AI20" s="41">
        <v>0</v>
      </c>
      <c r="AJ20" s="204"/>
      <c r="AK20" s="198"/>
      <c r="AL20" s="293"/>
      <c r="AM20" s="294"/>
      <c r="AN20" s="294"/>
      <c r="AO20" s="294"/>
      <c r="AP20" s="294"/>
      <c r="AQ20" s="295"/>
    </row>
    <row r="21" spans="1:43" ht="15" customHeight="1" x14ac:dyDescent="0.2">
      <c r="A21" s="266" t="s">
        <v>118</v>
      </c>
      <c r="B21" s="267"/>
      <c r="C21" s="268"/>
      <c r="D21" s="275">
        <v>11</v>
      </c>
      <c r="E21" s="287" t="str">
        <f>$D$7</f>
        <v>川崎フロンターレU-12</v>
      </c>
      <c r="F21" s="288"/>
      <c r="G21" s="288"/>
      <c r="H21" s="288"/>
      <c r="I21" s="288"/>
      <c r="J21" s="289"/>
      <c r="K21" s="196">
        <f>M21+M22+M23</f>
        <v>2</v>
      </c>
      <c r="L21" s="199" t="s">
        <v>98</v>
      </c>
      <c r="M21" s="39">
        <v>0</v>
      </c>
      <c r="N21" s="40" t="s">
        <v>163</v>
      </c>
      <c r="O21" s="39">
        <v>0</v>
      </c>
      <c r="P21" s="202" t="s">
        <v>99</v>
      </c>
      <c r="Q21" s="196">
        <f>O21+O22+O23</f>
        <v>1</v>
      </c>
      <c r="R21" s="309" t="str">
        <f>$D$9</f>
        <v>バディサッカークラブ江東</v>
      </c>
      <c r="S21" s="310"/>
      <c r="T21" s="310"/>
      <c r="U21" s="310"/>
      <c r="V21" s="310"/>
      <c r="W21" s="311"/>
      <c r="X21" s="275">
        <v>12</v>
      </c>
      <c r="Y21" s="278" t="str">
        <f>$D$8</f>
        <v>unionsportsclub</v>
      </c>
      <c r="Z21" s="279"/>
      <c r="AA21" s="279"/>
      <c r="AB21" s="279"/>
      <c r="AC21" s="279"/>
      <c r="AD21" s="280"/>
      <c r="AE21" s="196">
        <f>AG21+AG22+AG23</f>
        <v>0</v>
      </c>
      <c r="AF21" s="199" t="s">
        <v>98</v>
      </c>
      <c r="AG21" s="39">
        <v>0</v>
      </c>
      <c r="AH21" s="40" t="s">
        <v>163</v>
      </c>
      <c r="AI21" s="39">
        <v>1</v>
      </c>
      <c r="AJ21" s="202" t="s">
        <v>99</v>
      </c>
      <c r="AK21" s="196">
        <f>AI21+AI22+AI23</f>
        <v>7</v>
      </c>
      <c r="AL21" s="278" t="str">
        <f>$D$10</f>
        <v>柏レイソルU-12</v>
      </c>
      <c r="AM21" s="279"/>
      <c r="AN21" s="279"/>
      <c r="AO21" s="279"/>
      <c r="AP21" s="279"/>
      <c r="AQ21" s="280"/>
    </row>
    <row r="22" spans="1:43" ht="15" customHeight="1" x14ac:dyDescent="0.2">
      <c r="A22" s="269"/>
      <c r="B22" s="270"/>
      <c r="C22" s="271"/>
      <c r="D22" s="276"/>
      <c r="E22" s="290"/>
      <c r="F22" s="291"/>
      <c r="G22" s="291"/>
      <c r="H22" s="291"/>
      <c r="I22" s="291"/>
      <c r="J22" s="292"/>
      <c r="K22" s="197"/>
      <c r="L22" s="200"/>
      <c r="M22" s="39">
        <v>2</v>
      </c>
      <c r="N22" s="40" t="s">
        <v>163</v>
      </c>
      <c r="O22" s="39">
        <v>1</v>
      </c>
      <c r="P22" s="203"/>
      <c r="Q22" s="197"/>
      <c r="R22" s="312"/>
      <c r="S22" s="313"/>
      <c r="T22" s="313"/>
      <c r="U22" s="313"/>
      <c r="V22" s="313"/>
      <c r="W22" s="314"/>
      <c r="X22" s="276"/>
      <c r="Y22" s="281"/>
      <c r="Z22" s="282"/>
      <c r="AA22" s="282"/>
      <c r="AB22" s="282"/>
      <c r="AC22" s="282"/>
      <c r="AD22" s="283"/>
      <c r="AE22" s="197"/>
      <c r="AF22" s="200"/>
      <c r="AG22" s="39">
        <v>0</v>
      </c>
      <c r="AH22" s="40" t="s">
        <v>163</v>
      </c>
      <c r="AI22" s="39">
        <v>4</v>
      </c>
      <c r="AJ22" s="203"/>
      <c r="AK22" s="197"/>
      <c r="AL22" s="281"/>
      <c r="AM22" s="282"/>
      <c r="AN22" s="282"/>
      <c r="AO22" s="282"/>
      <c r="AP22" s="282"/>
      <c r="AQ22" s="283"/>
    </row>
    <row r="23" spans="1:43" ht="15" customHeight="1" x14ac:dyDescent="0.2">
      <c r="A23" s="272"/>
      <c r="B23" s="273"/>
      <c r="C23" s="274"/>
      <c r="D23" s="277"/>
      <c r="E23" s="293"/>
      <c r="F23" s="294"/>
      <c r="G23" s="294"/>
      <c r="H23" s="294"/>
      <c r="I23" s="294"/>
      <c r="J23" s="295"/>
      <c r="K23" s="198"/>
      <c r="L23" s="201"/>
      <c r="M23" s="41">
        <v>0</v>
      </c>
      <c r="N23" s="42" t="s">
        <v>164</v>
      </c>
      <c r="O23" s="41">
        <v>0</v>
      </c>
      <c r="P23" s="204"/>
      <c r="Q23" s="198"/>
      <c r="R23" s="315"/>
      <c r="S23" s="316"/>
      <c r="T23" s="316"/>
      <c r="U23" s="316"/>
      <c r="V23" s="316"/>
      <c r="W23" s="317"/>
      <c r="X23" s="277"/>
      <c r="Y23" s="284"/>
      <c r="Z23" s="285"/>
      <c r="AA23" s="285"/>
      <c r="AB23" s="285"/>
      <c r="AC23" s="285"/>
      <c r="AD23" s="286"/>
      <c r="AE23" s="198"/>
      <c r="AF23" s="201"/>
      <c r="AG23" s="41">
        <v>0</v>
      </c>
      <c r="AH23" s="42" t="s">
        <v>164</v>
      </c>
      <c r="AI23" s="41">
        <v>2</v>
      </c>
      <c r="AJ23" s="204"/>
      <c r="AK23" s="198"/>
      <c r="AL23" s="284"/>
      <c r="AM23" s="285"/>
      <c r="AN23" s="285"/>
      <c r="AO23" s="285"/>
      <c r="AP23" s="285"/>
      <c r="AQ23" s="286"/>
    </row>
    <row r="24" spans="1:43" ht="15" customHeight="1" x14ac:dyDescent="0.2">
      <c r="A24" s="266" t="s">
        <v>120</v>
      </c>
      <c r="B24" s="267"/>
      <c r="C24" s="268"/>
      <c r="D24" s="275">
        <v>15</v>
      </c>
      <c r="E24" s="278" t="str">
        <f>$Y$7</f>
        <v>ファナティコス</v>
      </c>
      <c r="F24" s="279"/>
      <c r="G24" s="279"/>
      <c r="H24" s="279"/>
      <c r="I24" s="279"/>
      <c r="J24" s="280"/>
      <c r="K24" s="196">
        <f>M24+M25+M26</f>
        <v>1</v>
      </c>
      <c r="L24" s="199" t="s">
        <v>98</v>
      </c>
      <c r="M24" s="39">
        <v>0</v>
      </c>
      <c r="N24" s="40" t="s">
        <v>163</v>
      </c>
      <c r="O24" s="39">
        <v>0</v>
      </c>
      <c r="P24" s="202" t="s">
        <v>99</v>
      </c>
      <c r="Q24" s="196">
        <f>O24+O25+O26</f>
        <v>2</v>
      </c>
      <c r="R24" s="278" t="str">
        <f>$Y$9</f>
        <v>Uスポーツクラブ</v>
      </c>
      <c r="S24" s="279"/>
      <c r="T24" s="279"/>
      <c r="U24" s="279"/>
      <c r="V24" s="279"/>
      <c r="W24" s="280"/>
      <c r="X24" s="275">
        <v>16</v>
      </c>
      <c r="Y24" s="323" t="str">
        <f>$Y$8</f>
        <v>東松山ぺレーニアフットボールクラブジュニア</v>
      </c>
      <c r="Z24" s="324"/>
      <c r="AA24" s="324"/>
      <c r="AB24" s="324"/>
      <c r="AC24" s="324"/>
      <c r="AD24" s="325"/>
      <c r="AE24" s="196">
        <f>AG24+AG25+AG26</f>
        <v>2</v>
      </c>
      <c r="AF24" s="199" t="s">
        <v>98</v>
      </c>
      <c r="AG24" s="39">
        <v>2</v>
      </c>
      <c r="AH24" s="40" t="s">
        <v>163</v>
      </c>
      <c r="AI24" s="39">
        <v>0</v>
      </c>
      <c r="AJ24" s="202" t="s">
        <v>99</v>
      </c>
      <c r="AK24" s="196">
        <f>AI24+AI25+AI26</f>
        <v>1</v>
      </c>
      <c r="AL24" s="287" t="str">
        <f>$Y$10</f>
        <v>鹿島アントラーズつくばジュニア</v>
      </c>
      <c r="AM24" s="288"/>
      <c r="AN24" s="288"/>
      <c r="AO24" s="288"/>
      <c r="AP24" s="288"/>
      <c r="AQ24" s="289"/>
    </row>
    <row r="25" spans="1:43" ht="15" customHeight="1" x14ac:dyDescent="0.2">
      <c r="A25" s="269"/>
      <c r="B25" s="270"/>
      <c r="C25" s="271"/>
      <c r="D25" s="276"/>
      <c r="E25" s="281"/>
      <c r="F25" s="282"/>
      <c r="G25" s="282"/>
      <c r="H25" s="282"/>
      <c r="I25" s="282"/>
      <c r="J25" s="283"/>
      <c r="K25" s="197"/>
      <c r="L25" s="200"/>
      <c r="M25" s="39">
        <v>0</v>
      </c>
      <c r="N25" s="40" t="s">
        <v>163</v>
      </c>
      <c r="O25" s="39">
        <v>1</v>
      </c>
      <c r="P25" s="203"/>
      <c r="Q25" s="197"/>
      <c r="R25" s="281"/>
      <c r="S25" s="282"/>
      <c r="T25" s="282"/>
      <c r="U25" s="282"/>
      <c r="V25" s="282"/>
      <c r="W25" s="283"/>
      <c r="X25" s="276"/>
      <c r="Y25" s="326"/>
      <c r="Z25" s="327"/>
      <c r="AA25" s="327"/>
      <c r="AB25" s="327"/>
      <c r="AC25" s="327"/>
      <c r="AD25" s="328"/>
      <c r="AE25" s="197"/>
      <c r="AF25" s="200"/>
      <c r="AG25" s="39">
        <v>0</v>
      </c>
      <c r="AH25" s="40" t="s">
        <v>163</v>
      </c>
      <c r="AI25" s="39">
        <v>1</v>
      </c>
      <c r="AJ25" s="203"/>
      <c r="AK25" s="197"/>
      <c r="AL25" s="290"/>
      <c r="AM25" s="291"/>
      <c r="AN25" s="291"/>
      <c r="AO25" s="291"/>
      <c r="AP25" s="291"/>
      <c r="AQ25" s="292"/>
    </row>
    <row r="26" spans="1:43" ht="15" customHeight="1" x14ac:dyDescent="0.2">
      <c r="A26" s="272"/>
      <c r="B26" s="273"/>
      <c r="C26" s="274"/>
      <c r="D26" s="277"/>
      <c r="E26" s="284"/>
      <c r="F26" s="285"/>
      <c r="G26" s="285"/>
      <c r="H26" s="285"/>
      <c r="I26" s="285"/>
      <c r="J26" s="286"/>
      <c r="K26" s="198"/>
      <c r="L26" s="201"/>
      <c r="M26" s="41">
        <v>1</v>
      </c>
      <c r="N26" s="42" t="s">
        <v>164</v>
      </c>
      <c r="O26" s="41">
        <v>1</v>
      </c>
      <c r="P26" s="204"/>
      <c r="Q26" s="198"/>
      <c r="R26" s="284"/>
      <c r="S26" s="285"/>
      <c r="T26" s="285"/>
      <c r="U26" s="285"/>
      <c r="V26" s="285"/>
      <c r="W26" s="286"/>
      <c r="X26" s="277"/>
      <c r="Y26" s="329"/>
      <c r="Z26" s="330"/>
      <c r="AA26" s="330"/>
      <c r="AB26" s="330"/>
      <c r="AC26" s="330"/>
      <c r="AD26" s="331"/>
      <c r="AE26" s="198"/>
      <c r="AF26" s="201"/>
      <c r="AG26" s="41">
        <v>0</v>
      </c>
      <c r="AH26" s="42" t="s">
        <v>164</v>
      </c>
      <c r="AI26" s="41">
        <v>0</v>
      </c>
      <c r="AJ26" s="204"/>
      <c r="AK26" s="198"/>
      <c r="AL26" s="293"/>
      <c r="AM26" s="294"/>
      <c r="AN26" s="294"/>
      <c r="AO26" s="294"/>
      <c r="AP26" s="294"/>
      <c r="AQ26" s="295"/>
    </row>
    <row r="27" spans="1:43" ht="15" customHeight="1" x14ac:dyDescent="0.2">
      <c r="A27" s="266" t="s">
        <v>122</v>
      </c>
      <c r="B27" s="267"/>
      <c r="C27" s="268"/>
      <c r="D27" s="275">
        <v>19</v>
      </c>
      <c r="E27" s="287" t="str">
        <f>$D$7</f>
        <v>川崎フロンターレU-12</v>
      </c>
      <c r="F27" s="288"/>
      <c r="G27" s="288"/>
      <c r="H27" s="288"/>
      <c r="I27" s="288"/>
      <c r="J27" s="289"/>
      <c r="K27" s="196">
        <f>M27+M28+M29</f>
        <v>4</v>
      </c>
      <c r="L27" s="199" t="s">
        <v>98</v>
      </c>
      <c r="M27" s="39">
        <v>1</v>
      </c>
      <c r="N27" s="40" t="s">
        <v>163</v>
      </c>
      <c r="O27" s="39">
        <v>0</v>
      </c>
      <c r="P27" s="202" t="s">
        <v>99</v>
      </c>
      <c r="Q27" s="196">
        <f>O27+O28+O29</f>
        <v>1</v>
      </c>
      <c r="R27" s="278" t="str">
        <f>$D$10</f>
        <v>柏レイソルU-12</v>
      </c>
      <c r="S27" s="279"/>
      <c r="T27" s="279"/>
      <c r="U27" s="279"/>
      <c r="V27" s="279"/>
      <c r="W27" s="280"/>
      <c r="X27" s="275">
        <v>20</v>
      </c>
      <c r="Y27" s="278" t="str">
        <f>$D$8</f>
        <v>unionsportsclub</v>
      </c>
      <c r="Z27" s="279"/>
      <c r="AA27" s="279"/>
      <c r="AB27" s="279"/>
      <c r="AC27" s="279"/>
      <c r="AD27" s="280"/>
      <c r="AE27" s="196">
        <f>AG27+AG28+AG29</f>
        <v>1</v>
      </c>
      <c r="AF27" s="199" t="s">
        <v>98</v>
      </c>
      <c r="AG27" s="39">
        <v>0</v>
      </c>
      <c r="AH27" s="40" t="s">
        <v>163</v>
      </c>
      <c r="AI27" s="39">
        <v>1</v>
      </c>
      <c r="AJ27" s="202" t="s">
        <v>99</v>
      </c>
      <c r="AK27" s="196">
        <f>AI27+AI28+AI29</f>
        <v>4</v>
      </c>
      <c r="AL27" s="309" t="str">
        <f>$D$9</f>
        <v>バディサッカークラブ江東</v>
      </c>
      <c r="AM27" s="310"/>
      <c r="AN27" s="310"/>
      <c r="AO27" s="310"/>
      <c r="AP27" s="310"/>
      <c r="AQ27" s="311"/>
    </row>
    <row r="28" spans="1:43" ht="15" customHeight="1" x14ac:dyDescent="0.2">
      <c r="A28" s="269"/>
      <c r="B28" s="270"/>
      <c r="C28" s="271"/>
      <c r="D28" s="276"/>
      <c r="E28" s="290"/>
      <c r="F28" s="291"/>
      <c r="G28" s="291"/>
      <c r="H28" s="291"/>
      <c r="I28" s="291"/>
      <c r="J28" s="292"/>
      <c r="K28" s="197"/>
      <c r="L28" s="200"/>
      <c r="M28" s="39">
        <v>3</v>
      </c>
      <c r="N28" s="40" t="s">
        <v>163</v>
      </c>
      <c r="O28" s="39">
        <v>0</v>
      </c>
      <c r="P28" s="203"/>
      <c r="Q28" s="197"/>
      <c r="R28" s="281"/>
      <c r="S28" s="282"/>
      <c r="T28" s="282"/>
      <c r="U28" s="282"/>
      <c r="V28" s="282"/>
      <c r="W28" s="283"/>
      <c r="X28" s="276"/>
      <c r="Y28" s="281"/>
      <c r="Z28" s="282"/>
      <c r="AA28" s="282"/>
      <c r="AB28" s="282"/>
      <c r="AC28" s="282"/>
      <c r="AD28" s="283"/>
      <c r="AE28" s="197"/>
      <c r="AF28" s="200"/>
      <c r="AG28" s="39">
        <v>1</v>
      </c>
      <c r="AH28" s="40" t="s">
        <v>163</v>
      </c>
      <c r="AI28" s="39">
        <v>2</v>
      </c>
      <c r="AJ28" s="203"/>
      <c r="AK28" s="197"/>
      <c r="AL28" s="312"/>
      <c r="AM28" s="313"/>
      <c r="AN28" s="313"/>
      <c r="AO28" s="313"/>
      <c r="AP28" s="313"/>
      <c r="AQ28" s="314"/>
    </row>
    <row r="29" spans="1:43" ht="15" customHeight="1" x14ac:dyDescent="0.2">
      <c r="A29" s="272"/>
      <c r="B29" s="273"/>
      <c r="C29" s="274"/>
      <c r="D29" s="277"/>
      <c r="E29" s="293"/>
      <c r="F29" s="294"/>
      <c r="G29" s="294"/>
      <c r="H29" s="294"/>
      <c r="I29" s="294"/>
      <c r="J29" s="295"/>
      <c r="K29" s="198"/>
      <c r="L29" s="201"/>
      <c r="M29" s="41">
        <v>0</v>
      </c>
      <c r="N29" s="42" t="s">
        <v>164</v>
      </c>
      <c r="O29" s="41">
        <v>1</v>
      </c>
      <c r="P29" s="204"/>
      <c r="Q29" s="198"/>
      <c r="R29" s="284"/>
      <c r="S29" s="285"/>
      <c r="T29" s="285"/>
      <c r="U29" s="285"/>
      <c r="V29" s="285"/>
      <c r="W29" s="286"/>
      <c r="X29" s="277"/>
      <c r="Y29" s="284"/>
      <c r="Z29" s="285"/>
      <c r="AA29" s="285"/>
      <c r="AB29" s="285"/>
      <c r="AC29" s="285"/>
      <c r="AD29" s="286"/>
      <c r="AE29" s="198"/>
      <c r="AF29" s="201"/>
      <c r="AG29" s="41">
        <v>0</v>
      </c>
      <c r="AH29" s="42" t="s">
        <v>164</v>
      </c>
      <c r="AI29" s="41">
        <v>1</v>
      </c>
      <c r="AJ29" s="204"/>
      <c r="AK29" s="198"/>
      <c r="AL29" s="315"/>
      <c r="AM29" s="316"/>
      <c r="AN29" s="316"/>
      <c r="AO29" s="316"/>
      <c r="AP29" s="316"/>
      <c r="AQ29" s="317"/>
    </row>
    <row r="30" spans="1:43" ht="15" customHeight="1" x14ac:dyDescent="0.2">
      <c r="A30" s="266" t="s">
        <v>124</v>
      </c>
      <c r="B30" s="267"/>
      <c r="C30" s="268"/>
      <c r="D30" s="275">
        <v>23</v>
      </c>
      <c r="E30" s="278" t="str">
        <f>$Y$7</f>
        <v>ファナティコス</v>
      </c>
      <c r="F30" s="279"/>
      <c r="G30" s="279"/>
      <c r="H30" s="279"/>
      <c r="I30" s="279"/>
      <c r="J30" s="280"/>
      <c r="K30" s="196">
        <f>M30+M31+M32</f>
        <v>1</v>
      </c>
      <c r="L30" s="199" t="s">
        <v>98</v>
      </c>
      <c r="M30" s="39">
        <v>1</v>
      </c>
      <c r="N30" s="40" t="s">
        <v>163</v>
      </c>
      <c r="O30" s="39">
        <v>2</v>
      </c>
      <c r="P30" s="202" t="s">
        <v>99</v>
      </c>
      <c r="Q30" s="196">
        <f>O30+O31+O32</f>
        <v>4</v>
      </c>
      <c r="R30" s="287" t="str">
        <f>$Y$10</f>
        <v>鹿島アントラーズつくばジュニア</v>
      </c>
      <c r="S30" s="288"/>
      <c r="T30" s="288"/>
      <c r="U30" s="288"/>
      <c r="V30" s="288"/>
      <c r="W30" s="289"/>
      <c r="X30" s="275">
        <v>24</v>
      </c>
      <c r="Y30" s="323" t="str">
        <f>$Y$8</f>
        <v>東松山ぺレーニアフットボールクラブジュニア</v>
      </c>
      <c r="Z30" s="324"/>
      <c r="AA30" s="324"/>
      <c r="AB30" s="324"/>
      <c r="AC30" s="324"/>
      <c r="AD30" s="325"/>
      <c r="AE30" s="196">
        <f>AG30+AG31+AG32</f>
        <v>2</v>
      </c>
      <c r="AF30" s="199" t="s">
        <v>98</v>
      </c>
      <c r="AG30" s="39">
        <v>1</v>
      </c>
      <c r="AH30" s="40" t="s">
        <v>163</v>
      </c>
      <c r="AI30" s="39">
        <v>0</v>
      </c>
      <c r="AJ30" s="202" t="s">
        <v>99</v>
      </c>
      <c r="AK30" s="196">
        <f>AI30+AI31+AI32</f>
        <v>0</v>
      </c>
      <c r="AL30" s="278" t="str">
        <f>$Y$9</f>
        <v>Uスポーツクラブ</v>
      </c>
      <c r="AM30" s="279"/>
      <c r="AN30" s="279"/>
      <c r="AO30" s="279"/>
      <c r="AP30" s="279"/>
      <c r="AQ30" s="280"/>
    </row>
    <row r="31" spans="1:43" ht="15" customHeight="1" x14ac:dyDescent="0.2">
      <c r="A31" s="269"/>
      <c r="B31" s="270"/>
      <c r="C31" s="271"/>
      <c r="D31" s="276"/>
      <c r="E31" s="281"/>
      <c r="F31" s="282"/>
      <c r="G31" s="282"/>
      <c r="H31" s="282"/>
      <c r="I31" s="282"/>
      <c r="J31" s="283"/>
      <c r="K31" s="197"/>
      <c r="L31" s="200"/>
      <c r="M31" s="39">
        <v>0</v>
      </c>
      <c r="N31" s="40" t="s">
        <v>163</v>
      </c>
      <c r="O31" s="39">
        <v>0</v>
      </c>
      <c r="P31" s="203"/>
      <c r="Q31" s="197"/>
      <c r="R31" s="290"/>
      <c r="S31" s="291"/>
      <c r="T31" s="291"/>
      <c r="U31" s="291"/>
      <c r="V31" s="291"/>
      <c r="W31" s="292"/>
      <c r="X31" s="276"/>
      <c r="Y31" s="326"/>
      <c r="Z31" s="327"/>
      <c r="AA31" s="327"/>
      <c r="AB31" s="327"/>
      <c r="AC31" s="327"/>
      <c r="AD31" s="328"/>
      <c r="AE31" s="197"/>
      <c r="AF31" s="200"/>
      <c r="AG31" s="39">
        <v>0</v>
      </c>
      <c r="AH31" s="40" t="s">
        <v>163</v>
      </c>
      <c r="AI31" s="39">
        <v>0</v>
      </c>
      <c r="AJ31" s="203"/>
      <c r="AK31" s="197"/>
      <c r="AL31" s="281"/>
      <c r="AM31" s="282"/>
      <c r="AN31" s="282"/>
      <c r="AO31" s="282"/>
      <c r="AP31" s="282"/>
      <c r="AQ31" s="283"/>
    </row>
    <row r="32" spans="1:43" ht="15" customHeight="1" x14ac:dyDescent="0.2">
      <c r="A32" s="272"/>
      <c r="B32" s="273"/>
      <c r="C32" s="274"/>
      <c r="D32" s="277"/>
      <c r="E32" s="284"/>
      <c r="F32" s="285"/>
      <c r="G32" s="285"/>
      <c r="H32" s="285"/>
      <c r="I32" s="285"/>
      <c r="J32" s="286"/>
      <c r="K32" s="198"/>
      <c r="L32" s="201"/>
      <c r="M32" s="41">
        <v>0</v>
      </c>
      <c r="N32" s="42" t="s">
        <v>164</v>
      </c>
      <c r="O32" s="41">
        <v>2</v>
      </c>
      <c r="P32" s="204"/>
      <c r="Q32" s="198"/>
      <c r="R32" s="293"/>
      <c r="S32" s="294"/>
      <c r="T32" s="294"/>
      <c r="U32" s="294"/>
      <c r="V32" s="294"/>
      <c r="W32" s="295"/>
      <c r="X32" s="277"/>
      <c r="Y32" s="329"/>
      <c r="Z32" s="330"/>
      <c r="AA32" s="330"/>
      <c r="AB32" s="330"/>
      <c r="AC32" s="330"/>
      <c r="AD32" s="331"/>
      <c r="AE32" s="198"/>
      <c r="AF32" s="201"/>
      <c r="AG32" s="41">
        <v>1</v>
      </c>
      <c r="AH32" s="42" t="s">
        <v>164</v>
      </c>
      <c r="AI32" s="41">
        <v>0</v>
      </c>
      <c r="AJ32" s="204"/>
      <c r="AK32" s="198"/>
      <c r="AL32" s="284"/>
      <c r="AM32" s="285"/>
      <c r="AN32" s="285"/>
      <c r="AO32" s="285"/>
      <c r="AP32" s="285"/>
      <c r="AQ32" s="286"/>
    </row>
    <row r="34" spans="1:43" x14ac:dyDescent="0.2">
      <c r="A34" s="1" t="s">
        <v>101</v>
      </c>
    </row>
    <row r="35" spans="1:43" x14ac:dyDescent="0.2">
      <c r="A35" s="332" t="s">
        <v>110</v>
      </c>
      <c r="B35" s="332"/>
      <c r="C35" s="332"/>
      <c r="D35" s="332"/>
      <c r="E35" s="332"/>
      <c r="F35" s="332" t="str">
        <f>$D$7</f>
        <v>川崎フロンターレU-12</v>
      </c>
      <c r="G35" s="332"/>
      <c r="H35" s="332"/>
      <c r="I35" s="332"/>
      <c r="J35" s="332"/>
      <c r="K35" s="306" t="str">
        <f>$D$8</f>
        <v>unionsportsclub</v>
      </c>
      <c r="L35" s="307"/>
      <c r="M35" s="307"/>
      <c r="N35" s="307"/>
      <c r="O35" s="307"/>
      <c r="P35" s="308"/>
      <c r="Q35" s="306" t="str">
        <f>$D$9</f>
        <v>バディサッカークラブ江東</v>
      </c>
      <c r="R35" s="307"/>
      <c r="S35" s="307"/>
      <c r="T35" s="307"/>
      <c r="U35" s="307"/>
      <c r="V35" s="308"/>
      <c r="W35" s="306" t="str">
        <f>$D$10</f>
        <v>柏レイソルU-12</v>
      </c>
      <c r="X35" s="307"/>
      <c r="Y35" s="307"/>
      <c r="Z35" s="307"/>
      <c r="AA35" s="308"/>
      <c r="AB35" s="332" t="s">
        <v>103</v>
      </c>
      <c r="AC35" s="332"/>
      <c r="AD35" s="332"/>
      <c r="AE35" s="211" t="s">
        <v>104</v>
      </c>
      <c r="AF35" s="212"/>
      <c r="AG35" s="212"/>
      <c r="AH35" s="213"/>
      <c r="AI35" s="332" t="s">
        <v>105</v>
      </c>
      <c r="AJ35" s="332"/>
      <c r="AK35" s="332"/>
      <c r="AL35" s="332"/>
      <c r="AM35" s="332" t="s">
        <v>106</v>
      </c>
      <c r="AN35" s="332"/>
      <c r="AO35" s="332"/>
      <c r="AP35" s="306" t="s">
        <v>107</v>
      </c>
      <c r="AQ35" s="308"/>
    </row>
    <row r="36" spans="1:43" ht="18.75" customHeight="1" x14ac:dyDescent="0.2">
      <c r="A36" s="332" t="str">
        <f>$D$7</f>
        <v>川崎フロンターレU-12</v>
      </c>
      <c r="B36" s="332"/>
      <c r="C36" s="332"/>
      <c r="D36" s="332"/>
      <c r="E36" s="332"/>
      <c r="F36" s="264"/>
      <c r="G36" s="264"/>
      <c r="H36" s="264"/>
      <c r="I36" s="264"/>
      <c r="J36" s="264"/>
      <c r="K36" s="125"/>
      <c r="L36" s="126">
        <f>K15</f>
        <v>8</v>
      </c>
      <c r="M36" s="136" t="str">
        <f>IF(L36&gt;N36,"○",IF(L36&lt;N36,"●",IF(L36=N36,"△")))</f>
        <v>○</v>
      </c>
      <c r="N36" s="128">
        <f>Q15</f>
        <v>0</v>
      </c>
      <c r="O36" s="126"/>
      <c r="P36" s="127"/>
      <c r="Q36" s="125"/>
      <c r="R36" s="126">
        <f>K21</f>
        <v>2</v>
      </c>
      <c r="S36" s="126" t="str">
        <f>IF(R36&gt;T36,"○",IF(R36&lt;T36,"●",IF(R36=T36,"△")))</f>
        <v>○</v>
      </c>
      <c r="T36" s="128">
        <f>Q21</f>
        <v>1</v>
      </c>
      <c r="U36" s="126"/>
      <c r="V36" s="127"/>
      <c r="W36" s="125"/>
      <c r="X36" s="126">
        <f>K27</f>
        <v>4</v>
      </c>
      <c r="Y36" s="126" t="str">
        <f>IF(X36&gt;Z36,"○",IF(X36&lt;Z36,"●",IF(X36=Z36,"△")))</f>
        <v>○</v>
      </c>
      <c r="Z36" s="128">
        <f>Q27</f>
        <v>1</v>
      </c>
      <c r="AA36" s="127"/>
      <c r="AB36" s="208">
        <f>COUNTIF(F36:AA36,"○")*3+COUNTIF(F36:AA36,"△")</f>
        <v>9</v>
      </c>
      <c r="AC36" s="209">
        <f t="shared" ref="AC36:AD39" si="0">COUNTIF(U37:AB37,"○")*3+COUNTIF(U37:AB37,"△")</f>
        <v>0</v>
      </c>
      <c r="AD36" s="210">
        <f t="shared" si="0"/>
        <v>0</v>
      </c>
      <c r="AE36" s="208">
        <f>L36+R36+X36</f>
        <v>14</v>
      </c>
      <c r="AF36" s="209"/>
      <c r="AG36" s="209"/>
      <c r="AH36" s="210"/>
      <c r="AI36" s="215">
        <f>N36+T36+Z36</f>
        <v>2</v>
      </c>
      <c r="AJ36" s="215"/>
      <c r="AK36" s="215"/>
      <c r="AL36" s="215"/>
      <c r="AM36" s="265">
        <f>AE36-AI36</f>
        <v>12</v>
      </c>
      <c r="AN36" s="265"/>
      <c r="AO36" s="265"/>
      <c r="AP36" s="208">
        <v>1</v>
      </c>
      <c r="AQ36" s="210"/>
    </row>
    <row r="37" spans="1:43" ht="18.75" customHeight="1" x14ac:dyDescent="0.2">
      <c r="A37" s="332" t="str">
        <f>$D$8</f>
        <v>unionsportsclub</v>
      </c>
      <c r="B37" s="332"/>
      <c r="C37" s="332"/>
      <c r="D37" s="332"/>
      <c r="E37" s="332"/>
      <c r="F37" s="125"/>
      <c r="G37" s="126">
        <f>Q15</f>
        <v>0</v>
      </c>
      <c r="H37" s="126" t="str">
        <f>IF(G37&gt;I37,"○",IF(G37&lt;I37,"●",IF(G37=I37,"△")))</f>
        <v>●</v>
      </c>
      <c r="I37" s="128">
        <f>K15</f>
        <v>8</v>
      </c>
      <c r="J37" s="127"/>
      <c r="K37" s="205"/>
      <c r="L37" s="206"/>
      <c r="M37" s="206"/>
      <c r="N37" s="206"/>
      <c r="O37" s="206"/>
      <c r="P37" s="207"/>
      <c r="Q37" s="125"/>
      <c r="R37" s="126">
        <f>AE27</f>
        <v>1</v>
      </c>
      <c r="S37" s="126" t="str">
        <f>IF(R37&gt;T37,"○",IF(R37&lt;T37,"●",IF(R37=T37,"△")))</f>
        <v>●</v>
      </c>
      <c r="T37" s="128">
        <f>AK27</f>
        <v>4</v>
      </c>
      <c r="U37" s="126"/>
      <c r="V37" s="127"/>
      <c r="W37" s="125"/>
      <c r="X37" s="126">
        <f>AE21</f>
        <v>0</v>
      </c>
      <c r="Y37" s="126" t="str">
        <f>IF(X37&gt;Z37,"○",IF(X37&lt;Z37,"●",IF(X37=Z37,"△")))</f>
        <v>●</v>
      </c>
      <c r="Z37" s="128">
        <f>AK21</f>
        <v>7</v>
      </c>
      <c r="AA37" s="127"/>
      <c r="AB37" s="208">
        <f>COUNTIF(F37:AA37,"○")*3+COUNTIF(F37:AA37,"△")</f>
        <v>0</v>
      </c>
      <c r="AC37" s="209">
        <f t="shared" si="0"/>
        <v>0</v>
      </c>
      <c r="AD37" s="210">
        <f t="shared" si="0"/>
        <v>0</v>
      </c>
      <c r="AE37" s="208">
        <f>L37+R37+X37</f>
        <v>1</v>
      </c>
      <c r="AF37" s="209"/>
      <c r="AG37" s="209"/>
      <c r="AH37" s="210"/>
      <c r="AI37" s="215">
        <f>I37+T37+Z37</f>
        <v>19</v>
      </c>
      <c r="AJ37" s="215"/>
      <c r="AK37" s="215"/>
      <c r="AL37" s="215"/>
      <c r="AM37" s="265">
        <f>AE37-AI37</f>
        <v>-18</v>
      </c>
      <c r="AN37" s="265"/>
      <c r="AO37" s="265"/>
      <c r="AP37" s="208">
        <v>4</v>
      </c>
      <c r="AQ37" s="210"/>
    </row>
    <row r="38" spans="1:43" ht="18.75" customHeight="1" x14ac:dyDescent="0.2">
      <c r="A38" s="332" t="str">
        <f>$D$9</f>
        <v>バディサッカークラブ江東</v>
      </c>
      <c r="B38" s="332"/>
      <c r="C38" s="332"/>
      <c r="D38" s="332"/>
      <c r="E38" s="332"/>
      <c r="F38" s="125"/>
      <c r="G38" s="126">
        <f>Q21</f>
        <v>1</v>
      </c>
      <c r="H38" s="126" t="str">
        <f>IF(G38&gt;I38,"○",IF(G38&lt;I38,"●",IF(G38=I38,"△")))</f>
        <v>●</v>
      </c>
      <c r="I38" s="128">
        <f>K21</f>
        <v>2</v>
      </c>
      <c r="J38" s="127"/>
      <c r="K38" s="125"/>
      <c r="L38" s="126">
        <f>AK27</f>
        <v>4</v>
      </c>
      <c r="M38" s="136" t="str">
        <f>IF(L38&gt;N38,"○",IF(L38&lt;N38,"●",IF(L38=N38,"△")))</f>
        <v>○</v>
      </c>
      <c r="N38" s="128">
        <f>AE27</f>
        <v>1</v>
      </c>
      <c r="O38" s="126"/>
      <c r="P38" s="127"/>
      <c r="Q38" s="205"/>
      <c r="R38" s="206"/>
      <c r="S38" s="206"/>
      <c r="T38" s="206"/>
      <c r="U38" s="206"/>
      <c r="V38" s="207"/>
      <c r="W38" s="125"/>
      <c r="X38" s="126">
        <f>AE15</f>
        <v>1</v>
      </c>
      <c r="Y38" s="126" t="str">
        <f>IF(X38&gt;Z38,"○",IF(X38&lt;Z38,"●",IF(X38=Z38,"△")))</f>
        <v>●</v>
      </c>
      <c r="Z38" s="128">
        <f>AK15</f>
        <v>2</v>
      </c>
      <c r="AA38" s="127"/>
      <c r="AB38" s="208">
        <f>COUNTIF(F38:AA38,"○")*3+COUNTIF(F38:AA38,"△")</f>
        <v>3</v>
      </c>
      <c r="AC38" s="209">
        <f t="shared" si="0"/>
        <v>0</v>
      </c>
      <c r="AD38" s="210">
        <f t="shared" si="0"/>
        <v>0</v>
      </c>
      <c r="AE38" s="208">
        <f>G38+L38+X38</f>
        <v>6</v>
      </c>
      <c r="AF38" s="209"/>
      <c r="AG38" s="209"/>
      <c r="AH38" s="210"/>
      <c r="AI38" s="215">
        <f>I38+N38+Z38</f>
        <v>5</v>
      </c>
      <c r="AJ38" s="215"/>
      <c r="AK38" s="215"/>
      <c r="AL38" s="215"/>
      <c r="AM38" s="265">
        <f>AE38-AI38</f>
        <v>1</v>
      </c>
      <c r="AN38" s="265"/>
      <c r="AO38" s="265"/>
      <c r="AP38" s="208">
        <v>3</v>
      </c>
      <c r="AQ38" s="210"/>
    </row>
    <row r="39" spans="1:43" ht="18.75" customHeight="1" x14ac:dyDescent="0.2">
      <c r="A39" s="332" t="str">
        <f>$D$10</f>
        <v>柏レイソルU-12</v>
      </c>
      <c r="B39" s="332"/>
      <c r="C39" s="332"/>
      <c r="D39" s="332"/>
      <c r="E39" s="332"/>
      <c r="F39" s="125"/>
      <c r="G39" s="126">
        <f>Q27</f>
        <v>1</v>
      </c>
      <c r="H39" s="126" t="str">
        <f>IF(G39&gt;I39,"○",IF(G39&lt;I39,"●",IF(G39=I39,"△")))</f>
        <v>●</v>
      </c>
      <c r="I39" s="128">
        <f>K27</f>
        <v>4</v>
      </c>
      <c r="J39" s="127"/>
      <c r="K39" s="125"/>
      <c r="L39" s="126">
        <f>AK21</f>
        <v>7</v>
      </c>
      <c r="M39" s="136" t="str">
        <f>IF(L39&gt;N39,"○",IF(L39&lt;N39,"●",IF(L39=N39,"△")))</f>
        <v>○</v>
      </c>
      <c r="N39" s="128">
        <f>AE21</f>
        <v>0</v>
      </c>
      <c r="O39" s="126"/>
      <c r="P39" s="127"/>
      <c r="Q39" s="125"/>
      <c r="R39" s="126">
        <f>AK15</f>
        <v>2</v>
      </c>
      <c r="S39" s="126" t="str">
        <f>IF(R39&gt;T39,"○",IF(R39&lt;T39,"●",IF(R39=T39,"△")))</f>
        <v>○</v>
      </c>
      <c r="T39" s="128">
        <f>AE15</f>
        <v>1</v>
      </c>
      <c r="U39" s="126"/>
      <c r="V39" s="127"/>
      <c r="W39" s="264"/>
      <c r="X39" s="264"/>
      <c r="Y39" s="264"/>
      <c r="Z39" s="264"/>
      <c r="AA39" s="264"/>
      <c r="AB39" s="208">
        <f>COUNTIF(F39:AA39,"○")*3+COUNTIF(F39:AA39,"△")</f>
        <v>6</v>
      </c>
      <c r="AC39" s="209">
        <f t="shared" si="0"/>
        <v>0</v>
      </c>
      <c r="AD39" s="210">
        <f t="shared" si="0"/>
        <v>0</v>
      </c>
      <c r="AE39" s="208">
        <f>G39+L39+R39</f>
        <v>10</v>
      </c>
      <c r="AF39" s="209"/>
      <c r="AG39" s="209"/>
      <c r="AH39" s="210"/>
      <c r="AI39" s="215">
        <f>I39+N39+T39</f>
        <v>5</v>
      </c>
      <c r="AJ39" s="215"/>
      <c r="AK39" s="215"/>
      <c r="AL39" s="215"/>
      <c r="AM39" s="265">
        <f>AE39-AI39</f>
        <v>5</v>
      </c>
      <c r="AN39" s="265"/>
      <c r="AO39" s="265"/>
      <c r="AP39" s="208">
        <v>2</v>
      </c>
      <c r="AQ39" s="210"/>
    </row>
    <row r="41" spans="1:43" x14ac:dyDescent="0.2">
      <c r="A41" s="332" t="s">
        <v>112</v>
      </c>
      <c r="B41" s="332"/>
      <c r="C41" s="332"/>
      <c r="D41" s="332"/>
      <c r="E41" s="332"/>
      <c r="F41" s="332" t="str">
        <f>$Y$7</f>
        <v>ファナティコス</v>
      </c>
      <c r="G41" s="332"/>
      <c r="H41" s="332"/>
      <c r="I41" s="332"/>
      <c r="J41" s="332"/>
      <c r="K41" s="336" t="str">
        <f>$Y$8</f>
        <v>東松山ぺレーニアフットボールクラブジュニア</v>
      </c>
      <c r="L41" s="337"/>
      <c r="M41" s="337"/>
      <c r="N41" s="337"/>
      <c r="O41" s="337"/>
      <c r="P41" s="338"/>
      <c r="Q41" s="306" t="str">
        <f>$Y$9</f>
        <v>Uスポーツクラブ</v>
      </c>
      <c r="R41" s="307"/>
      <c r="S41" s="307"/>
      <c r="T41" s="307"/>
      <c r="U41" s="307"/>
      <c r="V41" s="308"/>
      <c r="W41" s="333" t="str">
        <f>$Y$10</f>
        <v>鹿島アントラーズつくばジュニア</v>
      </c>
      <c r="X41" s="334"/>
      <c r="Y41" s="334"/>
      <c r="Z41" s="334"/>
      <c r="AA41" s="335"/>
      <c r="AB41" s="332" t="s">
        <v>103</v>
      </c>
      <c r="AC41" s="332"/>
      <c r="AD41" s="332"/>
      <c r="AE41" s="211" t="s">
        <v>104</v>
      </c>
      <c r="AF41" s="212"/>
      <c r="AG41" s="212"/>
      <c r="AH41" s="213"/>
      <c r="AI41" s="332" t="s">
        <v>105</v>
      </c>
      <c r="AJ41" s="332"/>
      <c r="AK41" s="332"/>
      <c r="AL41" s="332"/>
      <c r="AM41" s="332" t="s">
        <v>106</v>
      </c>
      <c r="AN41" s="332"/>
      <c r="AO41" s="332"/>
      <c r="AP41" s="306" t="s">
        <v>107</v>
      </c>
      <c r="AQ41" s="308"/>
    </row>
    <row r="42" spans="1:43" ht="18.75" customHeight="1" x14ac:dyDescent="0.2">
      <c r="A42" s="332" t="str">
        <f>$Y$7</f>
        <v>ファナティコス</v>
      </c>
      <c r="B42" s="332"/>
      <c r="C42" s="332"/>
      <c r="D42" s="332"/>
      <c r="E42" s="332"/>
      <c r="F42" s="264"/>
      <c r="G42" s="264"/>
      <c r="H42" s="264"/>
      <c r="I42" s="264"/>
      <c r="J42" s="264"/>
      <c r="K42" s="125"/>
      <c r="L42" s="126">
        <f>K18</f>
        <v>3</v>
      </c>
      <c r="M42" s="136" t="str">
        <f>IF(L42&gt;N42,"○",IF(L42&lt;N42,"●",IF(L42=N42,"△")))</f>
        <v>○</v>
      </c>
      <c r="N42" s="128">
        <f>Q18</f>
        <v>1</v>
      </c>
      <c r="O42" s="126"/>
      <c r="P42" s="127"/>
      <c r="Q42" s="125"/>
      <c r="R42" s="126">
        <f>K24</f>
        <v>1</v>
      </c>
      <c r="S42" s="126" t="str">
        <f>IF(R42&gt;T42,"○",IF(R42&lt;T42,"●",IF(R42=T42,"△")))</f>
        <v>●</v>
      </c>
      <c r="T42" s="128">
        <f>Q24</f>
        <v>2</v>
      </c>
      <c r="U42" s="126"/>
      <c r="V42" s="127"/>
      <c r="W42" s="125"/>
      <c r="X42" s="126">
        <f>K30</f>
        <v>1</v>
      </c>
      <c r="Y42" s="126" t="str">
        <f>IF(X42&gt;Z42,"○",IF(X42&lt;Z42,"●",IF(X42=Z42,"△")))</f>
        <v>●</v>
      </c>
      <c r="Z42" s="128">
        <f>Q30</f>
        <v>4</v>
      </c>
      <c r="AA42" s="127"/>
      <c r="AB42" s="208">
        <f>COUNTIF(F42:AA42,"○")*3+COUNTIF(F42:AA42,"△")</f>
        <v>3</v>
      </c>
      <c r="AC42" s="209">
        <f t="shared" ref="AC42:AD45" si="1">COUNTIF(U43:AB43,"○")*3+COUNTIF(U43:AB43,"△")</f>
        <v>3</v>
      </c>
      <c r="AD42" s="210">
        <f t="shared" si="1"/>
        <v>3</v>
      </c>
      <c r="AE42" s="208">
        <f>L42+R42+X42</f>
        <v>5</v>
      </c>
      <c r="AF42" s="209"/>
      <c r="AG42" s="209"/>
      <c r="AH42" s="210"/>
      <c r="AI42" s="215">
        <f>N42+T42+Z42</f>
        <v>7</v>
      </c>
      <c r="AJ42" s="215"/>
      <c r="AK42" s="215"/>
      <c r="AL42" s="215"/>
      <c r="AM42" s="265">
        <f>AE42-AI42</f>
        <v>-2</v>
      </c>
      <c r="AN42" s="265"/>
      <c r="AO42" s="265"/>
      <c r="AP42" s="208">
        <v>3</v>
      </c>
      <c r="AQ42" s="210"/>
    </row>
    <row r="43" spans="1:43" ht="18.75" customHeight="1" x14ac:dyDescent="0.2">
      <c r="A43" s="339" t="str">
        <f>$Y$8</f>
        <v>東松山ぺレーニアフットボールクラブジュニア</v>
      </c>
      <c r="B43" s="339"/>
      <c r="C43" s="339"/>
      <c r="D43" s="339"/>
      <c r="E43" s="339"/>
      <c r="F43" s="125"/>
      <c r="G43" s="126">
        <f>Q18</f>
        <v>1</v>
      </c>
      <c r="H43" s="126" t="str">
        <f>IF(G43&gt;I43,"○",IF(G43&lt;I43,"●",IF(G43=I43,"△")))</f>
        <v>●</v>
      </c>
      <c r="I43" s="128">
        <f>K18</f>
        <v>3</v>
      </c>
      <c r="J43" s="127"/>
      <c r="K43" s="205"/>
      <c r="L43" s="206"/>
      <c r="M43" s="206"/>
      <c r="N43" s="206"/>
      <c r="O43" s="206"/>
      <c r="P43" s="207"/>
      <c r="Q43" s="125"/>
      <c r="R43" s="126">
        <f>AE30</f>
        <v>2</v>
      </c>
      <c r="S43" s="126" t="str">
        <f>IF(R43&gt;T43,"○",IF(R43&lt;T43,"●",IF(R43=T43,"△")))</f>
        <v>○</v>
      </c>
      <c r="T43" s="128">
        <f>AK30</f>
        <v>0</v>
      </c>
      <c r="U43" s="126"/>
      <c r="V43" s="127"/>
      <c r="W43" s="125"/>
      <c r="X43" s="126">
        <f>AE24</f>
        <v>2</v>
      </c>
      <c r="Y43" s="126" t="str">
        <f>IF(X43&gt;Z43,"○",IF(X43&lt;Z43,"●",IF(X43=Z43,"△")))</f>
        <v>○</v>
      </c>
      <c r="Z43" s="128">
        <f>AK24</f>
        <v>1</v>
      </c>
      <c r="AA43" s="127"/>
      <c r="AB43" s="208">
        <f>COUNTIF(F43:AA43,"○")*3+COUNTIF(F43:AA43,"△")</f>
        <v>6</v>
      </c>
      <c r="AC43" s="209">
        <f t="shared" si="1"/>
        <v>0</v>
      </c>
      <c r="AD43" s="210">
        <f t="shared" si="1"/>
        <v>0</v>
      </c>
      <c r="AE43" s="208">
        <f>G43+R43+X43</f>
        <v>5</v>
      </c>
      <c r="AF43" s="209"/>
      <c r="AG43" s="209"/>
      <c r="AH43" s="210"/>
      <c r="AI43" s="215">
        <f>I43+T43+Z43</f>
        <v>4</v>
      </c>
      <c r="AJ43" s="215"/>
      <c r="AK43" s="215"/>
      <c r="AL43" s="215"/>
      <c r="AM43" s="265">
        <f>AE43-AI43</f>
        <v>1</v>
      </c>
      <c r="AN43" s="265"/>
      <c r="AO43" s="265"/>
      <c r="AP43" s="208">
        <v>2</v>
      </c>
      <c r="AQ43" s="210"/>
    </row>
    <row r="44" spans="1:43" ht="18.75" customHeight="1" x14ac:dyDescent="0.2">
      <c r="A44" s="332" t="str">
        <f>$Y$9</f>
        <v>Uスポーツクラブ</v>
      </c>
      <c r="B44" s="332"/>
      <c r="C44" s="332"/>
      <c r="D44" s="332"/>
      <c r="E44" s="332"/>
      <c r="F44" s="125"/>
      <c r="G44" s="126">
        <f>Q24</f>
        <v>2</v>
      </c>
      <c r="H44" s="126" t="str">
        <f>IF(G44&gt;I44,"○",IF(G44&lt;I44,"●",IF(G44=I44,"△")))</f>
        <v>○</v>
      </c>
      <c r="I44" s="128">
        <f>K24</f>
        <v>1</v>
      </c>
      <c r="J44" s="127"/>
      <c r="K44" s="125"/>
      <c r="L44" s="126">
        <f>AK30</f>
        <v>0</v>
      </c>
      <c r="M44" s="136" t="str">
        <f>IF(L44&gt;N44,"○",IF(L44&lt;N44,"●",IF(L44=N44,"△")))</f>
        <v>●</v>
      </c>
      <c r="N44" s="128">
        <f>AE30</f>
        <v>2</v>
      </c>
      <c r="O44" s="126"/>
      <c r="P44" s="127"/>
      <c r="Q44" s="205"/>
      <c r="R44" s="206"/>
      <c r="S44" s="206"/>
      <c r="T44" s="206"/>
      <c r="U44" s="206"/>
      <c r="V44" s="207"/>
      <c r="W44" s="125"/>
      <c r="X44" s="126">
        <f>AE18</f>
        <v>0</v>
      </c>
      <c r="Y44" s="126" t="str">
        <f>IF(X44&gt;Z44,"○",IF(X44&lt;Z44,"●",IF(X44=Z44,"△")))</f>
        <v>●</v>
      </c>
      <c r="Z44" s="128">
        <f>AK18</f>
        <v>2</v>
      </c>
      <c r="AA44" s="127"/>
      <c r="AB44" s="208">
        <f>COUNTIF(F44:AA44,"○")*3+COUNTIF(F44:AA44,"△")</f>
        <v>3</v>
      </c>
      <c r="AC44" s="209">
        <f t="shared" si="1"/>
        <v>0</v>
      </c>
      <c r="AD44" s="210">
        <f t="shared" si="1"/>
        <v>0</v>
      </c>
      <c r="AE44" s="208">
        <f>G44+L44+X44</f>
        <v>2</v>
      </c>
      <c r="AF44" s="209"/>
      <c r="AG44" s="209"/>
      <c r="AH44" s="210"/>
      <c r="AI44" s="215">
        <f>I44+N44+Z44</f>
        <v>5</v>
      </c>
      <c r="AJ44" s="215"/>
      <c r="AK44" s="215"/>
      <c r="AL44" s="215"/>
      <c r="AM44" s="265">
        <f>AE44-AI44</f>
        <v>-3</v>
      </c>
      <c r="AN44" s="265"/>
      <c r="AO44" s="265"/>
      <c r="AP44" s="208">
        <v>4</v>
      </c>
      <c r="AQ44" s="210"/>
    </row>
    <row r="45" spans="1:43" ht="18.75" customHeight="1" x14ac:dyDescent="0.2">
      <c r="A45" s="340" t="str">
        <f>$Y$10</f>
        <v>鹿島アントラーズつくばジュニア</v>
      </c>
      <c r="B45" s="341"/>
      <c r="C45" s="341"/>
      <c r="D45" s="341"/>
      <c r="E45" s="342"/>
      <c r="F45" s="125"/>
      <c r="G45" s="126">
        <f>Q30</f>
        <v>4</v>
      </c>
      <c r="H45" s="126" t="str">
        <f>IF(G45&gt;I45,"○",IF(G45&lt;I45,"●",IF(G45=I45,"△")))</f>
        <v>○</v>
      </c>
      <c r="I45" s="128">
        <f>K30</f>
        <v>1</v>
      </c>
      <c r="J45" s="127"/>
      <c r="K45" s="125"/>
      <c r="L45" s="126">
        <f>AK24</f>
        <v>1</v>
      </c>
      <c r="M45" s="136" t="str">
        <f>IF(L45&gt;N45,"○",IF(L45&lt;N45,"●",IF(L45=N45,"△")))</f>
        <v>●</v>
      </c>
      <c r="N45" s="128">
        <f>AE24</f>
        <v>2</v>
      </c>
      <c r="O45" s="126"/>
      <c r="P45" s="127"/>
      <c r="Q45" s="125"/>
      <c r="R45" s="126">
        <f>AK18</f>
        <v>2</v>
      </c>
      <c r="S45" s="126" t="str">
        <f>IF(R45&gt;T45,"○",IF(R45&lt;T45,"●",IF(R45=T45,"△")))</f>
        <v>○</v>
      </c>
      <c r="T45" s="128">
        <f>AE18</f>
        <v>0</v>
      </c>
      <c r="U45" s="126"/>
      <c r="V45" s="127"/>
      <c r="W45" s="264"/>
      <c r="X45" s="264"/>
      <c r="Y45" s="264"/>
      <c r="Z45" s="264"/>
      <c r="AA45" s="264"/>
      <c r="AB45" s="208">
        <f>COUNTIF(F45:AA45,"○")*3+COUNTIF(F45:AA45,"△")</f>
        <v>6</v>
      </c>
      <c r="AC45" s="209">
        <f t="shared" si="1"/>
        <v>0</v>
      </c>
      <c r="AD45" s="210">
        <f t="shared" si="1"/>
        <v>0</v>
      </c>
      <c r="AE45" s="208">
        <f>G45+L45+R45</f>
        <v>7</v>
      </c>
      <c r="AF45" s="209"/>
      <c r="AG45" s="209"/>
      <c r="AH45" s="210"/>
      <c r="AI45" s="215">
        <f>I45+N45+T45</f>
        <v>3</v>
      </c>
      <c r="AJ45" s="215"/>
      <c r="AK45" s="215"/>
      <c r="AL45" s="215"/>
      <c r="AM45" s="265">
        <f>AE45-AI45</f>
        <v>4</v>
      </c>
      <c r="AN45" s="265"/>
      <c r="AO45" s="265"/>
      <c r="AP45" s="208">
        <v>1</v>
      </c>
      <c r="AQ45" s="210"/>
    </row>
  </sheetData>
  <mergeCells count="197">
    <mergeCell ref="AP41:AQ41"/>
    <mergeCell ref="AP45:AQ45"/>
    <mergeCell ref="AB44:AD44"/>
    <mergeCell ref="AI44:AL44"/>
    <mergeCell ref="AM44:AO44"/>
    <mergeCell ref="AP44:AQ44"/>
    <mergeCell ref="F42:J42"/>
    <mergeCell ref="AP43:AQ43"/>
    <mergeCell ref="A44:E44"/>
    <mergeCell ref="AB42:AD42"/>
    <mergeCell ref="AI42:AL42"/>
    <mergeCell ref="AM42:AO42"/>
    <mergeCell ref="AP42:AQ42"/>
    <mergeCell ref="A43:E43"/>
    <mergeCell ref="A45:E45"/>
    <mergeCell ref="W45:AA45"/>
    <mergeCell ref="AM43:AO43"/>
    <mergeCell ref="AB45:AD45"/>
    <mergeCell ref="AI45:AL45"/>
    <mergeCell ref="K43:P43"/>
    <mergeCell ref="Q44:V44"/>
    <mergeCell ref="A42:E42"/>
    <mergeCell ref="AM45:AO45"/>
    <mergeCell ref="AB43:AD43"/>
    <mergeCell ref="AI43:AL43"/>
    <mergeCell ref="A41:E41"/>
    <mergeCell ref="F41:J41"/>
    <mergeCell ref="W41:AA41"/>
    <mergeCell ref="AB41:AD41"/>
    <mergeCell ref="AI41:AL41"/>
    <mergeCell ref="AM41:AO41"/>
    <mergeCell ref="K41:P41"/>
    <mergeCell ref="Q41:V41"/>
    <mergeCell ref="AE41:AH41"/>
    <mergeCell ref="A35:E35"/>
    <mergeCell ref="F35:J35"/>
    <mergeCell ref="AP38:AQ38"/>
    <mergeCell ref="A39:E39"/>
    <mergeCell ref="W39:AA39"/>
    <mergeCell ref="AB39:AD39"/>
    <mergeCell ref="AI39:AL39"/>
    <mergeCell ref="AM39:AO39"/>
    <mergeCell ref="AP39:AQ39"/>
    <mergeCell ref="A38:E38"/>
    <mergeCell ref="AB38:AD38"/>
    <mergeCell ref="AI38:AL38"/>
    <mergeCell ref="AM38:AO38"/>
    <mergeCell ref="Q38:V38"/>
    <mergeCell ref="AP36:AQ36"/>
    <mergeCell ref="A37:E37"/>
    <mergeCell ref="AB37:AD37"/>
    <mergeCell ref="AI37:AL37"/>
    <mergeCell ref="AM37:AO37"/>
    <mergeCell ref="AP37:AQ37"/>
    <mergeCell ref="A36:E36"/>
    <mergeCell ref="F36:J36"/>
    <mergeCell ref="AB36:AD36"/>
    <mergeCell ref="AI36:AL36"/>
    <mergeCell ref="L30:L32"/>
    <mergeCell ref="P30:P32"/>
    <mergeCell ref="X30:X32"/>
    <mergeCell ref="Y30:AD32"/>
    <mergeCell ref="AE30:AE32"/>
    <mergeCell ref="AL30:AQ32"/>
    <mergeCell ref="AM36:AO36"/>
    <mergeCell ref="K37:P37"/>
    <mergeCell ref="W35:AA35"/>
    <mergeCell ref="AB35:AD35"/>
    <mergeCell ref="AI35:AL35"/>
    <mergeCell ref="AM35:AO35"/>
    <mergeCell ref="AP35:AQ35"/>
    <mergeCell ref="K35:P35"/>
    <mergeCell ref="Q35:V35"/>
    <mergeCell ref="A27:C29"/>
    <mergeCell ref="E27:J29"/>
    <mergeCell ref="A24:C26"/>
    <mergeCell ref="D24:D26"/>
    <mergeCell ref="E24:J26"/>
    <mergeCell ref="R24:W26"/>
    <mergeCell ref="X24:X26"/>
    <mergeCell ref="Y24:AD26"/>
    <mergeCell ref="AL24:AQ26"/>
    <mergeCell ref="Q24:Q26"/>
    <mergeCell ref="K27:K29"/>
    <mergeCell ref="L27:L29"/>
    <mergeCell ref="P27:P29"/>
    <mergeCell ref="Q27:Q29"/>
    <mergeCell ref="AE27:AE29"/>
    <mergeCell ref="AF27:AF29"/>
    <mergeCell ref="AJ27:AJ29"/>
    <mergeCell ref="K24:K26"/>
    <mergeCell ref="Y27:AD29"/>
    <mergeCell ref="R27:W29"/>
    <mergeCell ref="X27:X29"/>
    <mergeCell ref="AL27:AQ29"/>
    <mergeCell ref="Y21:AD23"/>
    <mergeCell ref="AL21:AQ23"/>
    <mergeCell ref="A18:C20"/>
    <mergeCell ref="D18:D20"/>
    <mergeCell ref="E18:J20"/>
    <mergeCell ref="R18:W20"/>
    <mergeCell ref="X18:X20"/>
    <mergeCell ref="Y18:AD20"/>
    <mergeCell ref="AL18:AQ20"/>
    <mergeCell ref="AE18:AE20"/>
    <mergeCell ref="AF18:AF20"/>
    <mergeCell ref="AJ18:AJ20"/>
    <mergeCell ref="K18:K20"/>
    <mergeCell ref="L18:L20"/>
    <mergeCell ref="P18:P20"/>
    <mergeCell ref="Q18:Q20"/>
    <mergeCell ref="K21:K23"/>
    <mergeCell ref="L21:L23"/>
    <mergeCell ref="P21:P23"/>
    <mergeCell ref="Q21:Q23"/>
    <mergeCell ref="AK18:AK20"/>
    <mergeCell ref="AE21:AE23"/>
    <mergeCell ref="AF21:AF23"/>
    <mergeCell ref="AJ21:AJ23"/>
    <mergeCell ref="Y14:AQ14"/>
    <mergeCell ref="A15:C17"/>
    <mergeCell ref="D15:D17"/>
    <mergeCell ref="E15:J17"/>
    <mergeCell ref="R15:W17"/>
    <mergeCell ref="X15:X17"/>
    <mergeCell ref="Y15:AD17"/>
    <mergeCell ref="AL15:AQ17"/>
    <mergeCell ref="K15:K17"/>
    <mergeCell ref="L15:L17"/>
    <mergeCell ref="P15:P17"/>
    <mergeCell ref="Q15:Q17"/>
    <mergeCell ref="AK15:AK17"/>
    <mergeCell ref="AE15:AE17"/>
    <mergeCell ref="AF15:AF17"/>
    <mergeCell ref="AJ15:AJ17"/>
    <mergeCell ref="Y10:AM10"/>
    <mergeCell ref="AN10:AP10"/>
    <mergeCell ref="B9:C9"/>
    <mergeCell ref="D9:P9"/>
    <mergeCell ref="R9:T9"/>
    <mergeCell ref="W9:X9"/>
    <mergeCell ref="Y9:AM9"/>
    <mergeCell ref="AN9:AP9"/>
    <mergeCell ref="A13:AQ13"/>
    <mergeCell ref="Y8:AM8"/>
    <mergeCell ref="AN8:AP8"/>
    <mergeCell ref="A2:AQ2"/>
    <mergeCell ref="B5:T5"/>
    <mergeCell ref="W5:AP5"/>
    <mergeCell ref="B7:C7"/>
    <mergeCell ref="D7:P7"/>
    <mergeCell ref="R7:T7"/>
    <mergeCell ref="W7:X7"/>
    <mergeCell ref="Y7:AM7"/>
    <mergeCell ref="AN7:AP7"/>
    <mergeCell ref="A30:C32"/>
    <mergeCell ref="D30:D32"/>
    <mergeCell ref="E30:J32"/>
    <mergeCell ref="K30:K32"/>
    <mergeCell ref="Q30:Q32"/>
    <mergeCell ref="R30:W32"/>
    <mergeCell ref="B8:C8"/>
    <mergeCell ref="D8:P8"/>
    <mergeCell ref="R8:T8"/>
    <mergeCell ref="W8:X8"/>
    <mergeCell ref="B10:C10"/>
    <mergeCell ref="D10:P10"/>
    <mergeCell ref="R10:T10"/>
    <mergeCell ref="W10:X10"/>
    <mergeCell ref="A14:C14"/>
    <mergeCell ref="E14:W14"/>
    <mergeCell ref="A21:C23"/>
    <mergeCell ref="D21:D23"/>
    <mergeCell ref="E21:J23"/>
    <mergeCell ref="R21:W23"/>
    <mergeCell ref="X21:X23"/>
    <mergeCell ref="D27:D29"/>
    <mergeCell ref="L24:L26"/>
    <mergeCell ref="P24:P26"/>
    <mergeCell ref="AK21:AK23"/>
    <mergeCell ref="AE24:AE26"/>
    <mergeCell ref="AF24:AF26"/>
    <mergeCell ref="AJ24:AJ26"/>
    <mergeCell ref="AK24:AK26"/>
    <mergeCell ref="AE42:AH42"/>
    <mergeCell ref="AE43:AH43"/>
    <mergeCell ref="AE44:AH44"/>
    <mergeCell ref="AE45:AH45"/>
    <mergeCell ref="AK27:AK29"/>
    <mergeCell ref="AF30:AF32"/>
    <mergeCell ref="AJ30:AJ32"/>
    <mergeCell ref="AK30:AK32"/>
    <mergeCell ref="AE35:AH35"/>
    <mergeCell ref="AE36:AH36"/>
    <mergeCell ref="AE37:AH37"/>
    <mergeCell ref="AE38:AH38"/>
    <mergeCell ref="AE39:AH39"/>
  </mergeCells>
  <phoneticPr fontId="1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8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8"/>
  <sheetViews>
    <sheetView view="pageBreakPreview" zoomScale="150" zoomScaleNormal="110" zoomScaleSheetLayoutView="150" workbookViewId="0">
      <selection activeCell="A2" sqref="A2:BJ2"/>
    </sheetView>
  </sheetViews>
  <sheetFormatPr defaultColWidth="2.44140625" defaultRowHeight="13.8" x14ac:dyDescent="0.2"/>
  <cols>
    <col min="1" max="62" width="1.5546875" style="1" customWidth="1"/>
    <col min="63" max="16384" width="2.44140625" style="1"/>
  </cols>
  <sheetData>
    <row r="1" spans="1:68" ht="10.5" customHeight="1" thickBot="1" x14ac:dyDescent="0.25"/>
    <row r="2" spans="1:68" ht="25.5" customHeight="1" thickBot="1" x14ac:dyDescent="0.25">
      <c r="A2" s="164" t="s">
        <v>187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</row>
    <row r="3" spans="1:68" ht="18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8" ht="28.5" customHeight="1" x14ac:dyDescent="0.2">
      <c r="A4" s="259" t="s">
        <v>50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14"/>
      <c r="AF4" s="14"/>
      <c r="AG4" s="259" t="s">
        <v>51</v>
      </c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</row>
    <row r="5" spans="1:68" ht="13.5" customHeight="1" x14ac:dyDescent="0.2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1:68" ht="15" customHeight="1" thickBot="1" x14ac:dyDescent="0.25">
      <c r="A6" s="14"/>
      <c r="B6" s="14"/>
      <c r="C6" s="14"/>
      <c r="D6" s="14"/>
      <c r="E6" s="14"/>
      <c r="F6" s="14"/>
      <c r="G6" s="14"/>
      <c r="H6" s="114"/>
      <c r="I6" s="114"/>
      <c r="J6" s="114"/>
      <c r="K6" s="114"/>
      <c r="L6" s="114"/>
      <c r="M6" s="114"/>
      <c r="N6" s="114"/>
      <c r="O6" s="114"/>
      <c r="P6" s="122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G6" s="14"/>
      <c r="AH6" s="14"/>
      <c r="AI6" s="14"/>
      <c r="AJ6" s="14"/>
      <c r="AK6" s="14"/>
      <c r="AL6" s="14"/>
      <c r="AM6" s="14"/>
      <c r="AN6" s="114"/>
      <c r="AO6" s="114"/>
      <c r="AP6" s="114"/>
      <c r="AQ6" s="114"/>
      <c r="AR6" s="114"/>
      <c r="AS6" s="114"/>
      <c r="AT6" s="114"/>
      <c r="AU6" s="123"/>
      <c r="AV6" s="122"/>
      <c r="AW6" s="25"/>
      <c r="AX6" s="25"/>
      <c r="AY6" s="25"/>
      <c r="AZ6" s="25"/>
      <c r="BA6" s="25"/>
      <c r="BB6" s="25"/>
      <c r="BC6" s="25"/>
      <c r="BD6" s="14"/>
      <c r="BE6" s="14"/>
      <c r="BF6" s="14"/>
      <c r="BG6" s="14"/>
      <c r="BH6" s="14"/>
      <c r="BI6" s="14"/>
      <c r="BJ6" s="14"/>
    </row>
    <row r="7" spans="1:68" ht="25.5" customHeight="1" thickTop="1" x14ac:dyDescent="0.2">
      <c r="A7" s="14"/>
      <c r="B7" s="14"/>
      <c r="C7" s="14"/>
      <c r="D7" s="14"/>
      <c r="E7" s="14"/>
      <c r="F7" s="14"/>
      <c r="G7" s="118"/>
      <c r="H7" s="14"/>
      <c r="I7" s="14"/>
      <c r="J7" s="14"/>
      <c r="K7" s="14"/>
      <c r="L7" s="14"/>
      <c r="M7" s="14"/>
      <c r="N7" s="14"/>
      <c r="O7" s="282">
        <v>42</v>
      </c>
      <c r="P7" s="279"/>
      <c r="Q7" s="18"/>
      <c r="R7" s="18"/>
      <c r="S7" s="18"/>
      <c r="T7" s="18"/>
      <c r="U7" s="18"/>
      <c r="V7" s="18"/>
      <c r="W7" s="124"/>
      <c r="X7" s="14"/>
      <c r="Y7" s="14"/>
      <c r="Z7" s="14"/>
      <c r="AA7" s="14"/>
      <c r="AB7" s="14"/>
      <c r="AC7" s="14"/>
      <c r="AD7" s="14"/>
      <c r="AG7" s="14"/>
      <c r="AH7" s="14"/>
      <c r="AI7" s="14"/>
      <c r="AJ7" s="14"/>
      <c r="AK7" s="14"/>
      <c r="AL7" s="14"/>
      <c r="AM7" s="118"/>
      <c r="AN7" s="121"/>
      <c r="AO7" s="121"/>
      <c r="AP7" s="121"/>
      <c r="AQ7" s="121"/>
      <c r="AR7" s="121"/>
      <c r="AS7" s="121"/>
      <c r="AT7" s="121"/>
      <c r="AU7" s="354">
        <v>43</v>
      </c>
      <c r="AV7" s="282"/>
      <c r="AW7" s="14"/>
      <c r="AX7" s="14"/>
      <c r="AY7" s="14"/>
      <c r="AZ7" s="14"/>
      <c r="BA7" s="14"/>
      <c r="BB7" s="14"/>
      <c r="BC7" s="124"/>
      <c r="BD7" s="14"/>
      <c r="BE7" s="14"/>
      <c r="BF7" s="14"/>
      <c r="BG7" s="14"/>
      <c r="BH7" s="14"/>
      <c r="BI7" s="14"/>
      <c r="BJ7" s="14"/>
    </row>
    <row r="8" spans="1:68" ht="9.75" customHeight="1" thickBot="1" x14ac:dyDescent="0.25">
      <c r="A8" s="14"/>
      <c r="B8" s="14"/>
      <c r="C8" s="14"/>
      <c r="D8" s="14"/>
      <c r="E8" s="14"/>
      <c r="F8" s="14"/>
      <c r="G8" s="121"/>
      <c r="H8" s="129"/>
      <c r="I8" s="14"/>
      <c r="J8" s="14"/>
      <c r="K8" s="14"/>
      <c r="L8" s="114"/>
      <c r="M8" s="114"/>
      <c r="N8" s="114"/>
      <c r="O8" s="123"/>
      <c r="P8" s="74"/>
      <c r="Q8" s="74"/>
      <c r="R8" s="74"/>
      <c r="S8" s="74"/>
      <c r="T8" s="14"/>
      <c r="U8" s="14"/>
      <c r="V8" s="14"/>
      <c r="W8" s="118"/>
      <c r="X8" s="14"/>
      <c r="Y8" s="14"/>
      <c r="Z8" s="14"/>
      <c r="AA8" s="14"/>
      <c r="AB8" s="14"/>
      <c r="AC8" s="14"/>
      <c r="AD8" s="14"/>
      <c r="AG8" s="14"/>
      <c r="AH8" s="14"/>
      <c r="AI8" s="14"/>
      <c r="AJ8" s="14"/>
      <c r="AK8" s="14"/>
      <c r="AL8" s="14"/>
      <c r="AM8" s="118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18"/>
      <c r="BD8" s="14"/>
      <c r="BE8" s="14"/>
      <c r="BF8" s="14"/>
      <c r="BG8" s="14"/>
      <c r="BH8" s="14"/>
      <c r="BI8" s="14"/>
      <c r="BJ8" s="14"/>
    </row>
    <row r="9" spans="1:68" ht="15" customHeight="1" thickTop="1" thickBot="1" x14ac:dyDescent="0.25">
      <c r="A9" s="14"/>
      <c r="B9" s="14"/>
      <c r="C9" s="14"/>
      <c r="D9" s="25"/>
      <c r="E9" s="25"/>
      <c r="F9" s="25"/>
      <c r="G9" s="25"/>
      <c r="H9" s="130"/>
      <c r="I9" s="114"/>
      <c r="J9" s="14"/>
      <c r="K9" s="150"/>
      <c r="L9" s="121"/>
      <c r="M9" s="14"/>
      <c r="N9" s="14"/>
      <c r="O9" s="360">
        <v>41</v>
      </c>
      <c r="P9" s="360"/>
      <c r="Q9" s="14"/>
      <c r="R9" s="14"/>
      <c r="S9" s="14"/>
      <c r="T9" s="73"/>
      <c r="U9" s="14"/>
      <c r="V9" s="14"/>
      <c r="W9" s="113"/>
      <c r="X9" s="114"/>
      <c r="Y9" s="114"/>
      <c r="Z9" s="114"/>
      <c r="AA9" s="114"/>
      <c r="AB9" s="14"/>
      <c r="AC9" s="14"/>
      <c r="AD9" s="14"/>
      <c r="AG9" s="14"/>
      <c r="AH9" s="14"/>
      <c r="AI9" s="14"/>
      <c r="AJ9" s="25"/>
      <c r="AK9" s="25"/>
      <c r="AL9" s="25"/>
      <c r="AM9" s="113"/>
      <c r="AN9" s="130"/>
      <c r="AO9" s="114"/>
      <c r="AP9" s="114"/>
      <c r="AQ9" s="114"/>
      <c r="AR9" s="14"/>
      <c r="AS9" s="14"/>
      <c r="AT9" s="14"/>
      <c r="AU9" s="22"/>
      <c r="AV9" s="22"/>
      <c r="AW9" s="14"/>
      <c r="AX9" s="14"/>
      <c r="AY9" s="14"/>
      <c r="AZ9" s="114"/>
      <c r="BA9" s="114"/>
      <c r="BB9" s="114"/>
      <c r="BC9" s="123"/>
      <c r="BD9" s="25"/>
      <c r="BE9" s="25"/>
      <c r="BF9" s="25"/>
      <c r="BG9" s="25"/>
      <c r="BH9" s="14"/>
      <c r="BI9" s="14"/>
      <c r="BJ9" s="14"/>
    </row>
    <row r="10" spans="1:68" ht="24.75" customHeight="1" thickTop="1" thickBot="1" x14ac:dyDescent="0.25">
      <c r="A10" s="14"/>
      <c r="B10" s="114"/>
      <c r="C10" s="114"/>
      <c r="D10" s="115"/>
      <c r="E10" s="14"/>
      <c r="F10" s="14"/>
      <c r="G10" s="282">
        <v>33</v>
      </c>
      <c r="H10" s="354"/>
      <c r="I10" s="121"/>
      <c r="J10" s="131"/>
      <c r="K10" s="132"/>
      <c r="L10" s="14"/>
      <c r="M10" s="14"/>
      <c r="N10" s="14"/>
      <c r="O10" s="360"/>
      <c r="P10" s="360"/>
      <c r="Q10" s="14"/>
      <c r="R10" s="14"/>
      <c r="S10" s="113"/>
      <c r="T10" s="119"/>
      <c r="U10" s="18"/>
      <c r="V10" s="18"/>
      <c r="W10" s="279">
        <v>34</v>
      </c>
      <c r="X10" s="282"/>
      <c r="Y10" s="14"/>
      <c r="Z10" s="121"/>
      <c r="AA10" s="123"/>
      <c r="AB10" s="25"/>
      <c r="AC10" s="14"/>
      <c r="AD10" s="14"/>
      <c r="AG10" s="14"/>
      <c r="AH10" s="114"/>
      <c r="AI10" s="123"/>
      <c r="AJ10" s="18"/>
      <c r="AK10" s="14"/>
      <c r="AL10" s="14"/>
      <c r="AM10" s="282">
        <v>37</v>
      </c>
      <c r="AN10" s="354"/>
      <c r="AO10" s="121"/>
      <c r="AP10" s="114"/>
      <c r="AQ10" s="123"/>
      <c r="AR10" s="14"/>
      <c r="AS10" s="14"/>
      <c r="AT10" s="14"/>
      <c r="AU10" s="22"/>
      <c r="AV10" s="22"/>
      <c r="AW10" s="14"/>
      <c r="AX10" s="121"/>
      <c r="AY10" s="123"/>
      <c r="AZ10" s="25"/>
      <c r="BA10" s="121"/>
      <c r="BB10" s="121"/>
      <c r="BC10" s="354">
        <v>38</v>
      </c>
      <c r="BD10" s="282"/>
      <c r="BE10" s="14"/>
      <c r="BF10" s="18"/>
      <c r="BG10" s="116"/>
      <c r="BH10" s="25"/>
      <c r="BI10" s="14"/>
      <c r="BJ10" s="14"/>
      <c r="BP10" s="3"/>
    </row>
    <row r="11" spans="1:68" ht="38.25" customHeight="1" thickTop="1" x14ac:dyDescent="0.2">
      <c r="A11" s="113"/>
      <c r="B11" s="14"/>
      <c r="C11" s="282">
        <v>25</v>
      </c>
      <c r="D11" s="279"/>
      <c r="E11" s="19"/>
      <c r="F11" s="14"/>
      <c r="G11" s="14"/>
      <c r="H11" s="14"/>
      <c r="I11" s="113"/>
      <c r="J11" s="25"/>
      <c r="K11" s="285">
        <v>26</v>
      </c>
      <c r="L11" s="169"/>
      <c r="M11" s="19"/>
      <c r="N11" s="14"/>
      <c r="O11" s="14"/>
      <c r="P11" s="14"/>
      <c r="Q11" s="15"/>
      <c r="R11" s="18"/>
      <c r="S11" s="279">
        <v>27</v>
      </c>
      <c r="T11" s="354"/>
      <c r="U11" s="117"/>
      <c r="V11" s="14"/>
      <c r="W11" s="14"/>
      <c r="X11" s="14"/>
      <c r="Y11" s="25"/>
      <c r="Z11" s="120"/>
      <c r="AA11" s="282">
        <v>28</v>
      </c>
      <c r="AB11" s="279"/>
      <c r="AC11" s="19"/>
      <c r="AD11" s="14"/>
      <c r="AG11" s="25"/>
      <c r="AH11" s="122"/>
      <c r="AI11" s="354">
        <v>29</v>
      </c>
      <c r="AJ11" s="279"/>
      <c r="AK11" s="19"/>
      <c r="AL11" s="14"/>
      <c r="AM11" s="14"/>
      <c r="AN11" s="14"/>
      <c r="AO11" s="113"/>
      <c r="AP11" s="25"/>
      <c r="AQ11" s="282">
        <v>30</v>
      </c>
      <c r="AR11" s="279"/>
      <c r="AS11" s="19"/>
      <c r="AT11" s="14"/>
      <c r="AU11" s="14"/>
      <c r="AV11" s="14"/>
      <c r="AW11" s="113"/>
      <c r="AX11" s="120"/>
      <c r="AY11" s="282">
        <v>31</v>
      </c>
      <c r="AZ11" s="279"/>
      <c r="BA11" s="19"/>
      <c r="BB11" s="14"/>
      <c r="BC11" s="14"/>
      <c r="BD11" s="14"/>
      <c r="BE11" s="113"/>
      <c r="BF11" s="120"/>
      <c r="BG11" s="282">
        <v>32</v>
      </c>
      <c r="BH11" s="279"/>
      <c r="BI11" s="19"/>
      <c r="BJ11" s="14"/>
    </row>
    <row r="12" spans="1:68" ht="18" customHeight="1" x14ac:dyDescent="0.2">
      <c r="A12" s="161" t="s">
        <v>57</v>
      </c>
      <c r="B12" s="161"/>
      <c r="C12" s="3"/>
      <c r="E12" s="161" t="s">
        <v>58</v>
      </c>
      <c r="F12" s="161"/>
      <c r="G12" s="3"/>
      <c r="I12" s="161" t="s">
        <v>59</v>
      </c>
      <c r="J12" s="365"/>
      <c r="K12" s="3"/>
      <c r="M12" s="161" t="s">
        <v>60</v>
      </c>
      <c r="N12" s="161"/>
      <c r="O12" s="3"/>
      <c r="Q12" s="161" t="s">
        <v>5</v>
      </c>
      <c r="R12" s="161"/>
      <c r="S12" s="3"/>
      <c r="U12" s="161" t="s">
        <v>61</v>
      </c>
      <c r="V12" s="161"/>
      <c r="W12" s="3"/>
      <c r="Y12" s="161" t="s">
        <v>62</v>
      </c>
      <c r="Z12" s="161"/>
      <c r="AA12" s="3"/>
      <c r="AC12" s="161" t="s">
        <v>63</v>
      </c>
      <c r="AD12" s="161"/>
      <c r="AG12" s="161" t="s">
        <v>66</v>
      </c>
      <c r="AH12" s="161"/>
      <c r="AI12" s="3"/>
      <c r="AK12" s="161" t="s">
        <v>67</v>
      </c>
      <c r="AL12" s="161"/>
      <c r="AM12" s="3"/>
      <c r="AO12" s="161" t="s">
        <v>68</v>
      </c>
      <c r="AP12" s="161"/>
      <c r="AQ12" s="3"/>
      <c r="AS12" s="161" t="s">
        <v>69</v>
      </c>
      <c r="AT12" s="161"/>
      <c r="AU12" s="3"/>
      <c r="AW12" s="161" t="s">
        <v>70</v>
      </c>
      <c r="AX12" s="161"/>
      <c r="AY12" s="3"/>
      <c r="BA12" s="161" t="s">
        <v>71</v>
      </c>
      <c r="BB12" s="161"/>
      <c r="BC12" s="3"/>
      <c r="BE12" s="161" t="s">
        <v>72</v>
      </c>
      <c r="BF12" s="161"/>
      <c r="BG12" s="3"/>
      <c r="BI12" s="161" t="s">
        <v>73</v>
      </c>
      <c r="BJ12" s="161"/>
    </row>
    <row r="13" spans="1:68" ht="130.5" customHeight="1" x14ac:dyDescent="0.2">
      <c r="A13" s="351" t="s">
        <v>200</v>
      </c>
      <c r="B13" s="351"/>
      <c r="C13" s="3"/>
      <c r="E13" s="361" t="s">
        <v>220</v>
      </c>
      <c r="F13" s="361"/>
      <c r="G13" s="3"/>
      <c r="I13" s="358" t="s">
        <v>204</v>
      </c>
      <c r="J13" s="358"/>
      <c r="K13" s="3"/>
      <c r="M13" s="359" t="s">
        <v>221</v>
      </c>
      <c r="N13" s="359"/>
      <c r="O13" s="3"/>
      <c r="Q13" s="352" t="s">
        <v>222</v>
      </c>
      <c r="R13" s="352"/>
      <c r="S13" s="3"/>
      <c r="U13" s="348" t="s">
        <v>201</v>
      </c>
      <c r="V13" s="348"/>
      <c r="W13" s="3"/>
      <c r="Y13" s="348" t="s">
        <v>223</v>
      </c>
      <c r="Z13" s="348"/>
      <c r="AA13" s="3"/>
      <c r="AC13" s="353" t="s">
        <v>205</v>
      </c>
      <c r="AD13" s="353"/>
      <c r="AG13" s="347" t="s">
        <v>202</v>
      </c>
      <c r="AH13" s="347"/>
      <c r="AI13" s="3"/>
      <c r="AK13" s="348" t="s">
        <v>224</v>
      </c>
      <c r="AL13" s="348"/>
      <c r="AM13" s="3"/>
      <c r="AO13" s="349" t="s">
        <v>206</v>
      </c>
      <c r="AP13" s="350"/>
      <c r="AQ13" s="3"/>
      <c r="AS13" s="351" t="s">
        <v>225</v>
      </c>
      <c r="AT13" s="351"/>
      <c r="AU13" s="3"/>
      <c r="AW13" s="348" t="s">
        <v>226</v>
      </c>
      <c r="AX13" s="348"/>
      <c r="AY13" s="3"/>
      <c r="BA13" s="352" t="s">
        <v>203</v>
      </c>
      <c r="BB13" s="347"/>
      <c r="BC13" s="3"/>
      <c r="BE13" s="353" t="s">
        <v>227</v>
      </c>
      <c r="BF13" s="353"/>
      <c r="BG13" s="3"/>
      <c r="BI13" s="348" t="s">
        <v>175</v>
      </c>
      <c r="BJ13" s="348"/>
    </row>
    <row r="14" spans="1:68" ht="20.25" customHeight="1" thickBot="1" x14ac:dyDescent="0.25">
      <c r="D14" s="133"/>
      <c r="E14" s="140"/>
      <c r="F14" s="140"/>
      <c r="G14" s="282">
        <v>35</v>
      </c>
      <c r="H14" s="282"/>
      <c r="K14" s="71"/>
      <c r="T14" s="72"/>
      <c r="W14" s="282">
        <v>36</v>
      </c>
      <c r="X14" s="282"/>
      <c r="Y14" s="140"/>
      <c r="Z14" s="140"/>
      <c r="AA14" s="141"/>
      <c r="AJ14" s="72"/>
      <c r="AM14" s="282">
        <v>39</v>
      </c>
      <c r="AN14" s="282"/>
      <c r="AO14" s="142"/>
      <c r="AP14" s="142"/>
      <c r="AQ14" s="141"/>
      <c r="AY14" s="144"/>
      <c r="AZ14" s="140"/>
      <c r="BA14" s="140"/>
      <c r="BB14" s="140"/>
      <c r="BC14" s="282">
        <v>40</v>
      </c>
      <c r="BD14" s="282"/>
      <c r="BH14" s="72"/>
    </row>
    <row r="15" spans="1:68" ht="10.5" customHeight="1" thickTop="1" x14ac:dyDescent="0.2">
      <c r="D15" s="134"/>
      <c r="E15" s="134"/>
      <c r="F15" s="134"/>
      <c r="G15" s="135"/>
      <c r="H15" s="70"/>
      <c r="I15" s="69"/>
      <c r="J15" s="69"/>
      <c r="K15" s="69"/>
      <c r="T15" s="69"/>
      <c r="U15" s="69"/>
      <c r="V15" s="69"/>
      <c r="W15" s="70"/>
      <c r="X15" s="143"/>
      <c r="Y15" s="134"/>
      <c r="Z15" s="134"/>
      <c r="AA15" s="134"/>
      <c r="AJ15" s="69"/>
      <c r="AK15" s="69"/>
      <c r="AL15" s="69"/>
      <c r="AM15" s="70"/>
      <c r="AN15" s="143"/>
      <c r="AZ15" s="134"/>
      <c r="BA15" s="134"/>
      <c r="BB15" s="134"/>
      <c r="BC15" s="145"/>
      <c r="BD15" s="146"/>
      <c r="BE15" s="69"/>
      <c r="BF15" s="69"/>
      <c r="BG15" s="69"/>
    </row>
    <row r="16" spans="1:68" ht="18.75" customHeight="1" x14ac:dyDescent="0.2"/>
    <row r="17" spans="1:62" ht="51" customHeight="1" x14ac:dyDescent="0.2">
      <c r="A17" s="355" t="s">
        <v>137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7"/>
      <c r="AE17" s="26"/>
      <c r="AF17" s="26"/>
      <c r="AG17" s="355" t="s">
        <v>138</v>
      </c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7"/>
    </row>
    <row r="18" spans="1:62" ht="24" customHeight="1" x14ac:dyDescent="0.2">
      <c r="A18" s="166"/>
      <c r="B18" s="346"/>
      <c r="C18" s="345" t="s">
        <v>17</v>
      </c>
      <c r="D18" s="169"/>
      <c r="E18" s="169"/>
      <c r="F18" s="169"/>
      <c r="G18" s="169"/>
      <c r="H18" s="170"/>
      <c r="I18" s="159" t="s">
        <v>18</v>
      </c>
      <c r="J18" s="159"/>
      <c r="K18" s="161" t="s">
        <v>95</v>
      </c>
      <c r="L18" s="161"/>
      <c r="M18" s="161"/>
      <c r="N18" s="161"/>
      <c r="O18" s="161"/>
      <c r="P18" s="161"/>
      <c r="Q18" s="161"/>
      <c r="R18" s="161"/>
      <c r="S18" s="161"/>
      <c r="T18" s="159" t="s">
        <v>18</v>
      </c>
      <c r="U18" s="159"/>
      <c r="V18" s="161" t="s">
        <v>97</v>
      </c>
      <c r="W18" s="161"/>
      <c r="X18" s="161"/>
      <c r="Y18" s="161"/>
      <c r="Z18" s="161"/>
      <c r="AA18" s="161"/>
      <c r="AB18" s="161"/>
      <c r="AC18" s="161"/>
      <c r="AD18" s="161"/>
      <c r="AG18" s="166"/>
      <c r="AH18" s="346"/>
      <c r="AI18" s="345" t="s">
        <v>17</v>
      </c>
      <c r="AJ18" s="169"/>
      <c r="AK18" s="169"/>
      <c r="AL18" s="169"/>
      <c r="AM18" s="169"/>
      <c r="AN18" s="170"/>
      <c r="AO18" s="159" t="s">
        <v>18</v>
      </c>
      <c r="AP18" s="159"/>
      <c r="AQ18" s="161" t="s">
        <v>95</v>
      </c>
      <c r="AR18" s="161"/>
      <c r="AS18" s="161"/>
      <c r="AT18" s="161"/>
      <c r="AU18" s="161"/>
      <c r="AV18" s="161"/>
      <c r="AW18" s="161"/>
      <c r="AX18" s="161"/>
      <c r="AY18" s="161"/>
      <c r="AZ18" s="159" t="s">
        <v>18</v>
      </c>
      <c r="BA18" s="159"/>
      <c r="BB18" s="161" t="s">
        <v>96</v>
      </c>
      <c r="BC18" s="161"/>
      <c r="BD18" s="161"/>
      <c r="BE18" s="161"/>
      <c r="BF18" s="161"/>
      <c r="BG18" s="161"/>
      <c r="BH18" s="161"/>
      <c r="BI18" s="161"/>
      <c r="BJ18" s="161"/>
    </row>
    <row r="19" spans="1:62" ht="45" customHeight="1" x14ac:dyDescent="0.2">
      <c r="A19" s="345" t="s">
        <v>19</v>
      </c>
      <c r="B19" s="170"/>
      <c r="C19" s="343" t="s">
        <v>52</v>
      </c>
      <c r="D19" s="168"/>
      <c r="E19" s="168"/>
      <c r="F19" s="168"/>
      <c r="G19" s="168"/>
      <c r="H19" s="344"/>
      <c r="I19" s="159">
        <v>25</v>
      </c>
      <c r="J19" s="159"/>
      <c r="K19" s="161" t="s">
        <v>79</v>
      </c>
      <c r="L19" s="161"/>
      <c r="M19" s="161"/>
      <c r="N19" s="161"/>
      <c r="O19" s="161"/>
      <c r="P19" s="161"/>
      <c r="Q19" s="161"/>
      <c r="R19" s="161"/>
      <c r="S19" s="161"/>
      <c r="T19" s="159">
        <v>26</v>
      </c>
      <c r="U19" s="159"/>
      <c r="V19" s="161" t="s">
        <v>83</v>
      </c>
      <c r="W19" s="161"/>
      <c r="X19" s="161"/>
      <c r="Y19" s="161"/>
      <c r="Z19" s="161"/>
      <c r="AA19" s="161"/>
      <c r="AB19" s="161"/>
      <c r="AC19" s="161"/>
      <c r="AD19" s="161"/>
      <c r="AG19" s="345" t="s">
        <v>19</v>
      </c>
      <c r="AH19" s="170"/>
      <c r="AI19" s="343" t="s">
        <v>52</v>
      </c>
      <c r="AJ19" s="168"/>
      <c r="AK19" s="168"/>
      <c r="AL19" s="168"/>
      <c r="AM19" s="168"/>
      <c r="AN19" s="344"/>
      <c r="AO19" s="159">
        <v>27</v>
      </c>
      <c r="AP19" s="159"/>
      <c r="AQ19" s="161" t="s">
        <v>87</v>
      </c>
      <c r="AR19" s="161"/>
      <c r="AS19" s="161"/>
      <c r="AT19" s="161"/>
      <c r="AU19" s="161"/>
      <c r="AV19" s="161"/>
      <c r="AW19" s="161"/>
      <c r="AX19" s="161"/>
      <c r="AY19" s="161"/>
      <c r="AZ19" s="159">
        <v>28</v>
      </c>
      <c r="BA19" s="159"/>
      <c r="BB19" s="161" t="s">
        <v>91</v>
      </c>
      <c r="BC19" s="161"/>
      <c r="BD19" s="161"/>
      <c r="BE19" s="161"/>
      <c r="BF19" s="161"/>
      <c r="BG19" s="161"/>
      <c r="BH19" s="161"/>
      <c r="BI19" s="161"/>
      <c r="BJ19" s="161"/>
    </row>
    <row r="20" spans="1:62" ht="45" customHeight="1" x14ac:dyDescent="0.2">
      <c r="A20" s="345" t="s">
        <v>20</v>
      </c>
      <c r="B20" s="170"/>
      <c r="C20" s="343" t="s">
        <v>53</v>
      </c>
      <c r="D20" s="168"/>
      <c r="E20" s="168"/>
      <c r="F20" s="168"/>
      <c r="G20" s="168"/>
      <c r="H20" s="344"/>
      <c r="I20" s="159">
        <v>29</v>
      </c>
      <c r="J20" s="159"/>
      <c r="K20" s="161" t="s">
        <v>80</v>
      </c>
      <c r="L20" s="161"/>
      <c r="M20" s="161"/>
      <c r="N20" s="161"/>
      <c r="O20" s="161"/>
      <c r="P20" s="161"/>
      <c r="Q20" s="161"/>
      <c r="R20" s="161"/>
      <c r="S20" s="161"/>
      <c r="T20" s="159">
        <v>30</v>
      </c>
      <c r="U20" s="159"/>
      <c r="V20" s="161" t="s">
        <v>84</v>
      </c>
      <c r="W20" s="161"/>
      <c r="X20" s="161"/>
      <c r="Y20" s="161"/>
      <c r="Z20" s="161"/>
      <c r="AA20" s="161"/>
      <c r="AB20" s="161"/>
      <c r="AC20" s="161"/>
      <c r="AD20" s="161"/>
      <c r="AG20" s="345" t="s">
        <v>20</v>
      </c>
      <c r="AH20" s="170"/>
      <c r="AI20" s="343" t="s">
        <v>53</v>
      </c>
      <c r="AJ20" s="168"/>
      <c r="AK20" s="168"/>
      <c r="AL20" s="168"/>
      <c r="AM20" s="168"/>
      <c r="AN20" s="344"/>
      <c r="AO20" s="159">
        <v>31</v>
      </c>
      <c r="AP20" s="159"/>
      <c r="AQ20" s="161" t="s">
        <v>88</v>
      </c>
      <c r="AR20" s="161"/>
      <c r="AS20" s="161"/>
      <c r="AT20" s="161"/>
      <c r="AU20" s="161"/>
      <c r="AV20" s="161"/>
      <c r="AW20" s="161"/>
      <c r="AX20" s="161"/>
      <c r="AY20" s="161"/>
      <c r="AZ20" s="159">
        <v>32</v>
      </c>
      <c r="BA20" s="159"/>
      <c r="BB20" s="161" t="s">
        <v>92</v>
      </c>
      <c r="BC20" s="161"/>
      <c r="BD20" s="161"/>
      <c r="BE20" s="161"/>
      <c r="BF20" s="161"/>
      <c r="BG20" s="161"/>
      <c r="BH20" s="161"/>
      <c r="BI20" s="161"/>
      <c r="BJ20" s="161"/>
    </row>
    <row r="21" spans="1:62" ht="45" customHeight="1" x14ac:dyDescent="0.2">
      <c r="A21" s="345" t="s">
        <v>21</v>
      </c>
      <c r="B21" s="170"/>
      <c r="C21" s="343" t="s">
        <v>54</v>
      </c>
      <c r="D21" s="168"/>
      <c r="E21" s="168"/>
      <c r="F21" s="168"/>
      <c r="G21" s="168"/>
      <c r="H21" s="344"/>
      <c r="I21" s="159">
        <v>33</v>
      </c>
      <c r="J21" s="159"/>
      <c r="K21" s="161" t="s">
        <v>81</v>
      </c>
      <c r="L21" s="161"/>
      <c r="M21" s="161"/>
      <c r="N21" s="161"/>
      <c r="O21" s="161"/>
      <c r="P21" s="161"/>
      <c r="Q21" s="161"/>
      <c r="R21" s="161"/>
      <c r="S21" s="161"/>
      <c r="T21" s="159">
        <v>34</v>
      </c>
      <c r="U21" s="159"/>
      <c r="V21" s="161" t="s">
        <v>85</v>
      </c>
      <c r="W21" s="161"/>
      <c r="X21" s="161"/>
      <c r="Y21" s="161"/>
      <c r="Z21" s="161"/>
      <c r="AA21" s="161"/>
      <c r="AB21" s="161"/>
      <c r="AC21" s="161"/>
      <c r="AD21" s="161"/>
      <c r="AG21" s="345" t="s">
        <v>21</v>
      </c>
      <c r="AH21" s="170"/>
      <c r="AI21" s="343" t="s">
        <v>54</v>
      </c>
      <c r="AJ21" s="168"/>
      <c r="AK21" s="168"/>
      <c r="AL21" s="168"/>
      <c r="AM21" s="168"/>
      <c r="AN21" s="344"/>
      <c r="AO21" s="159">
        <v>35</v>
      </c>
      <c r="AP21" s="159"/>
      <c r="AQ21" s="161" t="s">
        <v>89</v>
      </c>
      <c r="AR21" s="161"/>
      <c r="AS21" s="161"/>
      <c r="AT21" s="161"/>
      <c r="AU21" s="161"/>
      <c r="AV21" s="161"/>
      <c r="AW21" s="161"/>
      <c r="AX21" s="161"/>
      <c r="AY21" s="161"/>
      <c r="AZ21" s="159">
        <v>36</v>
      </c>
      <c r="BA21" s="159"/>
      <c r="BB21" s="161" t="s">
        <v>93</v>
      </c>
      <c r="BC21" s="161"/>
      <c r="BD21" s="161"/>
      <c r="BE21" s="161"/>
      <c r="BF21" s="161"/>
      <c r="BG21" s="161"/>
      <c r="BH21" s="161"/>
      <c r="BI21" s="161"/>
      <c r="BJ21" s="161"/>
    </row>
    <row r="22" spans="1:62" ht="45" customHeight="1" x14ac:dyDescent="0.2">
      <c r="A22" s="345" t="s">
        <v>22</v>
      </c>
      <c r="B22" s="170"/>
      <c r="C22" s="343" t="s">
        <v>55</v>
      </c>
      <c r="D22" s="168"/>
      <c r="E22" s="168"/>
      <c r="F22" s="168"/>
      <c r="G22" s="168"/>
      <c r="H22" s="344"/>
      <c r="I22" s="159">
        <v>37</v>
      </c>
      <c r="J22" s="159"/>
      <c r="K22" s="161" t="s">
        <v>82</v>
      </c>
      <c r="L22" s="161"/>
      <c r="M22" s="161"/>
      <c r="N22" s="161"/>
      <c r="O22" s="161"/>
      <c r="P22" s="161"/>
      <c r="Q22" s="161"/>
      <c r="R22" s="161"/>
      <c r="S22" s="161"/>
      <c r="T22" s="159">
        <v>38</v>
      </c>
      <c r="U22" s="159"/>
      <c r="V22" s="161" t="s">
        <v>86</v>
      </c>
      <c r="W22" s="161"/>
      <c r="X22" s="161"/>
      <c r="Y22" s="161"/>
      <c r="Z22" s="161"/>
      <c r="AA22" s="161"/>
      <c r="AB22" s="161"/>
      <c r="AC22" s="161"/>
      <c r="AD22" s="161"/>
      <c r="AG22" s="345" t="s">
        <v>22</v>
      </c>
      <c r="AH22" s="170"/>
      <c r="AI22" s="343" t="s">
        <v>55</v>
      </c>
      <c r="AJ22" s="168"/>
      <c r="AK22" s="168"/>
      <c r="AL22" s="168"/>
      <c r="AM22" s="168"/>
      <c r="AN22" s="344"/>
      <c r="AO22" s="159">
        <v>39</v>
      </c>
      <c r="AP22" s="159"/>
      <c r="AQ22" s="161" t="s">
        <v>90</v>
      </c>
      <c r="AR22" s="161"/>
      <c r="AS22" s="161"/>
      <c r="AT22" s="161"/>
      <c r="AU22" s="161"/>
      <c r="AV22" s="161"/>
      <c r="AW22" s="161"/>
      <c r="AX22" s="161"/>
      <c r="AY22" s="161"/>
      <c r="AZ22" s="159">
        <v>40</v>
      </c>
      <c r="BA22" s="159"/>
      <c r="BB22" s="161" t="s">
        <v>94</v>
      </c>
      <c r="BC22" s="161"/>
      <c r="BD22" s="161"/>
      <c r="BE22" s="161"/>
      <c r="BF22" s="161"/>
      <c r="BG22" s="161"/>
      <c r="BH22" s="161"/>
      <c r="BI22" s="161"/>
      <c r="BJ22" s="161"/>
    </row>
    <row r="23" spans="1:62" ht="36" customHeight="1" x14ac:dyDescent="0.2">
      <c r="A23" s="355" t="s">
        <v>139</v>
      </c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7"/>
      <c r="AG23" s="345"/>
      <c r="AH23" s="170"/>
      <c r="AI23" s="343"/>
      <c r="AJ23" s="168"/>
      <c r="AK23" s="168"/>
      <c r="AL23" s="168"/>
      <c r="AM23" s="168"/>
      <c r="AN23" s="344"/>
      <c r="AO23" s="159"/>
      <c r="AP23" s="159"/>
      <c r="AQ23" s="166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346"/>
    </row>
    <row r="24" spans="1:62" ht="45" customHeight="1" x14ac:dyDescent="0.2">
      <c r="A24" s="345" t="s">
        <v>23</v>
      </c>
      <c r="B24" s="170"/>
      <c r="C24" s="343" t="s">
        <v>56</v>
      </c>
      <c r="D24" s="168"/>
      <c r="E24" s="168"/>
      <c r="F24" s="168"/>
      <c r="G24" s="168"/>
      <c r="H24" s="344"/>
      <c r="I24" s="159">
        <v>41</v>
      </c>
      <c r="J24" s="159"/>
      <c r="K24" s="362" t="s">
        <v>74</v>
      </c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4"/>
      <c r="AG24" s="345"/>
      <c r="AH24" s="170"/>
      <c r="AI24" s="343"/>
      <c r="AJ24" s="168"/>
      <c r="AK24" s="168"/>
      <c r="AL24" s="168"/>
      <c r="AM24" s="168"/>
      <c r="AN24" s="344"/>
      <c r="AO24" s="159"/>
      <c r="AP24" s="159"/>
      <c r="AQ24" s="166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346"/>
    </row>
    <row r="25" spans="1:62" ht="45" customHeight="1" x14ac:dyDescent="0.2">
      <c r="A25" s="345" t="s">
        <v>64</v>
      </c>
      <c r="B25" s="170"/>
      <c r="C25" s="343" t="s">
        <v>65</v>
      </c>
      <c r="D25" s="168"/>
      <c r="E25" s="168"/>
      <c r="F25" s="168"/>
      <c r="G25" s="168"/>
      <c r="H25" s="344"/>
      <c r="I25" s="159">
        <v>42</v>
      </c>
      <c r="J25" s="159"/>
      <c r="K25" s="362" t="s">
        <v>76</v>
      </c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4"/>
      <c r="AG25" s="345" t="s">
        <v>64</v>
      </c>
      <c r="AH25" s="170"/>
      <c r="AI25" s="343" t="s">
        <v>65</v>
      </c>
      <c r="AJ25" s="168"/>
      <c r="AK25" s="168"/>
      <c r="AL25" s="168"/>
      <c r="AM25" s="168"/>
      <c r="AN25" s="344"/>
      <c r="AO25" s="159">
        <v>43</v>
      </c>
      <c r="AP25" s="159"/>
      <c r="AQ25" s="362" t="s">
        <v>75</v>
      </c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346"/>
    </row>
    <row r="26" spans="1:62" ht="45" customHeight="1" x14ac:dyDescent="0.2">
      <c r="A26" s="345"/>
      <c r="B26" s="170"/>
      <c r="C26" s="343" t="s">
        <v>77</v>
      </c>
      <c r="D26" s="168"/>
      <c r="E26" s="168"/>
      <c r="F26" s="168"/>
      <c r="G26" s="168"/>
      <c r="H26" s="344"/>
      <c r="I26" s="345" t="s">
        <v>78</v>
      </c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70"/>
      <c r="AG26" s="345"/>
      <c r="AH26" s="170"/>
      <c r="AI26" s="343"/>
      <c r="AJ26" s="168"/>
      <c r="AK26" s="168"/>
      <c r="AL26" s="168"/>
      <c r="AM26" s="168"/>
      <c r="AN26" s="344"/>
      <c r="AO26" s="159"/>
      <c r="AP26" s="159"/>
      <c r="AQ26" s="362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346"/>
    </row>
    <row r="28" spans="1:62" ht="29.25" customHeight="1" x14ac:dyDescent="0.2"/>
  </sheetData>
  <mergeCells count="144">
    <mergeCell ref="I22:J22"/>
    <mergeCell ref="T22:U22"/>
    <mergeCell ref="O7:P7"/>
    <mergeCell ref="A13:B13"/>
    <mergeCell ref="E12:F12"/>
    <mergeCell ref="E13:F13"/>
    <mergeCell ref="A2:BJ2"/>
    <mergeCell ref="A26:B26"/>
    <mergeCell ref="C26:H26"/>
    <mergeCell ref="AG26:AH26"/>
    <mergeCell ref="AI26:AN26"/>
    <mergeCell ref="AO26:AP26"/>
    <mergeCell ref="AQ26:BJ26"/>
    <mergeCell ref="I26:AD26"/>
    <mergeCell ref="G14:H14"/>
    <mergeCell ref="W14:X14"/>
    <mergeCell ref="Q12:R12"/>
    <mergeCell ref="Q13:R13"/>
    <mergeCell ref="A23:AD23"/>
    <mergeCell ref="K24:AD24"/>
    <mergeCell ref="K25:AD25"/>
    <mergeCell ref="AQ25:BJ25"/>
    <mergeCell ref="AQ24:BJ24"/>
    <mergeCell ref="I12:J12"/>
    <mergeCell ref="I13:J13"/>
    <mergeCell ref="M12:N12"/>
    <mergeCell ref="M13:N13"/>
    <mergeCell ref="C18:H18"/>
    <mergeCell ref="C19:H19"/>
    <mergeCell ref="C20:H20"/>
    <mergeCell ref="C22:H22"/>
    <mergeCell ref="A20:B20"/>
    <mergeCell ref="A4:AD4"/>
    <mergeCell ref="O9:P10"/>
    <mergeCell ref="I18:J18"/>
    <mergeCell ref="A17:AD17"/>
    <mergeCell ref="A18:B18"/>
    <mergeCell ref="T18:U18"/>
    <mergeCell ref="V18:AD18"/>
    <mergeCell ref="C11:D11"/>
    <mergeCell ref="K11:L11"/>
    <mergeCell ref="S11:T11"/>
    <mergeCell ref="AA11:AB11"/>
    <mergeCell ref="G10:H10"/>
    <mergeCell ref="W10:X10"/>
    <mergeCell ref="U12:V12"/>
    <mergeCell ref="U13:V13"/>
    <mergeCell ref="Y12:Z12"/>
    <mergeCell ref="Y13:Z13"/>
    <mergeCell ref="AC13:AD13"/>
    <mergeCell ref="A12:B12"/>
    <mergeCell ref="AG4:BJ4"/>
    <mergeCell ref="AU7:AV7"/>
    <mergeCell ref="AM10:AN10"/>
    <mergeCell ref="BC10:BD10"/>
    <mergeCell ref="K18:S18"/>
    <mergeCell ref="AI11:AJ11"/>
    <mergeCell ref="AQ11:AR11"/>
    <mergeCell ref="AY11:AZ11"/>
    <mergeCell ref="BG11:BH11"/>
    <mergeCell ref="AG12:AH12"/>
    <mergeCell ref="AK12:AL12"/>
    <mergeCell ref="AO12:AP12"/>
    <mergeCell ref="AS12:AT12"/>
    <mergeCell ref="AW12:AX12"/>
    <mergeCell ref="BA12:BB12"/>
    <mergeCell ref="AG17:BJ17"/>
    <mergeCell ref="AC12:AD12"/>
    <mergeCell ref="AG18:AH18"/>
    <mergeCell ref="AI18:AN18"/>
    <mergeCell ref="AO18:AP18"/>
    <mergeCell ref="AQ18:AY18"/>
    <mergeCell ref="AZ18:BA18"/>
    <mergeCell ref="A25:B25"/>
    <mergeCell ref="C25:H25"/>
    <mergeCell ref="I25:J25"/>
    <mergeCell ref="T19:U19"/>
    <mergeCell ref="V19:AD19"/>
    <mergeCell ref="T20:U20"/>
    <mergeCell ref="V20:AD20"/>
    <mergeCell ref="T21:U21"/>
    <mergeCell ref="V21:AD21"/>
    <mergeCell ref="C21:H21"/>
    <mergeCell ref="C24:H24"/>
    <mergeCell ref="K19:S19"/>
    <mergeCell ref="K20:S20"/>
    <mergeCell ref="K21:S21"/>
    <mergeCell ref="A24:B24"/>
    <mergeCell ref="I24:J24"/>
    <mergeCell ref="A19:B19"/>
    <mergeCell ref="K22:S22"/>
    <mergeCell ref="A21:B21"/>
    <mergeCell ref="A22:B22"/>
    <mergeCell ref="V22:AD22"/>
    <mergeCell ref="I20:J20"/>
    <mergeCell ref="I19:J19"/>
    <mergeCell ref="I21:J21"/>
    <mergeCell ref="BB18:BJ18"/>
    <mergeCell ref="BE12:BF12"/>
    <mergeCell ref="BI12:BJ12"/>
    <mergeCell ref="AG13:AH13"/>
    <mergeCell ref="AK13:AL13"/>
    <mergeCell ref="AO13:AP13"/>
    <mergeCell ref="AS13:AT13"/>
    <mergeCell ref="AW13:AX13"/>
    <mergeCell ref="BA13:BB13"/>
    <mergeCell ref="BE13:BF13"/>
    <mergeCell ref="BI13:BJ13"/>
    <mergeCell ref="AM14:AN14"/>
    <mergeCell ref="BC14:BD14"/>
    <mergeCell ref="AI21:AN21"/>
    <mergeCell ref="AO21:AP21"/>
    <mergeCell ref="AQ21:AY21"/>
    <mergeCell ref="AZ21:BA21"/>
    <mergeCell ref="BB21:BJ21"/>
    <mergeCell ref="AG19:AH19"/>
    <mergeCell ref="AI19:AN19"/>
    <mergeCell ref="AO19:AP19"/>
    <mergeCell ref="AQ19:AY19"/>
    <mergeCell ref="AZ19:BA19"/>
    <mergeCell ref="BB19:BJ19"/>
    <mergeCell ref="AI20:AN20"/>
    <mergeCell ref="AO20:AP20"/>
    <mergeCell ref="AQ20:AY20"/>
    <mergeCell ref="AZ20:BA20"/>
    <mergeCell ref="BB20:BJ20"/>
    <mergeCell ref="AG21:AH21"/>
    <mergeCell ref="AG20:AH20"/>
    <mergeCell ref="AG25:AH25"/>
    <mergeCell ref="AI25:AN25"/>
    <mergeCell ref="AO25:AP25"/>
    <mergeCell ref="AI22:AN22"/>
    <mergeCell ref="AO22:AP22"/>
    <mergeCell ref="AQ22:AY22"/>
    <mergeCell ref="AZ22:BA22"/>
    <mergeCell ref="BB22:BJ22"/>
    <mergeCell ref="AG24:AH24"/>
    <mergeCell ref="AI24:AN24"/>
    <mergeCell ref="AO24:AP24"/>
    <mergeCell ref="AG23:AH23"/>
    <mergeCell ref="AI23:AN23"/>
    <mergeCell ref="AO23:AP23"/>
    <mergeCell ref="AQ23:BJ23"/>
    <mergeCell ref="AG22:AH22"/>
  </mergeCells>
  <phoneticPr fontId="1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3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2"/>
  <sheetViews>
    <sheetView tabSelected="1" view="pageBreakPreview" zoomScale="150" zoomScaleNormal="90" zoomScaleSheetLayoutView="150" workbookViewId="0">
      <selection activeCell="Q9" sqref="Q9:Q11"/>
    </sheetView>
  </sheetViews>
  <sheetFormatPr defaultColWidth="2.44140625" defaultRowHeight="13.8" x14ac:dyDescent="0.2"/>
  <cols>
    <col min="1" max="16384" width="2.44140625" style="14"/>
  </cols>
  <sheetData>
    <row r="1" spans="1:45" ht="10.5" customHeight="1" x14ac:dyDescent="0.2"/>
    <row r="2" spans="1:45" ht="25.5" customHeight="1" x14ac:dyDescent="0.2">
      <c r="A2" s="436" t="s">
        <v>188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</row>
    <row r="3" spans="1:45" ht="18.75" customHeight="1" x14ac:dyDescent="0.2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</row>
    <row r="4" spans="1:45" ht="26.25" customHeight="1" x14ac:dyDescent="0.2">
      <c r="A4" s="211" t="s">
        <v>207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3"/>
    </row>
    <row r="5" spans="1:45" ht="24" customHeight="1" x14ac:dyDescent="0.2">
      <c r="A5" s="44"/>
      <c r="B5" s="384" t="s">
        <v>17</v>
      </c>
      <c r="C5" s="385"/>
      <c r="D5" s="386"/>
      <c r="E5" s="48" t="s">
        <v>18</v>
      </c>
      <c r="F5" s="306" t="s">
        <v>129</v>
      </c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8"/>
      <c r="Y5" s="49"/>
      <c r="Z5" s="48" t="s">
        <v>18</v>
      </c>
      <c r="AA5" s="387" t="s">
        <v>128</v>
      </c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9"/>
    </row>
    <row r="6" spans="1:45" ht="15" customHeight="1" x14ac:dyDescent="0.2">
      <c r="A6" s="275" t="s">
        <v>19</v>
      </c>
      <c r="B6" s="266">
        <v>0.39583333333333331</v>
      </c>
      <c r="C6" s="267"/>
      <c r="D6" s="268"/>
      <c r="E6" s="275">
        <v>25</v>
      </c>
      <c r="F6" s="377" t="s">
        <v>200</v>
      </c>
      <c r="G6" s="393"/>
      <c r="H6" s="393"/>
      <c r="I6" s="393"/>
      <c r="J6" s="393"/>
      <c r="K6" s="379"/>
      <c r="L6" s="197">
        <f>N6+N7+N8</f>
        <v>2</v>
      </c>
      <c r="M6" s="200" t="s">
        <v>98</v>
      </c>
      <c r="N6" s="101">
        <v>2</v>
      </c>
      <c r="O6" s="40" t="s">
        <v>163</v>
      </c>
      <c r="P6" s="101">
        <v>0</v>
      </c>
      <c r="Q6" s="203" t="s">
        <v>99</v>
      </c>
      <c r="R6" s="197">
        <f>P6+P7+P8</f>
        <v>0</v>
      </c>
      <c r="S6" s="326" t="s">
        <v>229</v>
      </c>
      <c r="T6" s="428"/>
      <c r="U6" s="428"/>
      <c r="V6" s="428"/>
      <c r="W6" s="428"/>
      <c r="X6" s="429"/>
      <c r="Y6" s="43"/>
      <c r="Z6" s="275">
        <v>26</v>
      </c>
      <c r="AA6" s="368" t="s">
        <v>216</v>
      </c>
      <c r="AB6" s="369"/>
      <c r="AC6" s="369"/>
      <c r="AD6" s="369"/>
      <c r="AE6" s="369"/>
      <c r="AF6" s="427"/>
      <c r="AG6" s="196">
        <f>AI6+AI7+AI8</f>
        <v>7</v>
      </c>
      <c r="AH6" s="199" t="s">
        <v>240</v>
      </c>
      <c r="AI6" s="39">
        <v>3</v>
      </c>
      <c r="AJ6" s="40" t="s">
        <v>238</v>
      </c>
      <c r="AK6" s="39">
        <v>0</v>
      </c>
      <c r="AL6" s="202" t="s">
        <v>241</v>
      </c>
      <c r="AM6" s="196">
        <f>AK6+AK7+AK8</f>
        <v>0</v>
      </c>
      <c r="AN6" s="323" t="s">
        <v>230</v>
      </c>
      <c r="AO6" s="434"/>
      <c r="AP6" s="434"/>
      <c r="AQ6" s="434"/>
      <c r="AR6" s="434"/>
      <c r="AS6" s="435"/>
    </row>
    <row r="7" spans="1:45" ht="15" customHeight="1" x14ac:dyDescent="0.2">
      <c r="A7" s="276"/>
      <c r="B7" s="269"/>
      <c r="C7" s="270"/>
      <c r="D7" s="271"/>
      <c r="E7" s="276"/>
      <c r="F7" s="377"/>
      <c r="G7" s="393"/>
      <c r="H7" s="393"/>
      <c r="I7" s="393"/>
      <c r="J7" s="393"/>
      <c r="K7" s="379"/>
      <c r="L7" s="197"/>
      <c r="M7" s="200"/>
      <c r="N7" s="101">
        <v>0</v>
      </c>
      <c r="O7" s="40" t="s">
        <v>163</v>
      </c>
      <c r="P7" s="101">
        <v>0</v>
      </c>
      <c r="Q7" s="203"/>
      <c r="R7" s="197"/>
      <c r="S7" s="430"/>
      <c r="T7" s="428"/>
      <c r="U7" s="428"/>
      <c r="V7" s="428"/>
      <c r="W7" s="428"/>
      <c r="X7" s="429"/>
      <c r="Y7" s="46"/>
      <c r="Z7" s="276"/>
      <c r="AA7" s="370"/>
      <c r="AB7" s="400"/>
      <c r="AC7" s="400"/>
      <c r="AD7" s="400"/>
      <c r="AE7" s="400"/>
      <c r="AF7" s="399"/>
      <c r="AG7" s="197"/>
      <c r="AH7" s="200"/>
      <c r="AI7" s="39">
        <v>2</v>
      </c>
      <c r="AJ7" s="40" t="s">
        <v>238</v>
      </c>
      <c r="AK7" s="39">
        <v>0</v>
      </c>
      <c r="AL7" s="203"/>
      <c r="AM7" s="197"/>
      <c r="AN7" s="430"/>
      <c r="AO7" s="428"/>
      <c r="AP7" s="428"/>
      <c r="AQ7" s="428"/>
      <c r="AR7" s="428"/>
      <c r="AS7" s="429"/>
    </row>
    <row r="8" spans="1:45" ht="15" customHeight="1" x14ac:dyDescent="0.2">
      <c r="A8" s="277"/>
      <c r="B8" s="272"/>
      <c r="C8" s="273"/>
      <c r="D8" s="274"/>
      <c r="E8" s="277"/>
      <c r="F8" s="380"/>
      <c r="G8" s="381"/>
      <c r="H8" s="381"/>
      <c r="I8" s="381"/>
      <c r="J8" s="381"/>
      <c r="K8" s="382"/>
      <c r="L8" s="198"/>
      <c r="M8" s="201"/>
      <c r="N8" s="102">
        <v>0</v>
      </c>
      <c r="O8" s="42" t="s">
        <v>164</v>
      </c>
      <c r="P8" s="102">
        <v>0</v>
      </c>
      <c r="Q8" s="204"/>
      <c r="R8" s="198"/>
      <c r="S8" s="431"/>
      <c r="T8" s="432"/>
      <c r="U8" s="432"/>
      <c r="V8" s="432"/>
      <c r="W8" s="432"/>
      <c r="X8" s="433"/>
      <c r="Y8" s="46"/>
      <c r="Z8" s="277"/>
      <c r="AA8" s="372"/>
      <c r="AB8" s="373"/>
      <c r="AC8" s="373"/>
      <c r="AD8" s="373"/>
      <c r="AE8" s="373"/>
      <c r="AF8" s="443"/>
      <c r="AG8" s="198"/>
      <c r="AH8" s="201"/>
      <c r="AI8" s="41">
        <v>2</v>
      </c>
      <c r="AJ8" s="42" t="s">
        <v>238</v>
      </c>
      <c r="AK8" s="41">
        <v>0</v>
      </c>
      <c r="AL8" s="204"/>
      <c r="AM8" s="198"/>
      <c r="AN8" s="431"/>
      <c r="AO8" s="432"/>
      <c r="AP8" s="432"/>
      <c r="AQ8" s="432"/>
      <c r="AR8" s="432"/>
      <c r="AS8" s="433"/>
    </row>
    <row r="9" spans="1:45" ht="15" customHeight="1" x14ac:dyDescent="0.2">
      <c r="A9" s="275" t="s">
        <v>20</v>
      </c>
      <c r="B9" s="266">
        <v>0.43402777777777773</v>
      </c>
      <c r="C9" s="267"/>
      <c r="D9" s="268"/>
      <c r="E9" s="275">
        <v>29</v>
      </c>
      <c r="F9" s="368" t="s">
        <v>215</v>
      </c>
      <c r="G9" s="394"/>
      <c r="H9" s="394"/>
      <c r="I9" s="394"/>
      <c r="J9" s="394"/>
      <c r="K9" s="395"/>
      <c r="L9" s="196">
        <f>N9+N10+N11</f>
        <v>1</v>
      </c>
      <c r="M9" s="199" t="s">
        <v>240</v>
      </c>
      <c r="N9" s="39">
        <v>0</v>
      </c>
      <c r="O9" s="40" t="s">
        <v>238</v>
      </c>
      <c r="P9" s="39">
        <v>0</v>
      </c>
      <c r="Q9" s="202" t="s">
        <v>241</v>
      </c>
      <c r="R9" s="196">
        <f>P9+P10+P11</f>
        <v>0</v>
      </c>
      <c r="S9" s="444" t="s">
        <v>233</v>
      </c>
      <c r="T9" s="445"/>
      <c r="U9" s="445"/>
      <c r="V9" s="445"/>
      <c r="W9" s="445"/>
      <c r="X9" s="446"/>
      <c r="Y9" s="43"/>
      <c r="Z9" s="275">
        <v>30</v>
      </c>
      <c r="AA9" s="368" t="s">
        <v>214</v>
      </c>
      <c r="AB9" s="369"/>
      <c r="AC9" s="369"/>
      <c r="AD9" s="369"/>
      <c r="AE9" s="369"/>
      <c r="AF9" s="427"/>
      <c r="AG9" s="196">
        <f>AI9+AI10+AI11</f>
        <v>3</v>
      </c>
      <c r="AH9" s="199" t="s">
        <v>240</v>
      </c>
      <c r="AI9" s="39">
        <v>1</v>
      </c>
      <c r="AJ9" s="40" t="s">
        <v>238</v>
      </c>
      <c r="AK9" s="39">
        <v>0</v>
      </c>
      <c r="AL9" s="202" t="s">
        <v>241</v>
      </c>
      <c r="AM9" s="196">
        <f>AK9+AK10+AK11</f>
        <v>1</v>
      </c>
      <c r="AN9" s="278" t="s">
        <v>234</v>
      </c>
      <c r="AO9" s="279"/>
      <c r="AP9" s="279"/>
      <c r="AQ9" s="279"/>
      <c r="AR9" s="279"/>
      <c r="AS9" s="280"/>
    </row>
    <row r="10" spans="1:45" ht="15" customHeight="1" x14ac:dyDescent="0.2">
      <c r="A10" s="276"/>
      <c r="B10" s="269"/>
      <c r="C10" s="270"/>
      <c r="D10" s="271"/>
      <c r="E10" s="276"/>
      <c r="F10" s="392"/>
      <c r="G10" s="390"/>
      <c r="H10" s="390"/>
      <c r="I10" s="390"/>
      <c r="J10" s="390"/>
      <c r="K10" s="391"/>
      <c r="L10" s="197"/>
      <c r="M10" s="200"/>
      <c r="N10" s="39">
        <v>1</v>
      </c>
      <c r="O10" s="40" t="s">
        <v>238</v>
      </c>
      <c r="P10" s="39">
        <v>0</v>
      </c>
      <c r="Q10" s="203"/>
      <c r="R10" s="197"/>
      <c r="S10" s="447"/>
      <c r="T10" s="448"/>
      <c r="U10" s="448"/>
      <c r="V10" s="448"/>
      <c r="W10" s="448"/>
      <c r="X10" s="449"/>
      <c r="Y10" s="46"/>
      <c r="Z10" s="276"/>
      <c r="AA10" s="370"/>
      <c r="AB10" s="400"/>
      <c r="AC10" s="400"/>
      <c r="AD10" s="400"/>
      <c r="AE10" s="400"/>
      <c r="AF10" s="399"/>
      <c r="AG10" s="197"/>
      <c r="AH10" s="200"/>
      <c r="AI10" s="39">
        <v>0</v>
      </c>
      <c r="AJ10" s="40" t="s">
        <v>238</v>
      </c>
      <c r="AK10" s="39">
        <v>0</v>
      </c>
      <c r="AL10" s="203"/>
      <c r="AM10" s="197"/>
      <c r="AN10" s="281"/>
      <c r="AO10" s="282"/>
      <c r="AP10" s="282"/>
      <c r="AQ10" s="282"/>
      <c r="AR10" s="282"/>
      <c r="AS10" s="283"/>
    </row>
    <row r="11" spans="1:45" ht="15" customHeight="1" x14ac:dyDescent="0.2">
      <c r="A11" s="277"/>
      <c r="B11" s="272"/>
      <c r="C11" s="273"/>
      <c r="D11" s="274"/>
      <c r="E11" s="277"/>
      <c r="F11" s="396"/>
      <c r="G11" s="397"/>
      <c r="H11" s="397"/>
      <c r="I11" s="397"/>
      <c r="J11" s="397"/>
      <c r="K11" s="398"/>
      <c r="L11" s="198"/>
      <c r="M11" s="201"/>
      <c r="N11" s="41">
        <v>0</v>
      </c>
      <c r="O11" s="42" t="s">
        <v>238</v>
      </c>
      <c r="P11" s="41">
        <v>0</v>
      </c>
      <c r="Q11" s="204"/>
      <c r="R11" s="198"/>
      <c r="S11" s="450"/>
      <c r="T11" s="451"/>
      <c r="U11" s="451"/>
      <c r="V11" s="451"/>
      <c r="W11" s="451"/>
      <c r="X11" s="452"/>
      <c r="Y11" s="46"/>
      <c r="Z11" s="277"/>
      <c r="AA11" s="372"/>
      <c r="AB11" s="373"/>
      <c r="AC11" s="373"/>
      <c r="AD11" s="373"/>
      <c r="AE11" s="373"/>
      <c r="AF11" s="443"/>
      <c r="AG11" s="198"/>
      <c r="AH11" s="201"/>
      <c r="AI11" s="41">
        <v>2</v>
      </c>
      <c r="AJ11" s="42" t="s">
        <v>238</v>
      </c>
      <c r="AK11" s="41">
        <v>1</v>
      </c>
      <c r="AL11" s="204"/>
      <c r="AM11" s="198"/>
      <c r="AN11" s="284"/>
      <c r="AO11" s="285"/>
      <c r="AP11" s="285"/>
      <c r="AQ11" s="285"/>
      <c r="AR11" s="285"/>
      <c r="AS11" s="286"/>
    </row>
    <row r="12" spans="1:45" ht="15" customHeight="1" x14ac:dyDescent="0.2">
      <c r="A12" s="275" t="s">
        <v>21</v>
      </c>
      <c r="B12" s="266">
        <v>0.47222222222222227</v>
      </c>
      <c r="C12" s="267"/>
      <c r="D12" s="268"/>
      <c r="E12" s="275">
        <v>33</v>
      </c>
      <c r="F12" s="278" t="str">
        <f>F6</f>
        <v>レジスタFC</v>
      </c>
      <c r="G12" s="279"/>
      <c r="H12" s="279"/>
      <c r="I12" s="279"/>
      <c r="J12" s="279"/>
      <c r="K12" s="280"/>
      <c r="L12" s="196">
        <f>N12+N13+N14</f>
        <v>0</v>
      </c>
      <c r="M12" s="199" t="s">
        <v>240</v>
      </c>
      <c r="N12" s="39">
        <v>0</v>
      </c>
      <c r="O12" s="40" t="s">
        <v>238</v>
      </c>
      <c r="P12" s="39">
        <v>2</v>
      </c>
      <c r="Q12" s="202" t="s">
        <v>241</v>
      </c>
      <c r="R12" s="196">
        <f>P12+P13+P14</f>
        <v>3</v>
      </c>
      <c r="S12" s="368" t="str">
        <f>AA6</f>
        <v>川崎フロンターレ
U-12</v>
      </c>
      <c r="T12" s="369"/>
      <c r="U12" s="369"/>
      <c r="V12" s="369"/>
      <c r="W12" s="369"/>
      <c r="X12" s="427"/>
      <c r="Y12" s="43"/>
      <c r="Z12" s="275">
        <v>34</v>
      </c>
      <c r="AA12" s="287" t="str">
        <f>S23</f>
        <v>横浜F・マリノス
プライマリー</v>
      </c>
      <c r="AB12" s="288"/>
      <c r="AC12" s="288"/>
      <c r="AD12" s="288"/>
      <c r="AE12" s="288"/>
      <c r="AF12" s="289"/>
      <c r="AG12" s="196">
        <f>AI12+AI13+AI14</f>
        <v>1</v>
      </c>
      <c r="AH12" s="199" t="s">
        <v>242</v>
      </c>
      <c r="AI12" s="39">
        <v>0</v>
      </c>
      <c r="AJ12" s="40" t="s">
        <v>238</v>
      </c>
      <c r="AK12" s="39">
        <v>0</v>
      </c>
      <c r="AL12" s="202" t="s">
        <v>243</v>
      </c>
      <c r="AM12" s="196">
        <f>AK12+AK13+AK14</f>
        <v>1</v>
      </c>
      <c r="AN12" s="368" t="str">
        <f>AA23</f>
        <v>鹿島アントラーズつくばジュニア</v>
      </c>
      <c r="AO12" s="369"/>
      <c r="AP12" s="369"/>
      <c r="AQ12" s="369"/>
      <c r="AR12" s="369"/>
      <c r="AS12" s="427"/>
    </row>
    <row r="13" spans="1:45" ht="15" customHeight="1" x14ac:dyDescent="0.2">
      <c r="A13" s="276"/>
      <c r="B13" s="269"/>
      <c r="C13" s="270"/>
      <c r="D13" s="271"/>
      <c r="E13" s="276"/>
      <c r="F13" s="281"/>
      <c r="G13" s="282"/>
      <c r="H13" s="282"/>
      <c r="I13" s="282"/>
      <c r="J13" s="282"/>
      <c r="K13" s="283"/>
      <c r="L13" s="197"/>
      <c r="M13" s="200"/>
      <c r="N13" s="39">
        <v>0</v>
      </c>
      <c r="O13" s="40" t="s">
        <v>238</v>
      </c>
      <c r="P13" s="39">
        <v>0</v>
      </c>
      <c r="Q13" s="203"/>
      <c r="R13" s="197"/>
      <c r="S13" s="370"/>
      <c r="T13" s="400"/>
      <c r="U13" s="400"/>
      <c r="V13" s="400"/>
      <c r="W13" s="400"/>
      <c r="X13" s="399"/>
      <c r="Y13" s="46"/>
      <c r="Z13" s="276"/>
      <c r="AA13" s="290"/>
      <c r="AB13" s="383"/>
      <c r="AC13" s="383"/>
      <c r="AD13" s="383"/>
      <c r="AE13" s="383"/>
      <c r="AF13" s="292"/>
      <c r="AG13" s="197"/>
      <c r="AH13" s="200"/>
      <c r="AI13" s="39">
        <v>1</v>
      </c>
      <c r="AJ13" s="40" t="s">
        <v>238</v>
      </c>
      <c r="AK13" s="39">
        <v>0</v>
      </c>
      <c r="AL13" s="203"/>
      <c r="AM13" s="197"/>
      <c r="AN13" s="370"/>
      <c r="AO13" s="371"/>
      <c r="AP13" s="371"/>
      <c r="AQ13" s="371"/>
      <c r="AR13" s="371"/>
      <c r="AS13" s="399"/>
    </row>
    <row r="14" spans="1:45" ht="15" customHeight="1" x14ac:dyDescent="0.2">
      <c r="A14" s="276"/>
      <c r="B14" s="269"/>
      <c r="C14" s="366"/>
      <c r="D14" s="271"/>
      <c r="E14" s="276"/>
      <c r="F14" s="281"/>
      <c r="G14" s="354"/>
      <c r="H14" s="354"/>
      <c r="I14" s="354"/>
      <c r="J14" s="354"/>
      <c r="K14" s="283"/>
      <c r="L14" s="197"/>
      <c r="M14" s="200"/>
      <c r="N14" s="103">
        <v>0</v>
      </c>
      <c r="O14" s="104" t="s">
        <v>238</v>
      </c>
      <c r="P14" s="103">
        <v>1</v>
      </c>
      <c r="Q14" s="203"/>
      <c r="R14" s="197"/>
      <c r="S14" s="370"/>
      <c r="T14" s="371"/>
      <c r="U14" s="371"/>
      <c r="V14" s="371"/>
      <c r="W14" s="371"/>
      <c r="X14" s="399"/>
      <c r="Y14" s="46"/>
      <c r="Z14" s="276"/>
      <c r="AA14" s="290"/>
      <c r="AB14" s="383"/>
      <c r="AC14" s="383"/>
      <c r="AD14" s="383"/>
      <c r="AE14" s="383"/>
      <c r="AF14" s="292"/>
      <c r="AG14" s="197"/>
      <c r="AH14" s="200"/>
      <c r="AI14" s="103">
        <v>0</v>
      </c>
      <c r="AJ14" s="104" t="s">
        <v>238</v>
      </c>
      <c r="AK14" s="103">
        <v>1</v>
      </c>
      <c r="AL14" s="203"/>
      <c r="AM14" s="197"/>
      <c r="AN14" s="370"/>
      <c r="AO14" s="371"/>
      <c r="AP14" s="371"/>
      <c r="AQ14" s="371"/>
      <c r="AR14" s="371"/>
      <c r="AS14" s="399"/>
    </row>
    <row r="15" spans="1:45" ht="15" customHeight="1" x14ac:dyDescent="0.2">
      <c r="A15" s="92"/>
      <c r="B15" s="95"/>
      <c r="C15" s="95"/>
      <c r="D15" s="95"/>
      <c r="E15" s="92"/>
      <c r="F15" s="88"/>
      <c r="G15" s="89"/>
      <c r="H15" s="89"/>
      <c r="I15" s="89"/>
      <c r="J15" s="89"/>
      <c r="K15" s="90"/>
      <c r="L15" s="84"/>
      <c r="M15" s="86"/>
      <c r="N15" s="57"/>
      <c r="O15" s="58"/>
      <c r="P15" s="57"/>
      <c r="Q15" s="87"/>
      <c r="R15" s="84"/>
      <c r="S15" s="86"/>
      <c r="T15" s="57"/>
      <c r="U15" s="58"/>
      <c r="V15" s="57"/>
      <c r="W15" s="139"/>
      <c r="X15" s="85"/>
      <c r="Y15" s="90"/>
      <c r="Z15" s="276"/>
      <c r="AA15" s="290"/>
      <c r="AB15" s="383"/>
      <c r="AC15" s="383"/>
      <c r="AD15" s="383"/>
      <c r="AE15" s="383"/>
      <c r="AF15" s="292"/>
      <c r="AG15" s="138">
        <v>0</v>
      </c>
      <c r="AH15" s="153" t="s">
        <v>242</v>
      </c>
      <c r="AI15" s="57">
        <v>0</v>
      </c>
      <c r="AJ15" s="58" t="s">
        <v>238</v>
      </c>
      <c r="AK15" s="57">
        <v>1</v>
      </c>
      <c r="AL15" s="154" t="s">
        <v>244</v>
      </c>
      <c r="AM15" s="138">
        <v>1</v>
      </c>
      <c r="AN15" s="370"/>
      <c r="AO15" s="371"/>
      <c r="AP15" s="371"/>
      <c r="AQ15" s="371"/>
      <c r="AR15" s="371"/>
      <c r="AS15" s="399"/>
    </row>
    <row r="16" spans="1:45" ht="15" customHeight="1" x14ac:dyDescent="0.2">
      <c r="A16" s="275" t="s">
        <v>22</v>
      </c>
      <c r="B16" s="267">
        <v>0.51041666666666663</v>
      </c>
      <c r="C16" s="267"/>
      <c r="D16" s="267"/>
      <c r="E16" s="275">
        <v>37</v>
      </c>
      <c r="F16" s="309" t="str">
        <f>F9</f>
        <v>ヴァンフォーレ
甲府U-12</v>
      </c>
      <c r="G16" s="310"/>
      <c r="H16" s="310"/>
      <c r="I16" s="310"/>
      <c r="J16" s="310"/>
      <c r="K16" s="311"/>
      <c r="L16" s="196">
        <f>N16+N17+N18</f>
        <v>2</v>
      </c>
      <c r="M16" s="199" t="s">
        <v>240</v>
      </c>
      <c r="N16" s="57">
        <v>0</v>
      </c>
      <c r="O16" s="58" t="s">
        <v>238</v>
      </c>
      <c r="P16" s="57">
        <v>2</v>
      </c>
      <c r="Q16" s="202" t="s">
        <v>241</v>
      </c>
      <c r="R16" s="196">
        <f>P16+P17+P18</f>
        <v>2</v>
      </c>
      <c r="S16" s="368" t="str">
        <f>AA9</f>
        <v>バディサッカー
クラブ江東</v>
      </c>
      <c r="T16" s="369"/>
      <c r="U16" s="369"/>
      <c r="V16" s="369"/>
      <c r="W16" s="369"/>
      <c r="X16" s="369"/>
      <c r="Y16" s="92"/>
      <c r="Z16" s="278">
        <v>38</v>
      </c>
      <c r="AA16" s="374" t="str">
        <f>F27</f>
        <v>柏レイソルA.A.TOR'82</v>
      </c>
      <c r="AB16" s="375"/>
      <c r="AC16" s="375"/>
      <c r="AD16" s="375"/>
      <c r="AE16" s="375"/>
      <c r="AF16" s="376"/>
      <c r="AG16" s="196">
        <f>AI16+AI17+AI18</f>
        <v>2</v>
      </c>
      <c r="AH16" s="199" t="s">
        <v>240</v>
      </c>
      <c r="AI16" s="57">
        <v>2</v>
      </c>
      <c r="AJ16" s="58" t="s">
        <v>238</v>
      </c>
      <c r="AK16" s="57">
        <v>0</v>
      </c>
      <c r="AL16" s="202" t="s">
        <v>241</v>
      </c>
      <c r="AM16" s="196">
        <f>AK16+AK17+AK18</f>
        <v>1</v>
      </c>
      <c r="AN16" s="287" t="str">
        <f>AA27</f>
        <v>ファナティコス</v>
      </c>
      <c r="AO16" s="288"/>
      <c r="AP16" s="288"/>
      <c r="AQ16" s="288"/>
      <c r="AR16" s="288"/>
      <c r="AS16" s="289"/>
    </row>
    <row r="17" spans="1:45" ht="15" customHeight="1" x14ac:dyDescent="0.2">
      <c r="A17" s="276"/>
      <c r="B17" s="366"/>
      <c r="C17" s="366"/>
      <c r="D17" s="366"/>
      <c r="E17" s="276"/>
      <c r="F17" s="312"/>
      <c r="G17" s="367"/>
      <c r="H17" s="367"/>
      <c r="I17" s="367"/>
      <c r="J17" s="367"/>
      <c r="K17" s="314"/>
      <c r="L17" s="197"/>
      <c r="M17" s="200"/>
      <c r="N17" s="103">
        <v>1</v>
      </c>
      <c r="O17" s="104" t="s">
        <v>238</v>
      </c>
      <c r="P17" s="103">
        <v>0</v>
      </c>
      <c r="Q17" s="203"/>
      <c r="R17" s="197"/>
      <c r="S17" s="370"/>
      <c r="T17" s="371"/>
      <c r="U17" s="371"/>
      <c r="V17" s="371"/>
      <c r="W17" s="371"/>
      <c r="X17" s="371"/>
      <c r="Y17" s="93"/>
      <c r="Z17" s="281"/>
      <c r="AA17" s="377"/>
      <c r="AB17" s="378"/>
      <c r="AC17" s="378"/>
      <c r="AD17" s="378"/>
      <c r="AE17" s="378"/>
      <c r="AF17" s="379"/>
      <c r="AG17" s="197"/>
      <c r="AH17" s="200"/>
      <c r="AI17" s="103">
        <v>0</v>
      </c>
      <c r="AJ17" s="104" t="s">
        <v>238</v>
      </c>
      <c r="AK17" s="103">
        <v>0</v>
      </c>
      <c r="AL17" s="203"/>
      <c r="AM17" s="197"/>
      <c r="AN17" s="290"/>
      <c r="AO17" s="383"/>
      <c r="AP17" s="383"/>
      <c r="AQ17" s="383"/>
      <c r="AR17" s="383"/>
      <c r="AS17" s="292"/>
    </row>
    <row r="18" spans="1:45" ht="15" customHeight="1" x14ac:dyDescent="0.2">
      <c r="A18" s="277"/>
      <c r="B18" s="273"/>
      <c r="C18" s="273"/>
      <c r="D18" s="273"/>
      <c r="E18" s="277"/>
      <c r="F18" s="315"/>
      <c r="G18" s="316"/>
      <c r="H18" s="316"/>
      <c r="I18" s="316"/>
      <c r="J18" s="316"/>
      <c r="K18" s="317"/>
      <c r="L18" s="198"/>
      <c r="M18" s="201"/>
      <c r="N18" s="41">
        <v>1</v>
      </c>
      <c r="O18" s="42" t="s">
        <v>238</v>
      </c>
      <c r="P18" s="41">
        <v>0</v>
      </c>
      <c r="Q18" s="204"/>
      <c r="R18" s="198"/>
      <c r="S18" s="372"/>
      <c r="T18" s="373"/>
      <c r="U18" s="373"/>
      <c r="V18" s="373"/>
      <c r="W18" s="373"/>
      <c r="X18" s="373"/>
      <c r="Y18" s="94"/>
      <c r="Z18" s="284"/>
      <c r="AA18" s="380"/>
      <c r="AB18" s="381"/>
      <c r="AC18" s="381"/>
      <c r="AD18" s="381"/>
      <c r="AE18" s="381"/>
      <c r="AF18" s="382"/>
      <c r="AG18" s="198"/>
      <c r="AH18" s="201"/>
      <c r="AI18" s="41">
        <v>0</v>
      </c>
      <c r="AJ18" s="42" t="s">
        <v>238</v>
      </c>
      <c r="AK18" s="41">
        <v>1</v>
      </c>
      <c r="AL18" s="204"/>
      <c r="AM18" s="198"/>
      <c r="AN18" s="293"/>
      <c r="AO18" s="294"/>
      <c r="AP18" s="294"/>
      <c r="AQ18" s="294"/>
      <c r="AR18" s="294"/>
      <c r="AS18" s="295"/>
    </row>
    <row r="19" spans="1:45" ht="15" customHeight="1" x14ac:dyDescent="0.2">
      <c r="A19" s="98"/>
      <c r="B19" s="99"/>
      <c r="C19" s="79"/>
      <c r="D19" s="100"/>
      <c r="E19" s="78"/>
      <c r="F19" s="155"/>
      <c r="G19" s="155"/>
      <c r="H19" s="155"/>
      <c r="I19" s="155"/>
      <c r="J19" s="155"/>
      <c r="K19" s="155"/>
      <c r="L19" s="208" t="s">
        <v>245</v>
      </c>
      <c r="M19" s="209"/>
      <c r="N19" s="109">
        <v>2</v>
      </c>
      <c r="O19" s="110" t="s">
        <v>238</v>
      </c>
      <c r="P19" s="109">
        <v>3</v>
      </c>
      <c r="Q19" s="111"/>
      <c r="R19" s="83"/>
      <c r="S19" s="75"/>
      <c r="T19" s="96"/>
      <c r="U19" s="96"/>
      <c r="V19" s="96"/>
      <c r="W19" s="96"/>
      <c r="X19" s="97"/>
      <c r="Y19" s="80"/>
      <c r="Z19" s="78"/>
      <c r="AA19" s="80"/>
      <c r="AB19" s="80"/>
      <c r="AC19" s="80"/>
      <c r="AD19" s="80"/>
      <c r="AE19" s="80"/>
      <c r="AF19" s="80"/>
      <c r="AG19" s="82"/>
      <c r="AH19" s="157"/>
      <c r="AI19" s="109"/>
      <c r="AJ19" s="110"/>
      <c r="AK19" s="109"/>
      <c r="AL19" s="156"/>
      <c r="AM19" s="82"/>
      <c r="AN19" s="96"/>
      <c r="AO19" s="96"/>
      <c r="AP19" s="96"/>
      <c r="AQ19" s="96"/>
      <c r="AR19" s="96"/>
      <c r="AS19" s="97"/>
    </row>
    <row r="20" spans="1:45" ht="15" customHeight="1" x14ac:dyDescent="0.2">
      <c r="A20" s="45"/>
      <c r="B20" s="54"/>
      <c r="C20" s="54"/>
      <c r="D20" s="54"/>
      <c r="E20" s="20"/>
      <c r="F20" s="59"/>
      <c r="G20" s="59"/>
      <c r="H20" s="59"/>
      <c r="I20" s="59"/>
      <c r="J20" s="59"/>
      <c r="K20" s="59"/>
      <c r="L20" s="28"/>
      <c r="M20" s="39"/>
      <c r="N20" s="39"/>
      <c r="O20" s="40"/>
      <c r="P20" s="39"/>
      <c r="Q20" s="68"/>
      <c r="R20" s="28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8"/>
      <c r="AH20" s="39"/>
      <c r="AI20" s="39"/>
      <c r="AJ20" s="40"/>
      <c r="AK20" s="39"/>
      <c r="AL20" s="68"/>
      <c r="AM20" s="28"/>
      <c r="AN20" s="55"/>
      <c r="AO20" s="55"/>
      <c r="AP20" s="55"/>
      <c r="AQ20" s="55"/>
      <c r="AR20" s="55"/>
      <c r="AS20" s="56"/>
    </row>
    <row r="21" spans="1:45" ht="26.25" customHeight="1" x14ac:dyDescent="0.2">
      <c r="A21" s="211" t="s">
        <v>136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3"/>
    </row>
    <row r="22" spans="1:45" ht="24" customHeight="1" x14ac:dyDescent="0.2">
      <c r="A22" s="44"/>
      <c r="B22" s="384" t="s">
        <v>17</v>
      </c>
      <c r="C22" s="385"/>
      <c r="D22" s="386"/>
      <c r="E22" s="48" t="s">
        <v>18</v>
      </c>
      <c r="F22" s="306" t="s">
        <v>129</v>
      </c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8"/>
      <c r="Y22" s="49"/>
      <c r="Z22" s="48" t="s">
        <v>18</v>
      </c>
      <c r="AA22" s="387" t="s">
        <v>128</v>
      </c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9"/>
    </row>
    <row r="23" spans="1:45" ht="15" customHeight="1" x14ac:dyDescent="0.2">
      <c r="A23" s="275" t="s">
        <v>19</v>
      </c>
      <c r="B23" s="266">
        <v>0.39583333333333331</v>
      </c>
      <c r="C23" s="267"/>
      <c r="D23" s="268"/>
      <c r="E23" s="275">
        <v>27</v>
      </c>
      <c r="F23" s="312" t="s">
        <v>231</v>
      </c>
      <c r="G23" s="413"/>
      <c r="H23" s="413"/>
      <c r="I23" s="413"/>
      <c r="J23" s="413"/>
      <c r="K23" s="414"/>
      <c r="L23" s="196">
        <f>N23+N24+N25</f>
        <v>0</v>
      </c>
      <c r="M23" s="199" t="s">
        <v>240</v>
      </c>
      <c r="N23" s="57">
        <v>0</v>
      </c>
      <c r="O23" s="58" t="s">
        <v>238</v>
      </c>
      <c r="P23" s="57">
        <v>0</v>
      </c>
      <c r="Q23" s="202" t="s">
        <v>241</v>
      </c>
      <c r="R23" s="196">
        <f>P23+P24+P25</f>
        <v>1</v>
      </c>
      <c r="S23" s="370" t="s">
        <v>237</v>
      </c>
      <c r="T23" s="390"/>
      <c r="U23" s="390"/>
      <c r="V23" s="390"/>
      <c r="W23" s="390"/>
      <c r="X23" s="391"/>
      <c r="Y23" s="43"/>
      <c r="Z23" s="275">
        <v>28</v>
      </c>
      <c r="AA23" s="368" t="s">
        <v>232</v>
      </c>
      <c r="AB23" s="369"/>
      <c r="AC23" s="369"/>
      <c r="AD23" s="369"/>
      <c r="AE23" s="369"/>
      <c r="AF23" s="427"/>
      <c r="AG23" s="196">
        <f>AI23+AI24+AI25</f>
        <v>0</v>
      </c>
      <c r="AH23" s="199" t="s">
        <v>240</v>
      </c>
      <c r="AI23" s="57">
        <v>0</v>
      </c>
      <c r="AJ23" s="58" t="s">
        <v>238</v>
      </c>
      <c r="AK23" s="57">
        <v>0</v>
      </c>
      <c r="AL23" s="202" t="s">
        <v>241</v>
      </c>
      <c r="AM23" s="196">
        <f>AK23+AK24+AK25</f>
        <v>0</v>
      </c>
      <c r="AN23" s="309" t="s">
        <v>211</v>
      </c>
      <c r="AO23" s="410"/>
      <c r="AP23" s="410"/>
      <c r="AQ23" s="410"/>
      <c r="AR23" s="410"/>
      <c r="AS23" s="411"/>
    </row>
    <row r="24" spans="1:45" ht="15" customHeight="1" x14ac:dyDescent="0.2">
      <c r="A24" s="276"/>
      <c r="B24" s="269"/>
      <c r="C24" s="270"/>
      <c r="D24" s="271"/>
      <c r="E24" s="276"/>
      <c r="F24" s="412"/>
      <c r="G24" s="413"/>
      <c r="H24" s="413"/>
      <c r="I24" s="413"/>
      <c r="J24" s="413"/>
      <c r="K24" s="414"/>
      <c r="L24" s="197"/>
      <c r="M24" s="200"/>
      <c r="N24" s="39">
        <v>0</v>
      </c>
      <c r="O24" s="40" t="s">
        <v>238</v>
      </c>
      <c r="P24" s="39">
        <v>1</v>
      </c>
      <c r="Q24" s="203"/>
      <c r="R24" s="197"/>
      <c r="S24" s="392"/>
      <c r="T24" s="390"/>
      <c r="U24" s="390"/>
      <c r="V24" s="390"/>
      <c r="W24" s="390"/>
      <c r="X24" s="391"/>
      <c r="Y24" s="46"/>
      <c r="Z24" s="276"/>
      <c r="AA24" s="370"/>
      <c r="AB24" s="400"/>
      <c r="AC24" s="400"/>
      <c r="AD24" s="400"/>
      <c r="AE24" s="400"/>
      <c r="AF24" s="399"/>
      <c r="AG24" s="197"/>
      <c r="AH24" s="200"/>
      <c r="AI24" s="39">
        <v>0</v>
      </c>
      <c r="AJ24" s="40" t="s">
        <v>238</v>
      </c>
      <c r="AK24" s="39">
        <v>0</v>
      </c>
      <c r="AL24" s="203"/>
      <c r="AM24" s="197"/>
      <c r="AN24" s="412"/>
      <c r="AO24" s="413"/>
      <c r="AP24" s="413"/>
      <c r="AQ24" s="413"/>
      <c r="AR24" s="413"/>
      <c r="AS24" s="414"/>
    </row>
    <row r="25" spans="1:45" ht="15" customHeight="1" x14ac:dyDescent="0.2">
      <c r="A25" s="276"/>
      <c r="B25" s="269"/>
      <c r="C25" s="270"/>
      <c r="D25" s="271"/>
      <c r="E25" s="276"/>
      <c r="F25" s="412"/>
      <c r="G25" s="413"/>
      <c r="H25" s="413"/>
      <c r="I25" s="413"/>
      <c r="J25" s="413"/>
      <c r="K25" s="414"/>
      <c r="L25" s="197"/>
      <c r="M25" s="200"/>
      <c r="N25" s="103">
        <v>0</v>
      </c>
      <c r="O25" s="104" t="s">
        <v>238</v>
      </c>
      <c r="P25" s="103">
        <v>0</v>
      </c>
      <c r="Q25" s="203"/>
      <c r="R25" s="197"/>
      <c r="S25" s="392"/>
      <c r="T25" s="390"/>
      <c r="U25" s="390"/>
      <c r="V25" s="390"/>
      <c r="W25" s="390"/>
      <c r="X25" s="391"/>
      <c r="Y25" s="46"/>
      <c r="Z25" s="276"/>
      <c r="AA25" s="370"/>
      <c r="AB25" s="400"/>
      <c r="AC25" s="400"/>
      <c r="AD25" s="400"/>
      <c r="AE25" s="400"/>
      <c r="AF25" s="399"/>
      <c r="AG25" s="197"/>
      <c r="AH25" s="200"/>
      <c r="AI25" s="103">
        <v>0</v>
      </c>
      <c r="AJ25" s="104" t="s">
        <v>238</v>
      </c>
      <c r="AK25" s="103">
        <v>0</v>
      </c>
      <c r="AL25" s="203"/>
      <c r="AM25" s="197"/>
      <c r="AN25" s="412"/>
      <c r="AO25" s="413"/>
      <c r="AP25" s="413"/>
      <c r="AQ25" s="413"/>
      <c r="AR25" s="413"/>
      <c r="AS25" s="414"/>
    </row>
    <row r="26" spans="1:45" ht="15" customHeight="1" x14ac:dyDescent="0.2">
      <c r="A26" s="78"/>
      <c r="B26" s="99"/>
      <c r="C26" s="79"/>
      <c r="D26" s="100"/>
      <c r="E26" s="78"/>
      <c r="F26" s="105"/>
      <c r="G26" s="106"/>
      <c r="H26" s="106"/>
      <c r="I26" s="106"/>
      <c r="J26" s="106"/>
      <c r="K26" s="107"/>
      <c r="L26" s="82"/>
      <c r="M26" s="108"/>
      <c r="N26" s="109"/>
      <c r="O26" s="110"/>
      <c r="P26" s="109"/>
      <c r="Q26" s="111"/>
      <c r="R26" s="82"/>
      <c r="S26" s="112"/>
      <c r="T26" s="76"/>
      <c r="U26" s="76"/>
      <c r="V26" s="76"/>
      <c r="W26" s="76"/>
      <c r="X26" s="77"/>
      <c r="Y26" s="81"/>
      <c r="Z26" s="78"/>
      <c r="AA26" s="75"/>
      <c r="AB26" s="96"/>
      <c r="AC26" s="96"/>
      <c r="AD26" s="96"/>
      <c r="AE26" s="96"/>
      <c r="AF26" s="97"/>
      <c r="AG26" s="208" t="s">
        <v>239</v>
      </c>
      <c r="AH26" s="209"/>
      <c r="AI26" s="109">
        <v>3</v>
      </c>
      <c r="AJ26" s="110" t="s">
        <v>238</v>
      </c>
      <c r="AK26" s="109">
        <v>2</v>
      </c>
      <c r="AL26" s="111"/>
      <c r="AM26" s="82"/>
      <c r="AN26" s="105"/>
      <c r="AO26" s="106"/>
      <c r="AP26" s="106"/>
      <c r="AQ26" s="106"/>
      <c r="AR26" s="106"/>
      <c r="AS26" s="107"/>
    </row>
    <row r="27" spans="1:45" ht="15" customHeight="1" x14ac:dyDescent="0.2">
      <c r="A27" s="276" t="s">
        <v>20</v>
      </c>
      <c r="B27" s="269">
        <v>0.43402777777777773</v>
      </c>
      <c r="C27" s="366"/>
      <c r="D27" s="271"/>
      <c r="E27" s="276">
        <v>31</v>
      </c>
      <c r="F27" s="377" t="s">
        <v>235</v>
      </c>
      <c r="G27" s="378"/>
      <c r="H27" s="378"/>
      <c r="I27" s="378"/>
      <c r="J27" s="378"/>
      <c r="K27" s="379"/>
      <c r="L27" s="197">
        <f>N27+N28+N29</f>
        <v>2</v>
      </c>
      <c r="M27" s="200" t="s">
        <v>240</v>
      </c>
      <c r="N27" s="39">
        <v>1</v>
      </c>
      <c r="O27" s="40" t="s">
        <v>238</v>
      </c>
      <c r="P27" s="39">
        <v>0</v>
      </c>
      <c r="Q27" s="203" t="s">
        <v>241</v>
      </c>
      <c r="R27" s="197">
        <f>P27+P28+P29</f>
        <v>0</v>
      </c>
      <c r="S27" s="290" t="s">
        <v>212</v>
      </c>
      <c r="T27" s="383"/>
      <c r="U27" s="383"/>
      <c r="V27" s="383"/>
      <c r="W27" s="383"/>
      <c r="X27" s="292"/>
      <c r="Y27" s="43"/>
      <c r="Z27" s="276">
        <v>32</v>
      </c>
      <c r="AA27" s="370" t="s">
        <v>236</v>
      </c>
      <c r="AB27" s="371"/>
      <c r="AC27" s="371"/>
      <c r="AD27" s="371"/>
      <c r="AE27" s="371"/>
      <c r="AF27" s="399"/>
      <c r="AG27" s="197">
        <f>AI27+AI28+AI29</f>
        <v>2</v>
      </c>
      <c r="AH27" s="200" t="s">
        <v>240</v>
      </c>
      <c r="AI27" s="39">
        <v>0</v>
      </c>
      <c r="AJ27" s="40" t="s">
        <v>238</v>
      </c>
      <c r="AK27" s="39">
        <v>0</v>
      </c>
      <c r="AL27" s="203" t="s">
        <v>241</v>
      </c>
      <c r="AM27" s="197">
        <f>AK27+AK28+AK29</f>
        <v>0</v>
      </c>
      <c r="AN27" s="281" t="s">
        <v>213</v>
      </c>
      <c r="AO27" s="354"/>
      <c r="AP27" s="354"/>
      <c r="AQ27" s="354"/>
      <c r="AR27" s="354"/>
      <c r="AS27" s="283"/>
    </row>
    <row r="28" spans="1:45" ht="15" customHeight="1" x14ac:dyDescent="0.2">
      <c r="A28" s="276"/>
      <c r="B28" s="269"/>
      <c r="C28" s="270"/>
      <c r="D28" s="271"/>
      <c r="E28" s="276"/>
      <c r="F28" s="377"/>
      <c r="G28" s="393"/>
      <c r="H28" s="393"/>
      <c r="I28" s="393"/>
      <c r="J28" s="393"/>
      <c r="K28" s="379"/>
      <c r="L28" s="197"/>
      <c r="M28" s="200"/>
      <c r="N28" s="39">
        <v>1</v>
      </c>
      <c r="O28" s="40" t="s">
        <v>238</v>
      </c>
      <c r="P28" s="39">
        <v>0</v>
      </c>
      <c r="Q28" s="203"/>
      <c r="R28" s="197"/>
      <c r="S28" s="290"/>
      <c r="T28" s="291"/>
      <c r="U28" s="291"/>
      <c r="V28" s="291"/>
      <c r="W28" s="291"/>
      <c r="X28" s="292"/>
      <c r="Y28" s="46"/>
      <c r="Z28" s="276"/>
      <c r="AA28" s="370"/>
      <c r="AB28" s="400"/>
      <c r="AC28" s="400"/>
      <c r="AD28" s="400"/>
      <c r="AE28" s="400"/>
      <c r="AF28" s="399"/>
      <c r="AG28" s="197"/>
      <c r="AH28" s="200"/>
      <c r="AI28" s="39">
        <v>0</v>
      </c>
      <c r="AJ28" s="40" t="s">
        <v>238</v>
      </c>
      <c r="AK28" s="39">
        <v>0</v>
      </c>
      <c r="AL28" s="203"/>
      <c r="AM28" s="197"/>
      <c r="AN28" s="281"/>
      <c r="AO28" s="282"/>
      <c r="AP28" s="282"/>
      <c r="AQ28" s="282"/>
      <c r="AR28" s="282"/>
      <c r="AS28" s="283"/>
    </row>
    <row r="29" spans="1:45" ht="15" customHeight="1" x14ac:dyDescent="0.2">
      <c r="A29" s="276"/>
      <c r="B29" s="269"/>
      <c r="C29" s="270"/>
      <c r="D29" s="271"/>
      <c r="E29" s="276"/>
      <c r="F29" s="377"/>
      <c r="G29" s="393"/>
      <c r="H29" s="393"/>
      <c r="I29" s="393"/>
      <c r="J29" s="393"/>
      <c r="K29" s="379"/>
      <c r="L29" s="198"/>
      <c r="M29" s="201"/>
      <c r="N29" s="41">
        <v>0</v>
      </c>
      <c r="O29" s="42" t="s">
        <v>238</v>
      </c>
      <c r="P29" s="41">
        <v>0</v>
      </c>
      <c r="Q29" s="204"/>
      <c r="R29" s="198"/>
      <c r="S29" s="290"/>
      <c r="T29" s="291"/>
      <c r="U29" s="291"/>
      <c r="V29" s="291"/>
      <c r="W29" s="291"/>
      <c r="X29" s="292"/>
      <c r="Y29" s="46"/>
      <c r="Z29" s="276"/>
      <c r="AA29" s="370"/>
      <c r="AB29" s="400"/>
      <c r="AC29" s="400"/>
      <c r="AD29" s="400"/>
      <c r="AE29" s="400"/>
      <c r="AF29" s="399"/>
      <c r="AG29" s="198"/>
      <c r="AH29" s="201"/>
      <c r="AI29" s="41">
        <v>2</v>
      </c>
      <c r="AJ29" s="42" t="s">
        <v>238</v>
      </c>
      <c r="AK29" s="41">
        <v>0</v>
      </c>
      <c r="AL29" s="204"/>
      <c r="AM29" s="198"/>
      <c r="AN29" s="281"/>
      <c r="AO29" s="282"/>
      <c r="AP29" s="282"/>
      <c r="AQ29" s="282"/>
      <c r="AR29" s="282"/>
      <c r="AS29" s="283"/>
    </row>
    <row r="30" spans="1:45" ht="15" customHeight="1" x14ac:dyDescent="0.2">
      <c r="A30" s="275" t="s">
        <v>21</v>
      </c>
      <c r="B30" s="266">
        <v>0.47222222222222227</v>
      </c>
      <c r="C30" s="267"/>
      <c r="D30" s="268"/>
      <c r="E30" s="275">
        <v>35</v>
      </c>
      <c r="F30" s="418" t="str">
        <f>S6</f>
        <v>横河武蔵野フットボールクラブU-12</v>
      </c>
      <c r="G30" s="419"/>
      <c r="H30" s="419"/>
      <c r="I30" s="419"/>
      <c r="J30" s="419"/>
      <c r="K30" s="420"/>
      <c r="L30" s="196">
        <f>N30+N31+N32</f>
        <v>3</v>
      </c>
      <c r="M30" s="199" t="s">
        <v>240</v>
      </c>
      <c r="N30" s="39">
        <v>1</v>
      </c>
      <c r="O30" s="40" t="s">
        <v>238</v>
      </c>
      <c r="P30" s="39">
        <v>0</v>
      </c>
      <c r="Q30" s="202" t="s">
        <v>241</v>
      </c>
      <c r="R30" s="196">
        <f>P30+P31+P32</f>
        <v>1</v>
      </c>
      <c r="S30" s="323" t="str">
        <f>AN6</f>
        <v>東松山ぺレーニアフットボールクラブジュニア</v>
      </c>
      <c r="T30" s="434" ph="1"/>
      <c r="U30" s="434" ph="1"/>
      <c r="V30" s="434" ph="1"/>
      <c r="W30" s="434" ph="1"/>
      <c r="X30" s="435" ph="1"/>
      <c r="Y30" s="43"/>
      <c r="Z30" s="275">
        <v>36</v>
      </c>
      <c r="AA30" s="309" t="str">
        <f>F23</f>
        <v>ヴェルフェ矢板U-12</v>
      </c>
      <c r="AB30" s="410"/>
      <c r="AC30" s="410"/>
      <c r="AD30" s="410"/>
      <c r="AE30" s="410"/>
      <c r="AF30" s="411"/>
      <c r="AG30" s="196">
        <f>AI30+AI31+AI32</f>
        <v>0</v>
      </c>
      <c r="AH30" s="199" t="s">
        <v>240</v>
      </c>
      <c r="AI30" s="39">
        <v>0</v>
      </c>
      <c r="AJ30" s="40" t="s">
        <v>238</v>
      </c>
      <c r="AK30" s="39">
        <v>1</v>
      </c>
      <c r="AL30" s="203" t="s">
        <v>241</v>
      </c>
      <c r="AM30" s="196">
        <f>AK30+AK31+AK32</f>
        <v>4</v>
      </c>
      <c r="AN30" s="401" t="str">
        <f>AN23</f>
        <v>柏レイソルU-12</v>
      </c>
      <c r="AO30" s="402"/>
      <c r="AP30" s="402"/>
      <c r="AQ30" s="402"/>
      <c r="AR30" s="402"/>
      <c r="AS30" s="403"/>
    </row>
    <row r="31" spans="1:45" ht="15" customHeight="1" x14ac:dyDescent="0.2">
      <c r="A31" s="276"/>
      <c r="B31" s="269"/>
      <c r="C31" s="270"/>
      <c r="D31" s="271"/>
      <c r="E31" s="276"/>
      <c r="F31" s="421"/>
      <c r="G31" s="422"/>
      <c r="H31" s="422"/>
      <c r="I31" s="422"/>
      <c r="J31" s="422"/>
      <c r="K31" s="423"/>
      <c r="L31" s="197"/>
      <c r="M31" s="200"/>
      <c r="N31" s="39">
        <v>0</v>
      </c>
      <c r="O31" s="40" t="s">
        <v>238</v>
      </c>
      <c r="P31" s="39">
        <v>0</v>
      </c>
      <c r="Q31" s="203"/>
      <c r="R31" s="197"/>
      <c r="S31" s="430" ph="1"/>
      <c r="T31" s="428" ph="1"/>
      <c r="U31" s="428" ph="1"/>
      <c r="V31" s="428" ph="1"/>
      <c r="W31" s="428" ph="1"/>
      <c r="X31" s="429" ph="1"/>
      <c r="Y31" s="46"/>
      <c r="Z31" s="276"/>
      <c r="AA31" s="412"/>
      <c r="AB31" s="413"/>
      <c r="AC31" s="413"/>
      <c r="AD31" s="413"/>
      <c r="AE31" s="413"/>
      <c r="AF31" s="414"/>
      <c r="AG31" s="197"/>
      <c r="AH31" s="200"/>
      <c r="AI31" s="39">
        <v>0</v>
      </c>
      <c r="AJ31" s="40" t="s">
        <v>238</v>
      </c>
      <c r="AK31" s="39">
        <v>1</v>
      </c>
      <c r="AL31" s="203"/>
      <c r="AM31" s="197"/>
      <c r="AN31" s="404"/>
      <c r="AO31" s="405"/>
      <c r="AP31" s="405"/>
      <c r="AQ31" s="405"/>
      <c r="AR31" s="405"/>
      <c r="AS31" s="406"/>
    </row>
    <row r="32" spans="1:45" ht="15" customHeight="1" x14ac:dyDescent="0.2">
      <c r="A32" s="277"/>
      <c r="B32" s="272"/>
      <c r="C32" s="273"/>
      <c r="D32" s="274"/>
      <c r="E32" s="277"/>
      <c r="F32" s="424"/>
      <c r="G32" s="425"/>
      <c r="H32" s="425"/>
      <c r="I32" s="425"/>
      <c r="J32" s="425"/>
      <c r="K32" s="426"/>
      <c r="L32" s="198"/>
      <c r="M32" s="201"/>
      <c r="N32" s="41">
        <v>2</v>
      </c>
      <c r="O32" s="42" t="s">
        <v>238</v>
      </c>
      <c r="P32" s="41">
        <v>1</v>
      </c>
      <c r="Q32" s="204"/>
      <c r="R32" s="198"/>
      <c r="S32" s="431" ph="1"/>
      <c r="T32" s="432" ph="1"/>
      <c r="U32" s="432" ph="1"/>
      <c r="V32" s="432" ph="1"/>
      <c r="W32" s="432" ph="1"/>
      <c r="X32" s="433" ph="1"/>
      <c r="Y32" s="46"/>
      <c r="Z32" s="277"/>
      <c r="AA32" s="415"/>
      <c r="AB32" s="416"/>
      <c r="AC32" s="416"/>
      <c r="AD32" s="416"/>
      <c r="AE32" s="416"/>
      <c r="AF32" s="417"/>
      <c r="AG32" s="198"/>
      <c r="AH32" s="201"/>
      <c r="AI32" s="41">
        <v>0</v>
      </c>
      <c r="AJ32" s="42" t="s">
        <v>238</v>
      </c>
      <c r="AK32" s="41">
        <v>2</v>
      </c>
      <c r="AL32" s="204"/>
      <c r="AM32" s="198"/>
      <c r="AN32" s="407"/>
      <c r="AO32" s="408"/>
      <c r="AP32" s="408"/>
      <c r="AQ32" s="408"/>
      <c r="AR32" s="408"/>
      <c r="AS32" s="409"/>
    </row>
    <row r="33" spans="1:45" ht="15" customHeight="1" x14ac:dyDescent="0.2">
      <c r="A33" s="275" t="s">
        <v>22</v>
      </c>
      <c r="B33" s="266">
        <v>0.51041666666666663</v>
      </c>
      <c r="C33" s="267"/>
      <c r="D33" s="268"/>
      <c r="E33" s="275">
        <v>39</v>
      </c>
      <c r="F33" s="278" t="str">
        <f>S9</f>
        <v>PALAISTRA U-12</v>
      </c>
      <c r="G33" s="279"/>
      <c r="H33" s="279"/>
      <c r="I33" s="279"/>
      <c r="J33" s="279"/>
      <c r="K33" s="280"/>
      <c r="L33" s="196">
        <f>N33+N34+N35</f>
        <v>1</v>
      </c>
      <c r="M33" s="199" t="s">
        <v>240</v>
      </c>
      <c r="N33" s="39">
        <v>1</v>
      </c>
      <c r="O33" s="40" t="s">
        <v>238</v>
      </c>
      <c r="P33" s="39">
        <v>0</v>
      </c>
      <c r="Q33" s="202" t="s">
        <v>241</v>
      </c>
      <c r="R33" s="196">
        <f>P33+P34+P35</f>
        <v>3</v>
      </c>
      <c r="S33" s="374" t="str">
        <f>AN9</f>
        <v>Uスポーツクラブ</v>
      </c>
      <c r="T33" s="375"/>
      <c r="U33" s="375"/>
      <c r="V33" s="375"/>
      <c r="W33" s="375"/>
      <c r="X33" s="376"/>
      <c r="Y33" s="43"/>
      <c r="Z33" s="275">
        <v>40</v>
      </c>
      <c r="AA33" s="368" t="str">
        <f>S27</f>
        <v>鹿島アントラーズジュニア</v>
      </c>
      <c r="AB33" s="394"/>
      <c r="AC33" s="394"/>
      <c r="AD33" s="394"/>
      <c r="AE33" s="394"/>
      <c r="AF33" s="395"/>
      <c r="AG33" s="196">
        <f>AI33+AI34+AI35</f>
        <v>2</v>
      </c>
      <c r="AH33" s="199" t="s">
        <v>240</v>
      </c>
      <c r="AI33" s="39">
        <v>1</v>
      </c>
      <c r="AJ33" s="40" t="s">
        <v>238</v>
      </c>
      <c r="AK33" s="39">
        <v>1</v>
      </c>
      <c r="AL33" s="202" t="s">
        <v>241</v>
      </c>
      <c r="AM33" s="196">
        <f>AK33+AK34+AK35</f>
        <v>1</v>
      </c>
      <c r="AN33" s="278" t="str">
        <f>AN27</f>
        <v>unionsportsclub</v>
      </c>
      <c r="AO33" s="279"/>
      <c r="AP33" s="279"/>
      <c r="AQ33" s="279"/>
      <c r="AR33" s="279"/>
      <c r="AS33" s="280"/>
    </row>
    <row r="34" spans="1:45" ht="15" customHeight="1" x14ac:dyDescent="0.2">
      <c r="A34" s="276"/>
      <c r="B34" s="269"/>
      <c r="C34" s="270"/>
      <c r="D34" s="271"/>
      <c r="E34" s="276"/>
      <c r="F34" s="281"/>
      <c r="G34" s="282"/>
      <c r="H34" s="282"/>
      <c r="I34" s="282"/>
      <c r="J34" s="282"/>
      <c r="K34" s="283"/>
      <c r="L34" s="197"/>
      <c r="M34" s="200"/>
      <c r="N34" s="39">
        <v>0</v>
      </c>
      <c r="O34" s="40" t="s">
        <v>238</v>
      </c>
      <c r="P34" s="39">
        <v>3</v>
      </c>
      <c r="Q34" s="203"/>
      <c r="R34" s="197"/>
      <c r="S34" s="377"/>
      <c r="T34" s="393"/>
      <c r="U34" s="393"/>
      <c r="V34" s="393"/>
      <c r="W34" s="393"/>
      <c r="X34" s="379"/>
      <c r="Y34" s="46"/>
      <c r="Z34" s="276"/>
      <c r="AA34" s="392"/>
      <c r="AB34" s="390"/>
      <c r="AC34" s="390"/>
      <c r="AD34" s="390"/>
      <c r="AE34" s="390"/>
      <c r="AF34" s="391"/>
      <c r="AG34" s="197"/>
      <c r="AH34" s="200"/>
      <c r="AI34" s="39">
        <v>1</v>
      </c>
      <c r="AJ34" s="40" t="s">
        <v>238</v>
      </c>
      <c r="AK34" s="39">
        <v>0</v>
      </c>
      <c r="AL34" s="203"/>
      <c r="AM34" s="197"/>
      <c r="AN34" s="281"/>
      <c r="AO34" s="282"/>
      <c r="AP34" s="282"/>
      <c r="AQ34" s="282"/>
      <c r="AR34" s="282"/>
      <c r="AS34" s="283"/>
    </row>
    <row r="35" spans="1:45" ht="15" customHeight="1" x14ac:dyDescent="0.2">
      <c r="A35" s="277"/>
      <c r="B35" s="272"/>
      <c r="C35" s="273"/>
      <c r="D35" s="274"/>
      <c r="E35" s="277"/>
      <c r="F35" s="284"/>
      <c r="G35" s="285"/>
      <c r="H35" s="285"/>
      <c r="I35" s="285"/>
      <c r="J35" s="285"/>
      <c r="K35" s="286"/>
      <c r="L35" s="198"/>
      <c r="M35" s="201"/>
      <c r="N35" s="41">
        <v>0</v>
      </c>
      <c r="O35" s="42" t="s">
        <v>238</v>
      </c>
      <c r="P35" s="41">
        <v>0</v>
      </c>
      <c r="Q35" s="204"/>
      <c r="R35" s="198"/>
      <c r="S35" s="380"/>
      <c r="T35" s="381"/>
      <c r="U35" s="381"/>
      <c r="V35" s="381"/>
      <c r="W35" s="381"/>
      <c r="X35" s="382"/>
      <c r="Y35" s="47"/>
      <c r="Z35" s="277"/>
      <c r="AA35" s="396"/>
      <c r="AB35" s="397"/>
      <c r="AC35" s="397"/>
      <c r="AD35" s="397"/>
      <c r="AE35" s="397"/>
      <c r="AF35" s="398"/>
      <c r="AG35" s="198"/>
      <c r="AH35" s="201"/>
      <c r="AI35" s="41">
        <v>0</v>
      </c>
      <c r="AJ35" s="42" t="s">
        <v>238</v>
      </c>
      <c r="AK35" s="41">
        <v>0</v>
      </c>
      <c r="AL35" s="204"/>
      <c r="AM35" s="198"/>
      <c r="AN35" s="284"/>
      <c r="AO35" s="285"/>
      <c r="AP35" s="285"/>
      <c r="AQ35" s="285"/>
      <c r="AR35" s="285"/>
      <c r="AS35" s="286"/>
    </row>
    <row r="36" spans="1:45" ht="15" customHeight="1" x14ac:dyDescent="0.2">
      <c r="A36" s="45"/>
      <c r="B36" s="54"/>
      <c r="C36" s="54"/>
      <c r="D36" s="54"/>
      <c r="E36" s="20"/>
      <c r="F36" s="20"/>
      <c r="G36" s="20"/>
      <c r="H36" s="20"/>
      <c r="I36" s="20"/>
      <c r="J36" s="20"/>
      <c r="K36" s="20"/>
      <c r="L36" s="53"/>
      <c r="M36" s="60"/>
      <c r="N36" s="39"/>
      <c r="O36" s="40"/>
      <c r="P36" s="39"/>
      <c r="Q36" s="61"/>
      <c r="R36" s="53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53"/>
      <c r="AH36" s="60"/>
      <c r="AI36" s="39"/>
      <c r="AJ36" s="40"/>
      <c r="AK36" s="39"/>
      <c r="AL36" s="61"/>
      <c r="AM36" s="53"/>
      <c r="AN36" s="20"/>
      <c r="AO36" s="20"/>
      <c r="AP36" s="20"/>
      <c r="AQ36" s="20"/>
      <c r="AR36" s="20"/>
      <c r="AS36" s="46"/>
    </row>
    <row r="37" spans="1:45" ht="15" customHeight="1" x14ac:dyDescent="0.2">
      <c r="A37" s="453" t="s">
        <v>209</v>
      </c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63"/>
      <c r="Z37" s="453" t="s">
        <v>210</v>
      </c>
      <c r="AA37" s="459"/>
      <c r="AB37" s="459"/>
      <c r="AC37" s="459"/>
      <c r="AD37" s="459"/>
      <c r="AE37" s="459"/>
      <c r="AF37" s="459"/>
      <c r="AG37" s="459"/>
      <c r="AH37" s="459"/>
      <c r="AI37" s="459"/>
      <c r="AJ37" s="459"/>
      <c r="AK37" s="459"/>
      <c r="AL37" s="459"/>
      <c r="AM37" s="459"/>
      <c r="AN37" s="459"/>
      <c r="AO37" s="459"/>
      <c r="AP37" s="459"/>
      <c r="AQ37" s="459"/>
      <c r="AR37" s="459"/>
      <c r="AS37" s="460"/>
    </row>
    <row r="38" spans="1:45" ht="15" customHeight="1" x14ac:dyDescent="0.2">
      <c r="A38" s="455"/>
      <c r="B38" s="456"/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64"/>
      <c r="Z38" s="461"/>
      <c r="AA38" s="462"/>
      <c r="AB38" s="462"/>
      <c r="AC38" s="462"/>
      <c r="AD38" s="462"/>
      <c r="AE38" s="462"/>
      <c r="AF38" s="462"/>
      <c r="AG38" s="462"/>
      <c r="AH38" s="462"/>
      <c r="AI38" s="462"/>
      <c r="AJ38" s="462"/>
      <c r="AK38" s="462"/>
      <c r="AL38" s="462"/>
      <c r="AM38" s="462"/>
      <c r="AN38" s="462"/>
      <c r="AO38" s="462"/>
      <c r="AP38" s="462"/>
      <c r="AQ38" s="462"/>
      <c r="AR38" s="462"/>
      <c r="AS38" s="463"/>
    </row>
    <row r="39" spans="1:45" ht="15" customHeight="1" x14ac:dyDescent="0.2">
      <c r="A39" s="457"/>
      <c r="B39" s="458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65"/>
      <c r="Z39" s="464"/>
      <c r="AA39" s="465"/>
      <c r="AB39" s="465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5"/>
      <c r="AS39" s="466"/>
    </row>
    <row r="40" spans="1:45" ht="15" customHeight="1" x14ac:dyDescent="0.2">
      <c r="A40" s="345" t="s">
        <v>169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70"/>
      <c r="Y40" s="38"/>
      <c r="Z40" s="66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7"/>
    </row>
    <row r="41" spans="1:45" ht="15" customHeight="1" x14ac:dyDescent="0.2">
      <c r="A41" s="275" t="s">
        <v>23</v>
      </c>
      <c r="B41" s="269">
        <v>0.54861111111111105</v>
      </c>
      <c r="C41" s="270"/>
      <c r="D41" s="271"/>
      <c r="E41" s="276">
        <v>41</v>
      </c>
      <c r="F41" s="377" t="str">
        <f>F12</f>
        <v>レジスタFC</v>
      </c>
      <c r="G41" s="393"/>
      <c r="H41" s="393"/>
      <c r="I41" s="393"/>
      <c r="J41" s="393"/>
      <c r="K41" s="379"/>
      <c r="L41" s="197">
        <f>N41+N42+N43</f>
        <v>1</v>
      </c>
      <c r="M41" s="200" t="s">
        <v>240</v>
      </c>
      <c r="N41" s="39">
        <v>0</v>
      </c>
      <c r="O41" s="40" t="s">
        <v>238</v>
      </c>
      <c r="P41" s="39">
        <v>0</v>
      </c>
      <c r="Q41" s="203" t="s">
        <v>241</v>
      </c>
      <c r="R41" s="197">
        <f>P41+P42+P43</f>
        <v>0</v>
      </c>
      <c r="S41" s="290" t="str">
        <f>AA12</f>
        <v>横浜F・マリノス
プライマリー</v>
      </c>
      <c r="T41" s="437"/>
      <c r="U41" s="437"/>
      <c r="V41" s="437"/>
      <c r="W41" s="437"/>
      <c r="X41" s="438"/>
      <c r="Y41" s="45"/>
      <c r="Z41" s="29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30"/>
    </row>
    <row r="42" spans="1:45" ht="15" customHeight="1" x14ac:dyDescent="0.2">
      <c r="A42" s="276"/>
      <c r="B42" s="269"/>
      <c r="C42" s="270"/>
      <c r="D42" s="271"/>
      <c r="E42" s="276"/>
      <c r="F42" s="377"/>
      <c r="G42" s="393"/>
      <c r="H42" s="393"/>
      <c r="I42" s="393"/>
      <c r="J42" s="393"/>
      <c r="K42" s="379"/>
      <c r="L42" s="197"/>
      <c r="M42" s="200"/>
      <c r="N42" s="39">
        <v>1</v>
      </c>
      <c r="O42" s="40" t="s">
        <v>238</v>
      </c>
      <c r="P42" s="39">
        <v>0</v>
      </c>
      <c r="Q42" s="203"/>
      <c r="R42" s="197"/>
      <c r="S42" s="439"/>
      <c r="T42" s="437"/>
      <c r="U42" s="437"/>
      <c r="V42" s="437"/>
      <c r="W42" s="437"/>
      <c r="X42" s="438"/>
      <c r="Y42" s="45"/>
      <c r="Z42" s="29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30"/>
    </row>
    <row r="43" spans="1:45" ht="15" customHeight="1" x14ac:dyDescent="0.2">
      <c r="A43" s="277"/>
      <c r="B43" s="272"/>
      <c r="C43" s="273"/>
      <c r="D43" s="274"/>
      <c r="E43" s="277"/>
      <c r="F43" s="380"/>
      <c r="G43" s="381"/>
      <c r="H43" s="381"/>
      <c r="I43" s="381"/>
      <c r="J43" s="381"/>
      <c r="K43" s="382"/>
      <c r="L43" s="198"/>
      <c r="M43" s="201"/>
      <c r="N43" s="41">
        <v>0</v>
      </c>
      <c r="O43" s="42" t="s">
        <v>238</v>
      </c>
      <c r="P43" s="41">
        <v>0</v>
      </c>
      <c r="Q43" s="204"/>
      <c r="R43" s="198"/>
      <c r="S43" s="440"/>
      <c r="T43" s="441"/>
      <c r="U43" s="441"/>
      <c r="V43" s="441"/>
      <c r="W43" s="441"/>
      <c r="X43" s="442"/>
      <c r="Y43" s="52"/>
      <c r="Z43" s="32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4"/>
    </row>
    <row r="44" spans="1:45" ht="15" customHeight="1" x14ac:dyDescent="0.2">
      <c r="A44" s="345" t="s">
        <v>170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70"/>
      <c r="Y44" s="51"/>
      <c r="Z44" s="345" t="s">
        <v>208</v>
      </c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70"/>
    </row>
    <row r="45" spans="1:45" ht="15" customHeight="1" x14ac:dyDescent="0.2">
      <c r="A45" s="275" t="s">
        <v>24</v>
      </c>
      <c r="B45" s="266">
        <v>0.58680555555555558</v>
      </c>
      <c r="C45" s="267"/>
      <c r="D45" s="268"/>
      <c r="E45" s="275">
        <v>42</v>
      </c>
      <c r="F45" s="369" t="str">
        <f>S12</f>
        <v>川崎フロンターレ
U-12</v>
      </c>
      <c r="G45" s="369"/>
      <c r="H45" s="369"/>
      <c r="I45" s="369"/>
      <c r="J45" s="369"/>
      <c r="K45" s="369"/>
      <c r="L45" s="196">
        <f>N45+N46+N47</f>
        <v>1</v>
      </c>
      <c r="M45" s="199" t="s">
        <v>246</v>
      </c>
      <c r="N45" s="39">
        <v>1</v>
      </c>
      <c r="O45" s="40" t="s">
        <v>238</v>
      </c>
      <c r="P45" s="39">
        <v>0</v>
      </c>
      <c r="Q45" s="202" t="s">
        <v>248</v>
      </c>
      <c r="R45" s="196">
        <f>P45+P46+P47</f>
        <v>1</v>
      </c>
      <c r="S45" s="288" t="str">
        <f>AN12</f>
        <v>鹿島アントラーズつくばジュニア</v>
      </c>
      <c r="T45" s="288"/>
      <c r="U45" s="288"/>
      <c r="V45" s="288"/>
      <c r="W45" s="288"/>
      <c r="X45" s="289"/>
      <c r="Y45" s="45"/>
      <c r="Z45" s="275">
        <v>43</v>
      </c>
      <c r="AA45" s="368" t="str">
        <f>S16</f>
        <v>バディサッカー
クラブ江東</v>
      </c>
      <c r="AB45" s="394"/>
      <c r="AC45" s="394"/>
      <c r="AD45" s="394"/>
      <c r="AE45" s="394"/>
      <c r="AF45" s="395"/>
      <c r="AG45" s="196">
        <f>AI45+AI46+AI47</f>
        <v>6</v>
      </c>
      <c r="AH45" s="199" t="s">
        <v>240</v>
      </c>
      <c r="AI45" s="39">
        <v>2</v>
      </c>
      <c r="AJ45" s="40" t="s">
        <v>238</v>
      </c>
      <c r="AK45" s="39">
        <v>0</v>
      </c>
      <c r="AL45" s="202" t="s">
        <v>241</v>
      </c>
      <c r="AM45" s="196">
        <f>AK45+AK46+AK47</f>
        <v>0</v>
      </c>
      <c r="AN45" s="278" t="str">
        <f>AA16</f>
        <v>柏レイソルA.A.TOR'82</v>
      </c>
      <c r="AO45" s="279"/>
      <c r="AP45" s="279"/>
      <c r="AQ45" s="279"/>
      <c r="AR45" s="279"/>
      <c r="AS45" s="280"/>
    </row>
    <row r="46" spans="1:45" ht="15" customHeight="1" x14ac:dyDescent="0.2">
      <c r="A46" s="276"/>
      <c r="B46" s="269"/>
      <c r="C46" s="366"/>
      <c r="D46" s="271"/>
      <c r="E46" s="276"/>
      <c r="F46" s="371"/>
      <c r="G46" s="371"/>
      <c r="H46" s="371"/>
      <c r="I46" s="371"/>
      <c r="J46" s="371"/>
      <c r="K46" s="371"/>
      <c r="L46" s="197"/>
      <c r="M46" s="200"/>
      <c r="N46" s="39">
        <v>0</v>
      </c>
      <c r="O46" s="40" t="s">
        <v>238</v>
      </c>
      <c r="P46" s="39">
        <v>1</v>
      </c>
      <c r="Q46" s="203"/>
      <c r="R46" s="197"/>
      <c r="S46" s="383"/>
      <c r="T46" s="383"/>
      <c r="U46" s="383"/>
      <c r="V46" s="383"/>
      <c r="W46" s="383"/>
      <c r="X46" s="292"/>
      <c r="Y46" s="45"/>
      <c r="Z46" s="276"/>
      <c r="AA46" s="392"/>
      <c r="AB46" s="390"/>
      <c r="AC46" s="390"/>
      <c r="AD46" s="390"/>
      <c r="AE46" s="390"/>
      <c r="AF46" s="391"/>
      <c r="AG46" s="197"/>
      <c r="AH46" s="200"/>
      <c r="AI46" s="39">
        <v>1</v>
      </c>
      <c r="AJ46" s="40" t="s">
        <v>238</v>
      </c>
      <c r="AK46" s="39">
        <v>0</v>
      </c>
      <c r="AL46" s="203"/>
      <c r="AM46" s="197"/>
      <c r="AN46" s="281"/>
      <c r="AO46" s="282"/>
      <c r="AP46" s="282"/>
      <c r="AQ46" s="282"/>
      <c r="AR46" s="282"/>
      <c r="AS46" s="283"/>
    </row>
    <row r="47" spans="1:45" ht="15" customHeight="1" x14ac:dyDescent="0.2">
      <c r="A47" s="276"/>
      <c r="B47" s="269"/>
      <c r="C47" s="366"/>
      <c r="D47" s="271"/>
      <c r="E47" s="276"/>
      <c r="F47" s="371"/>
      <c r="G47" s="371"/>
      <c r="H47" s="371"/>
      <c r="I47" s="371"/>
      <c r="J47" s="371"/>
      <c r="K47" s="371"/>
      <c r="L47" s="198"/>
      <c r="M47" s="201"/>
      <c r="N47" s="41">
        <v>0</v>
      </c>
      <c r="O47" s="42" t="s">
        <v>238</v>
      </c>
      <c r="P47" s="41">
        <v>0</v>
      </c>
      <c r="Q47" s="204"/>
      <c r="R47" s="198"/>
      <c r="S47" s="383"/>
      <c r="T47" s="383"/>
      <c r="U47" s="383"/>
      <c r="V47" s="383"/>
      <c r="W47" s="383"/>
      <c r="X47" s="292"/>
      <c r="Y47" s="50"/>
      <c r="Z47" s="277"/>
      <c r="AA47" s="396"/>
      <c r="AB47" s="397"/>
      <c r="AC47" s="397"/>
      <c r="AD47" s="397"/>
      <c r="AE47" s="397"/>
      <c r="AF47" s="398"/>
      <c r="AG47" s="198"/>
      <c r="AH47" s="201"/>
      <c r="AI47" s="41">
        <v>3</v>
      </c>
      <c r="AJ47" s="42" t="s">
        <v>238</v>
      </c>
      <c r="AK47" s="41">
        <v>0</v>
      </c>
      <c r="AL47" s="204"/>
      <c r="AM47" s="198"/>
      <c r="AN47" s="284"/>
      <c r="AO47" s="285"/>
      <c r="AP47" s="285"/>
      <c r="AQ47" s="285"/>
      <c r="AR47" s="285"/>
      <c r="AS47" s="286"/>
    </row>
    <row r="48" spans="1:45" ht="15" customHeight="1" x14ac:dyDescent="0.2">
      <c r="A48" s="276"/>
      <c r="B48" s="269"/>
      <c r="C48" s="366"/>
      <c r="D48" s="271"/>
      <c r="E48" s="276"/>
      <c r="F48" s="371"/>
      <c r="G48" s="371"/>
      <c r="H48" s="371"/>
      <c r="I48" s="371"/>
      <c r="J48" s="371"/>
      <c r="K48" s="371"/>
      <c r="L48" s="84">
        <v>1</v>
      </c>
      <c r="M48" s="151" t="s">
        <v>247</v>
      </c>
      <c r="N48" s="103">
        <v>1</v>
      </c>
      <c r="O48" s="104" t="s">
        <v>238</v>
      </c>
      <c r="P48" s="103">
        <v>0</v>
      </c>
      <c r="Q48" s="152" t="s">
        <v>248</v>
      </c>
      <c r="R48" s="84">
        <v>0</v>
      </c>
      <c r="S48" s="383"/>
      <c r="T48" s="383"/>
      <c r="U48" s="383"/>
      <c r="V48" s="383"/>
      <c r="W48" s="383"/>
      <c r="X48" s="292"/>
      <c r="Y48" s="91"/>
      <c r="Z48" s="137"/>
      <c r="AA48" s="148"/>
      <c r="AB48" s="103"/>
      <c r="AC48" s="104"/>
      <c r="AD48" s="103"/>
      <c r="AE48" s="149"/>
      <c r="AF48" s="147"/>
      <c r="AG48" s="147"/>
      <c r="AH48" s="148"/>
      <c r="AI48" s="103"/>
      <c r="AJ48" s="104"/>
      <c r="AK48" s="103"/>
      <c r="AL48" s="149"/>
      <c r="AM48" s="147"/>
      <c r="AN48" s="137"/>
      <c r="AO48" s="137"/>
      <c r="AP48" s="137"/>
      <c r="AQ48" s="137"/>
      <c r="AR48" s="137"/>
      <c r="AS48" s="137"/>
    </row>
    <row r="49" spans="1:45" ht="15" customHeight="1" x14ac:dyDescent="0.2">
      <c r="A49" s="275"/>
      <c r="B49" s="266">
        <v>0.63541666666666663</v>
      </c>
      <c r="C49" s="267"/>
      <c r="D49" s="268"/>
      <c r="E49" s="278" t="s">
        <v>78</v>
      </c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80"/>
      <c r="Y49" s="45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</row>
    <row r="50" spans="1:45" ht="15" customHeight="1" x14ac:dyDescent="0.2">
      <c r="A50" s="276"/>
      <c r="B50" s="269"/>
      <c r="C50" s="270"/>
      <c r="D50" s="271"/>
      <c r="E50" s="281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3"/>
      <c r="Y50" s="45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</row>
    <row r="51" spans="1:45" ht="15" customHeight="1" x14ac:dyDescent="0.2">
      <c r="A51" s="277"/>
      <c r="B51" s="272"/>
      <c r="C51" s="273"/>
      <c r="D51" s="274"/>
      <c r="E51" s="284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6"/>
      <c r="Y51" s="45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</row>
    <row r="52" spans="1:45" ht="18.75" customHeight="1" x14ac:dyDescent="0.2"/>
  </sheetData>
  <mergeCells count="173">
    <mergeCell ref="AG26:AH26"/>
    <mergeCell ref="AN12:AS15"/>
    <mergeCell ref="AA12:AF15"/>
    <mergeCell ref="A4:AS4"/>
    <mergeCell ref="Z44:AS44"/>
    <mergeCell ref="Z45:Z47"/>
    <mergeCell ref="AA45:AF47"/>
    <mergeCell ref="AG45:AG47"/>
    <mergeCell ref="AH45:AH47"/>
    <mergeCell ref="AL45:AL47"/>
    <mergeCell ref="AM45:AM47"/>
    <mergeCell ref="AN45:AS47"/>
    <mergeCell ref="A37:X39"/>
    <mergeCell ref="Z37:AS39"/>
    <mergeCell ref="B5:D5"/>
    <mergeCell ref="F5:X5"/>
    <mergeCell ref="AA5:AS5"/>
    <mergeCell ref="B6:D8"/>
    <mergeCell ref="E6:E8"/>
    <mergeCell ref="F6:K8"/>
    <mergeCell ref="L6:L8"/>
    <mergeCell ref="M6:M8"/>
    <mergeCell ref="Q6:Q8"/>
    <mergeCell ref="AL6:AL8"/>
    <mergeCell ref="AM6:AM8"/>
    <mergeCell ref="AN6:AS8"/>
    <mergeCell ref="AM9:AM11"/>
    <mergeCell ref="AN9:AS11"/>
    <mergeCell ref="Z9:Z11"/>
    <mergeCell ref="AA9:AF11"/>
    <mergeCell ref="AG9:AG11"/>
    <mergeCell ref="AH9:AH11"/>
    <mergeCell ref="AL9:AL11"/>
    <mergeCell ref="E12:E14"/>
    <mergeCell ref="F12:K14"/>
    <mergeCell ref="L12:L14"/>
    <mergeCell ref="M12:M14"/>
    <mergeCell ref="Q12:Q14"/>
    <mergeCell ref="R12:R14"/>
    <mergeCell ref="S12:X14"/>
    <mergeCell ref="S9:X11"/>
    <mergeCell ref="B9:D11"/>
    <mergeCell ref="E9:E11"/>
    <mergeCell ref="F9:K11"/>
    <mergeCell ref="A2:AS2"/>
    <mergeCell ref="A3:AS3"/>
    <mergeCell ref="B49:D51"/>
    <mergeCell ref="R41:R43"/>
    <mergeCell ref="S41:X43"/>
    <mergeCell ref="B41:D43"/>
    <mergeCell ref="E41:E43"/>
    <mergeCell ref="F41:K43"/>
    <mergeCell ref="L41:L43"/>
    <mergeCell ref="M41:M43"/>
    <mergeCell ref="Q41:Q43"/>
    <mergeCell ref="AG16:AG18"/>
    <mergeCell ref="AH16:AH18"/>
    <mergeCell ref="AL16:AL18"/>
    <mergeCell ref="AM16:AM18"/>
    <mergeCell ref="Z6:Z8"/>
    <mergeCell ref="AA6:AF8"/>
    <mergeCell ref="AG6:AG8"/>
    <mergeCell ref="AH6:AH8"/>
    <mergeCell ref="A6:A8"/>
    <mergeCell ref="A9:A11"/>
    <mergeCell ref="A12:A14"/>
    <mergeCell ref="L45:L47"/>
    <mergeCell ref="B12:D14"/>
    <mergeCell ref="L16:L18"/>
    <mergeCell ref="M16:M18"/>
    <mergeCell ref="Q16:Q18"/>
    <mergeCell ref="R16:R18"/>
    <mergeCell ref="R6:R8"/>
    <mergeCell ref="S6:X8"/>
    <mergeCell ref="M30:M32"/>
    <mergeCell ref="Q30:Q32"/>
    <mergeCell ref="R30:R32"/>
    <mergeCell ref="S30:X32"/>
    <mergeCell ref="L9:L11"/>
    <mergeCell ref="M9:M11"/>
    <mergeCell ref="Q9:Q11"/>
    <mergeCell ref="R9:R11"/>
    <mergeCell ref="L19:M19"/>
    <mergeCell ref="AN23:AS25"/>
    <mergeCell ref="Z23:Z25"/>
    <mergeCell ref="AA23:AF25"/>
    <mergeCell ref="AG23:AG25"/>
    <mergeCell ref="AH23:AH25"/>
    <mergeCell ref="AL23:AL25"/>
    <mergeCell ref="AG12:AG14"/>
    <mergeCell ref="AH12:AH14"/>
    <mergeCell ref="AL12:AL14"/>
    <mergeCell ref="AM12:AM14"/>
    <mergeCell ref="Z12:Z15"/>
    <mergeCell ref="Z27:Z29"/>
    <mergeCell ref="AA27:AF29"/>
    <mergeCell ref="AN30:AS32"/>
    <mergeCell ref="Z30:Z32"/>
    <mergeCell ref="AA30:AF32"/>
    <mergeCell ref="A27:A29"/>
    <mergeCell ref="L27:L29"/>
    <mergeCell ref="B27:D29"/>
    <mergeCell ref="E27:E29"/>
    <mergeCell ref="F27:K29"/>
    <mergeCell ref="S27:X29"/>
    <mergeCell ref="AG27:AG29"/>
    <mergeCell ref="AH27:AH29"/>
    <mergeCell ref="A30:A32"/>
    <mergeCell ref="B30:D32"/>
    <mergeCell ref="E30:E32"/>
    <mergeCell ref="F30:K32"/>
    <mergeCell ref="L30:L32"/>
    <mergeCell ref="M27:M29"/>
    <mergeCell ref="Q27:Q29"/>
    <mergeCell ref="R27:R29"/>
    <mergeCell ref="AG30:AG32"/>
    <mergeCell ref="AH30:AH32"/>
    <mergeCell ref="AL30:AL32"/>
    <mergeCell ref="AG33:AG35"/>
    <mergeCell ref="AH33:AH35"/>
    <mergeCell ref="AL33:AL35"/>
    <mergeCell ref="AM33:AM35"/>
    <mergeCell ref="AN33:AS35"/>
    <mergeCell ref="M33:M35"/>
    <mergeCell ref="Q33:Q35"/>
    <mergeCell ref="R33:R35"/>
    <mergeCell ref="S33:X35"/>
    <mergeCell ref="Z33:Z35"/>
    <mergeCell ref="AA33:AF35"/>
    <mergeCell ref="AM30:AM32"/>
    <mergeCell ref="AN27:AS29"/>
    <mergeCell ref="A16:A18"/>
    <mergeCell ref="B16:D18"/>
    <mergeCell ref="E16:E18"/>
    <mergeCell ref="F16:K18"/>
    <mergeCell ref="S16:X18"/>
    <mergeCell ref="AA16:AF18"/>
    <mergeCell ref="Z16:Z18"/>
    <mergeCell ref="AN16:AS18"/>
    <mergeCell ref="A21:AS21"/>
    <mergeCell ref="B22:D22"/>
    <mergeCell ref="F22:X22"/>
    <mergeCell ref="AA22:AS22"/>
    <mergeCell ref="AM23:AM25"/>
    <mergeCell ref="AL27:AL29"/>
    <mergeCell ref="AM27:AM29"/>
    <mergeCell ref="S23:X25"/>
    <mergeCell ref="L23:L25"/>
    <mergeCell ref="M23:M25"/>
    <mergeCell ref="Q23:Q25"/>
    <mergeCell ref="R23:R25"/>
    <mergeCell ref="A23:A25"/>
    <mergeCell ref="B23:D25"/>
    <mergeCell ref="E23:E25"/>
    <mergeCell ref="A41:A43"/>
    <mergeCell ref="A49:A51"/>
    <mergeCell ref="E49:X51"/>
    <mergeCell ref="A40:X40"/>
    <mergeCell ref="A44:X44"/>
    <mergeCell ref="A33:A35"/>
    <mergeCell ref="B33:D35"/>
    <mergeCell ref="E33:E35"/>
    <mergeCell ref="F33:K35"/>
    <mergeCell ref="L33:L35"/>
    <mergeCell ref="A45:A48"/>
    <mergeCell ref="F23:K25"/>
    <mergeCell ref="M45:M47"/>
    <mergeCell ref="Q45:Q47"/>
    <mergeCell ref="R45:R47"/>
    <mergeCell ref="E45:E48"/>
    <mergeCell ref="F45:K48"/>
    <mergeCell ref="S45:X48"/>
    <mergeCell ref="B45:D48"/>
  </mergeCells>
  <phoneticPr fontId="1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86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予選リーグ</vt:lpstr>
      <vt:lpstr>ABブロック</vt:lpstr>
      <vt:lpstr>CDブロック</vt:lpstr>
      <vt:lpstr>順位トーナメント</vt:lpstr>
      <vt:lpstr>２日目組合せ</vt:lpstr>
      <vt:lpstr>ABブロック!Print_Area</vt:lpstr>
      <vt:lpstr>CDブロック!Print_Area</vt:lpstr>
      <vt:lpstr>順位トーナメント!Print_Area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2024-03-17T06:54:38Z</dcterms:modified>
</cp:coreProperties>
</file>