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S\Desktop\R6全U12関係\"/>
    </mc:Choice>
  </mc:AlternateContent>
  <bookViews>
    <workbookView xWindow="0" yWindow="0" windowWidth="23040" windowHeight="9384" tabRatio="742" firstSheet="2" activeTab="17"/>
  </bookViews>
  <sheets>
    <sheet name="抽選結果" sheetId="47" r:id="rId1"/>
    <sheet name="組み合わせ一覧(抽選前)" sheetId="48" r:id="rId2"/>
    <sheet name="組み合わせ一覧" sheetId="1" r:id="rId3"/>
    <sheet name="AB" sheetId="42" r:id="rId4"/>
    <sheet name="CD" sheetId="46" r:id="rId5"/>
    <sheet name="EF" sheetId="41" r:id="rId6"/>
    <sheet name="GH" sheetId="45" r:id="rId7"/>
    <sheet name="IJ" sheetId="40" r:id="rId8"/>
    <sheet name="KL" sheetId="44" r:id="rId9"/>
    <sheet name="MN" sheetId="43" r:id="rId10"/>
    <sheet name="OP" sheetId="8" r:id="rId11"/>
    <sheet name="2日目①" sheetId="29" r:id="rId12"/>
    <sheet name="2日目②" sheetId="33" r:id="rId13"/>
    <sheet name="2日目③" sheetId="34" r:id="rId14"/>
    <sheet name="2日目④" sheetId="35" r:id="rId15"/>
    <sheet name="3日目①" sheetId="32" r:id="rId16"/>
    <sheet name="3日目②" sheetId="36" r:id="rId17"/>
    <sheet name="4日目" sheetId="30" r:id="rId18"/>
    <sheet name="５日目最終日" sheetId="31" r:id="rId19"/>
  </sheets>
  <definedNames>
    <definedName name="_xlnm.Print_Area" localSheetId="11">'2日目①'!$A$1:$Y$73</definedName>
    <definedName name="_xlnm.Print_Area" localSheetId="12">'2日目②'!$A$1:$Y$72</definedName>
    <definedName name="_xlnm.Print_Area" localSheetId="13">'2日目③'!$A$1:$Y$74</definedName>
    <definedName name="_xlnm.Print_Area" localSheetId="14">'2日目④'!$A$1:$Y$73</definedName>
    <definedName name="_xlnm.Print_Area" localSheetId="15">'3日目①'!$A$1:$Y$64</definedName>
    <definedName name="_xlnm.Print_Area" localSheetId="16">'3日目②'!$A$1:$Y$64</definedName>
    <definedName name="_xlnm.Print_Area" localSheetId="17">'4日目'!$A$1:$Y$38</definedName>
    <definedName name="_xlnm.Print_Area" localSheetId="18">'５日目最終日'!$A$1:$W$62</definedName>
    <definedName name="_xlnm.Print_Area" localSheetId="3">AB!$A$1:$Z$67</definedName>
    <definedName name="_xlnm.Print_Area" localSheetId="4">CD!$A$1:$Z$67</definedName>
    <definedName name="_xlnm.Print_Area" localSheetId="5">EF!$A$1:$Z$68</definedName>
    <definedName name="_xlnm.Print_Area" localSheetId="6">GH!$A$1:$Z$69</definedName>
    <definedName name="_xlnm.Print_Area" localSheetId="7">IJ!$A$1:$Z$69</definedName>
    <definedName name="_xlnm.Print_Area" localSheetId="8">KL!$A$1:$Z$67</definedName>
    <definedName name="_xlnm.Print_Area" localSheetId="9">MN!$A$1:$Z$68</definedName>
    <definedName name="_xlnm.Print_Area" localSheetId="10">OP!$A$1:$Z$69</definedName>
    <definedName name="_xlnm.Print_Area" localSheetId="2">組み合わせ一覧!$A$1:$AX$155</definedName>
    <definedName name="_xlnm.Print_Area" localSheetId="1">'組み合わせ一覧(抽選前)'!$A$1:$AX$155</definedName>
    <definedName name="_xlnm.Print_Area" localSheetId="0">抽選結果!$A$1:$F$156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31" l="1"/>
  <c r="F10" i="31"/>
  <c r="Q36" i="30"/>
  <c r="E36" i="30"/>
  <c r="Q33" i="30"/>
  <c r="E33" i="30"/>
  <c r="K47" i="36" l="1"/>
  <c r="A13" i="47"/>
  <c r="A14" i="47"/>
  <c r="A15" i="47"/>
  <c r="A16" i="47"/>
  <c r="A17" i="47"/>
  <c r="A18" i="47"/>
  <c r="A19" i="47"/>
  <c r="A12" i="47"/>
  <c r="AV47" i="1"/>
  <c r="J27" i="36" s="1"/>
  <c r="AV45" i="1"/>
  <c r="O27" i="36" s="1"/>
  <c r="AV117" i="1"/>
  <c r="O9" i="36" s="1"/>
  <c r="AV119" i="1"/>
  <c r="J9" i="36" s="1"/>
  <c r="C119" i="1"/>
  <c r="O27" i="32" s="1"/>
  <c r="C117" i="1"/>
  <c r="J27" i="32" s="1"/>
  <c r="C47" i="1"/>
  <c r="O9" i="32" s="1"/>
  <c r="C45" i="1"/>
  <c r="J9" i="32" s="1"/>
  <c r="AV13" i="1"/>
  <c r="AV15" i="1"/>
  <c r="R27" i="36" s="1"/>
  <c r="AV17" i="1"/>
  <c r="AV19" i="1"/>
  <c r="AV21" i="1"/>
  <c r="AV23" i="1"/>
  <c r="AV25" i="1"/>
  <c r="AV27" i="1"/>
  <c r="AV30" i="1"/>
  <c r="AV32" i="1"/>
  <c r="AV34" i="1"/>
  <c r="AV36" i="1"/>
  <c r="AV38" i="1"/>
  <c r="AV40" i="1"/>
  <c r="AV42" i="1"/>
  <c r="AV49" i="1"/>
  <c r="AV51" i="1"/>
  <c r="AV53" i="1"/>
  <c r="AV55" i="1"/>
  <c r="AV57" i="1"/>
  <c r="AV59" i="1"/>
  <c r="AV61" i="1"/>
  <c r="AV63" i="1"/>
  <c r="AV66" i="1"/>
  <c r="AV68" i="1"/>
  <c r="AV70" i="1"/>
  <c r="AV72" i="1"/>
  <c r="AV74" i="1"/>
  <c r="G27" i="36" s="1"/>
  <c r="AV76" i="1"/>
  <c r="AV78" i="1"/>
  <c r="AV85" i="1"/>
  <c r="AV87" i="1"/>
  <c r="AV89" i="1"/>
  <c r="AV91" i="1"/>
  <c r="AV93" i="1"/>
  <c r="AV95" i="1"/>
  <c r="AV97" i="1"/>
  <c r="AV99" i="1"/>
  <c r="AV102" i="1"/>
  <c r="R9" i="36" s="1"/>
  <c r="AV104" i="1"/>
  <c r="AV106" i="1"/>
  <c r="AV108" i="1"/>
  <c r="AV110" i="1"/>
  <c r="AV112" i="1"/>
  <c r="AV114" i="1"/>
  <c r="AV122" i="1"/>
  <c r="AV124" i="1"/>
  <c r="AV126" i="1"/>
  <c r="AV128" i="1"/>
  <c r="AV130" i="1"/>
  <c r="AV132" i="1"/>
  <c r="AV134" i="1"/>
  <c r="G9" i="36" s="1"/>
  <c r="AV138" i="1"/>
  <c r="AV140" i="1"/>
  <c r="AV142" i="1"/>
  <c r="AV144" i="1"/>
  <c r="AV146" i="1"/>
  <c r="AV148" i="1"/>
  <c r="AV150" i="1"/>
  <c r="C139" i="1"/>
  <c r="C141" i="1"/>
  <c r="C143" i="1"/>
  <c r="C145" i="1"/>
  <c r="C147" i="1"/>
  <c r="R27" i="32" s="1"/>
  <c r="C149" i="1"/>
  <c r="C151" i="1"/>
  <c r="C137" i="1"/>
  <c r="C124" i="1"/>
  <c r="C126" i="1"/>
  <c r="C128" i="1"/>
  <c r="C130" i="1"/>
  <c r="C132" i="1"/>
  <c r="C134" i="1"/>
  <c r="C122" i="1"/>
  <c r="C104" i="1"/>
  <c r="G27" i="32" s="1"/>
  <c r="C106" i="1"/>
  <c r="C108" i="1"/>
  <c r="C110" i="1"/>
  <c r="C112" i="1"/>
  <c r="C114" i="1"/>
  <c r="C102" i="1"/>
  <c r="C88" i="1"/>
  <c r="C90" i="1"/>
  <c r="C92" i="1"/>
  <c r="C94" i="1"/>
  <c r="C96" i="1"/>
  <c r="C98" i="1"/>
  <c r="C86" i="1"/>
  <c r="C67" i="1"/>
  <c r="C69" i="1"/>
  <c r="C71" i="1"/>
  <c r="C73" i="1"/>
  <c r="C75" i="1"/>
  <c r="C77" i="1"/>
  <c r="C79" i="1"/>
  <c r="R9" i="32" s="1"/>
  <c r="C65" i="1"/>
  <c r="C52" i="1"/>
  <c r="C54" i="1"/>
  <c r="C56" i="1"/>
  <c r="C58" i="1"/>
  <c r="C60" i="1"/>
  <c r="C62" i="1"/>
  <c r="C50" i="1"/>
  <c r="C32" i="1"/>
  <c r="C34" i="1"/>
  <c r="C36" i="1"/>
  <c r="C38" i="1"/>
  <c r="C40" i="1"/>
  <c r="C42" i="1"/>
  <c r="C30" i="1"/>
  <c r="G9" i="32" s="1"/>
  <c r="C16" i="1"/>
  <c r="C18" i="1"/>
  <c r="C20" i="1"/>
  <c r="C22" i="1"/>
  <c r="C24" i="1"/>
  <c r="C26" i="1"/>
  <c r="C14" i="1"/>
  <c r="AD69" i="48"/>
  <c r="AP9" i="48"/>
  <c r="AL9" i="48"/>
  <c r="AF9" i="48"/>
  <c r="AB9" i="48"/>
  <c r="AP8" i="48"/>
  <c r="AL8" i="48"/>
  <c r="AF8" i="48"/>
  <c r="AB8" i="48"/>
  <c r="C31" i="47"/>
  <c r="AF3" i="1" s="1"/>
  <c r="C32" i="47"/>
  <c r="N3" i="1" s="1"/>
  <c r="C33" i="47"/>
  <c r="C34" i="47"/>
  <c r="C35" i="47"/>
  <c r="C36" i="47"/>
  <c r="C37" i="47"/>
  <c r="C30" i="47"/>
  <c r="AF4" i="1" s="1"/>
  <c r="B29" i="1" l="1"/>
  <c r="AW101" i="1"/>
  <c r="B137" i="1"/>
  <c r="B65" i="1"/>
  <c r="AW85" i="1"/>
  <c r="AW13" i="1"/>
  <c r="B85" i="1"/>
  <c r="AW137" i="1"/>
  <c r="AW65" i="1"/>
  <c r="B13" i="1"/>
  <c r="B121" i="1"/>
  <c r="AW29" i="1"/>
  <c r="N4" i="1"/>
  <c r="B49" i="1"/>
  <c r="B101" i="1"/>
  <c r="AW121" i="1"/>
  <c r="AW49" i="1"/>
  <c r="A141" i="47"/>
  <c r="A142" i="47"/>
  <c r="A143" i="47"/>
  <c r="A144" i="47"/>
  <c r="A145" i="47"/>
  <c r="A82" i="47"/>
  <c r="A83" i="47"/>
  <c r="A84" i="47"/>
  <c r="A85" i="47"/>
  <c r="A86" i="47"/>
  <c r="A87" i="47"/>
  <c r="A88" i="47"/>
  <c r="A56" i="47"/>
  <c r="A57" i="47"/>
  <c r="A58" i="47"/>
  <c r="A34" i="47"/>
  <c r="A35" i="47"/>
  <c r="A36" i="47"/>
  <c r="A37" i="47"/>
  <c r="A156" i="47" l="1"/>
  <c r="A155" i="47"/>
  <c r="A154" i="47"/>
  <c r="A153" i="47"/>
  <c r="A152" i="47"/>
  <c r="A151" i="47"/>
  <c r="A150" i="47"/>
  <c r="A149" i="47"/>
  <c r="A148" i="47"/>
  <c r="A140" i="47"/>
  <c r="A139" i="47"/>
  <c r="A138" i="47"/>
  <c r="A137" i="47"/>
  <c r="A136" i="47"/>
  <c r="A135" i="47"/>
  <c r="A134" i="47"/>
  <c r="A133" i="47"/>
  <c r="A132" i="47"/>
  <c r="A131" i="47"/>
  <c r="A130" i="47"/>
  <c r="A129" i="47"/>
  <c r="A128" i="47"/>
  <c r="A127" i="47"/>
  <c r="A126" i="47"/>
  <c r="A125" i="47"/>
  <c r="A124" i="47"/>
  <c r="A123" i="47"/>
  <c r="A122" i="47"/>
  <c r="A121" i="47"/>
  <c r="A120" i="47"/>
  <c r="A119" i="47"/>
  <c r="A118" i="47"/>
  <c r="A117" i="47"/>
  <c r="A114" i="47"/>
  <c r="A113" i="47"/>
  <c r="A112" i="47"/>
  <c r="A111" i="47"/>
  <c r="A110" i="47"/>
  <c r="A109" i="47"/>
  <c r="A108" i="47"/>
  <c r="A107" i="47"/>
  <c r="A106" i="47"/>
  <c r="A105" i="47"/>
  <c r="A102" i="47"/>
  <c r="A101" i="47"/>
  <c r="A100" i="47"/>
  <c r="A99" i="47"/>
  <c r="A98" i="47"/>
  <c r="A97" i="47"/>
  <c r="A96" i="47"/>
  <c r="A95" i="47"/>
  <c r="A94" i="47"/>
  <c r="A93" i="47"/>
  <c r="A92" i="47"/>
  <c r="A91" i="47"/>
  <c r="A81" i="47"/>
  <c r="A80" i="47"/>
  <c r="A79" i="47"/>
  <c r="A78" i="47"/>
  <c r="A77" i="47"/>
  <c r="A76" i="47"/>
  <c r="A75" i="47"/>
  <c r="A74" i="47"/>
  <c r="A73" i="47"/>
  <c r="A70" i="47"/>
  <c r="A69" i="47"/>
  <c r="A68" i="47"/>
  <c r="A67" i="47"/>
  <c r="A66" i="47"/>
  <c r="A65" i="47"/>
  <c r="A64" i="47"/>
  <c r="A63" i="47"/>
  <c r="A62" i="47"/>
  <c r="A61" i="47"/>
  <c r="A55" i="47"/>
  <c r="A54" i="47"/>
  <c r="A53" i="47"/>
  <c r="A52" i="47"/>
  <c r="A51" i="47"/>
  <c r="A50" i="47"/>
  <c r="A49" i="47"/>
  <c r="A48" i="47"/>
  <c r="A47" i="47"/>
  <c r="A46" i="47"/>
  <c r="A45" i="47"/>
  <c r="A44" i="47"/>
  <c r="A43" i="47"/>
  <c r="A42" i="47"/>
  <c r="A41" i="47"/>
  <c r="A40" i="47"/>
  <c r="A33" i="47"/>
  <c r="A32" i="47"/>
  <c r="A31" i="47"/>
  <c r="A30" i="47"/>
  <c r="A28" i="47"/>
  <c r="A26" i="47"/>
  <c r="A24" i="47"/>
  <c r="A22" i="47"/>
  <c r="W43" i="8" l="1"/>
  <c r="Q68" i="8" s="1"/>
  <c r="T43" i="8"/>
  <c r="Q43" i="8"/>
  <c r="E58" i="8" s="1"/>
  <c r="N43" i="8"/>
  <c r="Q54" i="8" s="1"/>
  <c r="K43" i="8"/>
  <c r="E54" i="8" s="1"/>
  <c r="H43" i="8"/>
  <c r="E43" i="8"/>
  <c r="B43" i="8"/>
  <c r="E61" i="8" s="1"/>
  <c r="V9" i="8"/>
  <c r="S9" i="8"/>
  <c r="E26" i="8" s="1"/>
  <c r="P9" i="8"/>
  <c r="Q23" i="8" s="1"/>
  <c r="M9" i="8"/>
  <c r="J9" i="8"/>
  <c r="Q20" i="8" s="1"/>
  <c r="G9" i="8"/>
  <c r="E20" i="8" s="1"/>
  <c r="Q29" i="8" s="1"/>
  <c r="D9" i="8"/>
  <c r="W44" i="43"/>
  <c r="Q67" i="43" s="1"/>
  <c r="T44" i="43"/>
  <c r="Q58" i="43" s="1"/>
  <c r="Q44" i="43"/>
  <c r="N44" i="43"/>
  <c r="Q55" i="43" s="1"/>
  <c r="K44" i="43"/>
  <c r="E55" i="43" s="1"/>
  <c r="Q64" i="43" s="1"/>
  <c r="H44" i="43"/>
  <c r="E44" i="43"/>
  <c r="B44" i="43"/>
  <c r="E61" i="43" s="1"/>
  <c r="V9" i="43"/>
  <c r="Q27" i="43" s="1"/>
  <c r="S9" i="43"/>
  <c r="P9" i="43"/>
  <c r="Q23" i="43" s="1"/>
  <c r="M9" i="43"/>
  <c r="J9" i="43"/>
  <c r="G9" i="43"/>
  <c r="E20" i="43" s="1"/>
  <c r="D9" i="43"/>
  <c r="E30" i="43" s="1"/>
  <c r="W43" i="44"/>
  <c r="Q66" i="44" s="1"/>
  <c r="T43" i="44"/>
  <c r="Q43" i="44"/>
  <c r="E57" i="44" s="1"/>
  <c r="N43" i="44"/>
  <c r="Q54" i="44" s="1"/>
  <c r="Q63" i="44" s="1"/>
  <c r="K43" i="44"/>
  <c r="E54" i="44" s="1"/>
  <c r="H43" i="44"/>
  <c r="E43" i="44"/>
  <c r="Q60" i="44" s="1"/>
  <c r="B43" i="44"/>
  <c r="V9" i="44"/>
  <c r="S9" i="44"/>
  <c r="E26" i="44" s="1"/>
  <c r="P9" i="44"/>
  <c r="M9" i="44"/>
  <c r="E23" i="44" s="1"/>
  <c r="J9" i="44"/>
  <c r="Q20" i="44" s="1"/>
  <c r="Q29" i="44" s="1"/>
  <c r="G9" i="44"/>
  <c r="E20" i="44" s="1"/>
  <c r="D9" i="44"/>
  <c r="W44" i="45"/>
  <c r="Q68" i="45" s="1"/>
  <c r="T44" i="45"/>
  <c r="Q58" i="45" s="1"/>
  <c r="Q44" i="45"/>
  <c r="N44" i="45"/>
  <c r="Q55" i="45" s="1"/>
  <c r="K44" i="45"/>
  <c r="E55" i="45" s="1"/>
  <c r="Q65" i="45" s="1"/>
  <c r="H44" i="45"/>
  <c r="E44" i="45"/>
  <c r="Q61" i="45" s="1"/>
  <c r="B44" i="45"/>
  <c r="V9" i="45"/>
  <c r="Q27" i="45" s="1"/>
  <c r="S9" i="45"/>
  <c r="P9" i="45"/>
  <c r="M9" i="45"/>
  <c r="E23" i="45" s="1"/>
  <c r="J9" i="45"/>
  <c r="Q20" i="45" s="1"/>
  <c r="G9" i="45"/>
  <c r="D9" i="45"/>
  <c r="E30" i="45" s="1"/>
  <c r="W43" i="46"/>
  <c r="T43" i="46"/>
  <c r="Q57" i="46" s="1"/>
  <c r="E66" i="46" s="1"/>
  <c r="Q43" i="46"/>
  <c r="E57" i="46" s="1"/>
  <c r="N43" i="46"/>
  <c r="K43" i="46"/>
  <c r="E54" i="46" s="1"/>
  <c r="H43" i="46"/>
  <c r="E63" i="46" s="1"/>
  <c r="E43" i="46"/>
  <c r="Q60" i="46" s="1"/>
  <c r="B43" i="46"/>
  <c r="V9" i="46"/>
  <c r="S9" i="46"/>
  <c r="E26" i="46" s="1"/>
  <c r="P9" i="46"/>
  <c r="Q23" i="46" s="1"/>
  <c r="M9" i="46"/>
  <c r="J9" i="46"/>
  <c r="Q20" i="46" s="1"/>
  <c r="G9" i="46"/>
  <c r="D9" i="46"/>
  <c r="E29" i="46" s="1"/>
  <c r="T35" i="8"/>
  <c r="T1" i="8"/>
  <c r="T36" i="43"/>
  <c r="T1" i="43"/>
  <c r="T35" i="44"/>
  <c r="T1" i="44"/>
  <c r="T36" i="45"/>
  <c r="T1" i="45"/>
  <c r="T35" i="46"/>
  <c r="T1" i="46"/>
  <c r="P66" i="46"/>
  <c r="J66" i="46"/>
  <c r="P63" i="46"/>
  <c r="J63" i="46"/>
  <c r="P60" i="46"/>
  <c r="J60" i="46"/>
  <c r="P57" i="46"/>
  <c r="J57" i="46"/>
  <c r="P54" i="46"/>
  <c r="J54" i="46"/>
  <c r="K35" i="46"/>
  <c r="A35" i="46"/>
  <c r="P29" i="46"/>
  <c r="J29" i="46"/>
  <c r="P26" i="46"/>
  <c r="J26" i="46"/>
  <c r="P23" i="46"/>
  <c r="J23" i="46"/>
  <c r="P20" i="46"/>
  <c r="J20" i="46"/>
  <c r="E1" i="46"/>
  <c r="E35" i="46" s="1"/>
  <c r="P68" i="45"/>
  <c r="J68" i="45"/>
  <c r="P65" i="45"/>
  <c r="J65" i="45"/>
  <c r="P61" i="45"/>
  <c r="J61" i="45"/>
  <c r="P58" i="45"/>
  <c r="J58" i="45"/>
  <c r="P55" i="45"/>
  <c r="J55" i="45"/>
  <c r="K36" i="45"/>
  <c r="A36" i="45"/>
  <c r="P30" i="45"/>
  <c r="J30" i="45"/>
  <c r="P27" i="45"/>
  <c r="J27" i="45"/>
  <c r="P23" i="45"/>
  <c r="J23" i="45"/>
  <c r="P20" i="45"/>
  <c r="J20" i="45"/>
  <c r="E1" i="45"/>
  <c r="E36" i="45" s="1"/>
  <c r="P66" i="44"/>
  <c r="J66" i="44"/>
  <c r="P63" i="44"/>
  <c r="J63" i="44"/>
  <c r="P60" i="44"/>
  <c r="J60" i="44"/>
  <c r="P57" i="44"/>
  <c r="J57" i="44"/>
  <c r="P54" i="44"/>
  <c r="J54" i="44"/>
  <c r="K35" i="44"/>
  <c r="A35" i="44"/>
  <c r="P29" i="44"/>
  <c r="J29" i="44"/>
  <c r="P26" i="44"/>
  <c r="J26" i="44"/>
  <c r="P23" i="44"/>
  <c r="J23" i="44"/>
  <c r="P20" i="44"/>
  <c r="J20" i="44"/>
  <c r="E1" i="44"/>
  <c r="E35" i="44"/>
  <c r="P67" i="43"/>
  <c r="J67" i="43"/>
  <c r="P64" i="43"/>
  <c r="J64" i="43"/>
  <c r="P61" i="43"/>
  <c r="J61" i="43"/>
  <c r="P58" i="43"/>
  <c r="J58" i="43"/>
  <c r="P55" i="43"/>
  <c r="J55" i="43"/>
  <c r="K36" i="43"/>
  <c r="A36" i="43"/>
  <c r="P30" i="43"/>
  <c r="J30" i="43"/>
  <c r="P27" i="43"/>
  <c r="J27" i="43"/>
  <c r="P23" i="43"/>
  <c r="J23" i="43"/>
  <c r="P20" i="43"/>
  <c r="J20" i="43"/>
  <c r="E1" i="43"/>
  <c r="E36" i="43"/>
  <c r="V45" i="40"/>
  <c r="S45" i="40"/>
  <c r="E62" i="40" s="1"/>
  <c r="P45" i="40"/>
  <c r="M45" i="40"/>
  <c r="E59" i="40" s="1"/>
  <c r="J45" i="40"/>
  <c r="Q56" i="40" s="1"/>
  <c r="Q65" i="40" s="1"/>
  <c r="D45" i="40"/>
  <c r="G45" i="40"/>
  <c r="E56" i="40" s="1"/>
  <c r="D9" i="40"/>
  <c r="T37" i="40"/>
  <c r="T1" i="40"/>
  <c r="V43" i="41"/>
  <c r="Q60" i="41" s="1"/>
  <c r="S43" i="41"/>
  <c r="P43" i="41"/>
  <c r="M43" i="41"/>
  <c r="E57" i="41" s="1"/>
  <c r="J43" i="41"/>
  <c r="Q54" i="41" s="1"/>
  <c r="G43" i="41"/>
  <c r="D43" i="41"/>
  <c r="E64" i="41" s="1"/>
  <c r="V9" i="41"/>
  <c r="Q26" i="41" s="1"/>
  <c r="S9" i="41"/>
  <c r="P9" i="41"/>
  <c r="M9" i="41"/>
  <c r="E23" i="41" s="1"/>
  <c r="J9" i="41"/>
  <c r="Q20" i="41" s="1"/>
  <c r="Q29" i="41" s="1"/>
  <c r="G9" i="41"/>
  <c r="E20" i="41" s="1"/>
  <c r="D9" i="41"/>
  <c r="T35" i="41"/>
  <c r="T1" i="41"/>
  <c r="V43" i="42"/>
  <c r="Q60" i="42" s="1"/>
  <c r="S43" i="42"/>
  <c r="P43" i="42"/>
  <c r="Q57" i="42" s="1"/>
  <c r="M43" i="42"/>
  <c r="J43" i="42"/>
  <c r="Q54" i="42" s="1"/>
  <c r="G43" i="42"/>
  <c r="E54" i="42" s="1"/>
  <c r="Q63" i="42" s="1"/>
  <c r="D43" i="42"/>
  <c r="T35" i="42"/>
  <c r="T1" i="42"/>
  <c r="V9" i="42"/>
  <c r="Q26" i="42" s="1"/>
  <c r="S9" i="42"/>
  <c r="P9" i="42"/>
  <c r="M9" i="42"/>
  <c r="E23" i="42" s="1"/>
  <c r="J9" i="42"/>
  <c r="Q20" i="42" s="1"/>
  <c r="G9" i="42"/>
  <c r="E20" i="42" s="1"/>
  <c r="Q29" i="42" s="1"/>
  <c r="D9" i="42"/>
  <c r="P63" i="42"/>
  <c r="J63" i="42"/>
  <c r="P60" i="42"/>
  <c r="J60" i="42"/>
  <c r="P57" i="42"/>
  <c r="J57" i="42"/>
  <c r="P54" i="42"/>
  <c r="J54" i="42"/>
  <c r="P29" i="42"/>
  <c r="J29" i="42"/>
  <c r="P26" i="42"/>
  <c r="J26" i="42"/>
  <c r="P23" i="42"/>
  <c r="J23" i="42"/>
  <c r="P20" i="42"/>
  <c r="J20" i="42"/>
  <c r="E1" i="42"/>
  <c r="E35" i="42"/>
  <c r="P64" i="41"/>
  <c r="J64" i="41"/>
  <c r="P60" i="41"/>
  <c r="J60" i="41"/>
  <c r="P57" i="41"/>
  <c r="J57" i="41"/>
  <c r="P54" i="41"/>
  <c r="J54" i="41"/>
  <c r="P29" i="41"/>
  <c r="J29" i="41"/>
  <c r="P26" i="41"/>
  <c r="J26" i="41"/>
  <c r="P23" i="41"/>
  <c r="J23" i="41"/>
  <c r="P20" i="41"/>
  <c r="J20" i="41"/>
  <c r="E1" i="41"/>
  <c r="E35" i="41" s="1"/>
  <c r="P65" i="40"/>
  <c r="J65" i="40"/>
  <c r="P62" i="40"/>
  <c r="J62" i="40"/>
  <c r="P59" i="40"/>
  <c r="J59" i="40"/>
  <c r="P56" i="40"/>
  <c r="J56" i="40"/>
  <c r="E1" i="36"/>
  <c r="E1" i="32"/>
  <c r="E1" i="33"/>
  <c r="E1" i="34"/>
  <c r="E1" i="35"/>
  <c r="E1" i="29"/>
  <c r="V9" i="40"/>
  <c r="S9" i="40"/>
  <c r="E27" i="40" s="1"/>
  <c r="P9" i="40"/>
  <c r="M9" i="40"/>
  <c r="E23" i="40" s="1"/>
  <c r="J9" i="40"/>
  <c r="Q20" i="40" s="1"/>
  <c r="G9" i="40"/>
  <c r="E20" i="40" s="1"/>
  <c r="Q31" i="40" s="1"/>
  <c r="P31" i="40"/>
  <c r="J31" i="40"/>
  <c r="P27" i="40"/>
  <c r="J27" i="40"/>
  <c r="P23" i="40"/>
  <c r="J23" i="40"/>
  <c r="P20" i="40"/>
  <c r="J20" i="40"/>
  <c r="E1" i="40"/>
  <c r="E37" i="40" s="1"/>
  <c r="AD69" i="1"/>
  <c r="P68" i="8"/>
  <c r="J68" i="8"/>
  <c r="U27" i="36"/>
  <c r="P62" i="36"/>
  <c r="D27" i="36"/>
  <c r="E59" i="36"/>
  <c r="U9" i="36"/>
  <c r="P56" i="36"/>
  <c r="D9" i="36"/>
  <c r="E53" i="36" s="1"/>
  <c r="R1" i="36"/>
  <c r="O62" i="36"/>
  <c r="O59" i="36"/>
  <c r="I59" i="36"/>
  <c r="O56" i="36"/>
  <c r="I56" i="36"/>
  <c r="O53" i="36"/>
  <c r="I53" i="36"/>
  <c r="P50" i="36"/>
  <c r="O50" i="36"/>
  <c r="I50" i="36"/>
  <c r="E50" i="36"/>
  <c r="P47" i="36"/>
  <c r="O47" i="36"/>
  <c r="I47" i="36"/>
  <c r="E47" i="36"/>
  <c r="P44" i="36"/>
  <c r="O44" i="36"/>
  <c r="I44" i="36"/>
  <c r="E44" i="36"/>
  <c r="P41" i="36"/>
  <c r="O41" i="36"/>
  <c r="I41" i="36"/>
  <c r="E41" i="36"/>
  <c r="C28" i="35"/>
  <c r="E65" i="35" s="1"/>
  <c r="V9" i="35"/>
  <c r="P61" i="35" s="1"/>
  <c r="R1" i="35"/>
  <c r="C28" i="34"/>
  <c r="E65" i="34" s="1"/>
  <c r="V9" i="34"/>
  <c r="P62" i="34" s="1"/>
  <c r="R1" i="34"/>
  <c r="C28" i="33"/>
  <c r="E64" i="33" s="1"/>
  <c r="V9" i="33"/>
  <c r="P61" i="33" s="1"/>
  <c r="R1" i="33"/>
  <c r="O71" i="35"/>
  <c r="I71" i="35"/>
  <c r="O68" i="35"/>
  <c r="I68" i="35"/>
  <c r="O65" i="35"/>
  <c r="I65" i="35"/>
  <c r="O61" i="35"/>
  <c r="I61" i="35"/>
  <c r="O58" i="35"/>
  <c r="I58" i="35"/>
  <c r="O55" i="35"/>
  <c r="I55" i="35"/>
  <c r="O52" i="35"/>
  <c r="I52" i="35"/>
  <c r="O48" i="35"/>
  <c r="I48" i="35"/>
  <c r="O45" i="35"/>
  <c r="I45" i="35"/>
  <c r="O42" i="35"/>
  <c r="I42" i="35"/>
  <c r="O72" i="34"/>
  <c r="I72" i="34"/>
  <c r="O69" i="34"/>
  <c r="I69" i="34"/>
  <c r="O65" i="34"/>
  <c r="I65" i="34"/>
  <c r="O62" i="34"/>
  <c r="I62" i="34"/>
  <c r="O59" i="34"/>
  <c r="I59" i="34"/>
  <c r="O56" i="34"/>
  <c r="I56" i="34"/>
  <c r="O52" i="34"/>
  <c r="I52" i="34"/>
  <c r="O48" i="34"/>
  <c r="I48" i="34"/>
  <c r="O45" i="34"/>
  <c r="I45" i="34"/>
  <c r="O42" i="34"/>
  <c r="I42" i="34"/>
  <c r="O70" i="33"/>
  <c r="I70" i="33"/>
  <c r="O67" i="33"/>
  <c r="I67" i="33"/>
  <c r="O64" i="33"/>
  <c r="I64" i="33"/>
  <c r="O61" i="33"/>
  <c r="I61" i="33"/>
  <c r="O58" i="33"/>
  <c r="I58" i="33"/>
  <c r="O55" i="33"/>
  <c r="I55" i="33"/>
  <c r="O52" i="33"/>
  <c r="I52" i="33"/>
  <c r="O48" i="33"/>
  <c r="I48" i="33"/>
  <c r="O45" i="33"/>
  <c r="I45" i="33"/>
  <c r="O42" i="33"/>
  <c r="I42" i="33"/>
  <c r="U27" i="32"/>
  <c r="P62" i="32" s="1"/>
  <c r="D27" i="32"/>
  <c r="E59" i="32" s="1"/>
  <c r="U9" i="32"/>
  <c r="P56" i="32" s="1"/>
  <c r="D9" i="32"/>
  <c r="E53" i="32"/>
  <c r="P50" i="32"/>
  <c r="E50" i="32"/>
  <c r="P47" i="32"/>
  <c r="E47" i="32"/>
  <c r="P44" i="32"/>
  <c r="E44" i="32"/>
  <c r="P41" i="32"/>
  <c r="E41" i="32"/>
  <c r="C28" i="29"/>
  <c r="E64" i="29" s="1"/>
  <c r="V9" i="29"/>
  <c r="P61" i="29" s="1"/>
  <c r="R1" i="30"/>
  <c r="Q1" i="31"/>
  <c r="R1" i="29"/>
  <c r="R1" i="32"/>
  <c r="O62" i="32"/>
  <c r="I62" i="32"/>
  <c r="O59" i="32"/>
  <c r="I59" i="32"/>
  <c r="O56" i="32"/>
  <c r="I56" i="32"/>
  <c r="O53" i="32"/>
  <c r="I53" i="32"/>
  <c r="O50" i="32"/>
  <c r="I50" i="32"/>
  <c r="O47" i="32"/>
  <c r="I47" i="32"/>
  <c r="O44" i="32"/>
  <c r="I44" i="32"/>
  <c r="O41" i="32"/>
  <c r="I41" i="32"/>
  <c r="P26" i="31"/>
  <c r="E26" i="31"/>
  <c r="D1" i="31"/>
  <c r="D1" i="30"/>
  <c r="E1" i="8"/>
  <c r="E35" i="8" s="1"/>
  <c r="AP8" i="1"/>
  <c r="AL8" i="1"/>
  <c r="AF8" i="1"/>
  <c r="AB8" i="1"/>
  <c r="AP9" i="1"/>
  <c r="AL9" i="1"/>
  <c r="K35" i="8"/>
  <c r="A35" i="8"/>
  <c r="AF9" i="1"/>
  <c r="AB9" i="1"/>
  <c r="O26" i="31"/>
  <c r="I26" i="31"/>
  <c r="P36" i="30"/>
  <c r="J36" i="30"/>
  <c r="P33" i="30"/>
  <c r="J33" i="30"/>
  <c r="Q29" i="30"/>
  <c r="P29" i="30"/>
  <c r="J29" i="30"/>
  <c r="E29" i="30"/>
  <c r="Q26" i="30"/>
  <c r="P26" i="30"/>
  <c r="J26" i="30"/>
  <c r="E26" i="30"/>
  <c r="Q23" i="30"/>
  <c r="P23" i="30"/>
  <c r="J23" i="30"/>
  <c r="E23" i="30"/>
  <c r="Q20" i="30"/>
  <c r="P20" i="30"/>
  <c r="J20" i="30"/>
  <c r="E20" i="30"/>
  <c r="O71" i="29"/>
  <c r="I71" i="29"/>
  <c r="O68" i="29"/>
  <c r="I68" i="29"/>
  <c r="O64" i="29"/>
  <c r="I64" i="29"/>
  <c r="O61" i="29"/>
  <c r="I61" i="29"/>
  <c r="O58" i="29"/>
  <c r="I58" i="29"/>
  <c r="O55" i="29"/>
  <c r="I55" i="29"/>
  <c r="O52" i="29"/>
  <c r="I52" i="29"/>
  <c r="O48" i="29"/>
  <c r="I48" i="29"/>
  <c r="O45" i="29"/>
  <c r="I45" i="29"/>
  <c r="O42" i="29"/>
  <c r="I42" i="29"/>
  <c r="P64" i="8"/>
  <c r="P61" i="8"/>
  <c r="J61" i="8"/>
  <c r="P58" i="8"/>
  <c r="J58" i="8"/>
  <c r="P54" i="8"/>
  <c r="J54" i="8"/>
  <c r="P29" i="8"/>
  <c r="J29" i="8"/>
  <c r="P26" i="8"/>
  <c r="J26" i="8"/>
  <c r="P23" i="8"/>
  <c r="J23" i="8"/>
  <c r="P20" i="8"/>
  <c r="J20" i="8"/>
  <c r="Q27" i="40" l="1"/>
  <c r="I9" i="34"/>
  <c r="E52" i="34" s="1"/>
  <c r="E31" i="40"/>
  <c r="C9" i="34"/>
  <c r="E48" i="34" s="1"/>
  <c r="E23" i="46"/>
  <c r="I28" i="29"/>
  <c r="P45" i="29" s="1"/>
  <c r="E58" i="45"/>
  <c r="E68" i="45" s="1"/>
  <c r="V28" i="33"/>
  <c r="P58" i="33" s="1"/>
  <c r="P70" i="33" s="1"/>
  <c r="E63" i="44"/>
  <c r="S28" i="34"/>
  <c r="E59" i="34" s="1"/>
  <c r="E20" i="45"/>
  <c r="Q30" i="45" s="1"/>
  <c r="F28" i="33"/>
  <c r="E45" i="33" s="1"/>
  <c r="P64" i="33" s="1"/>
  <c r="E57" i="42"/>
  <c r="P9" i="29"/>
  <c r="E42" i="29" s="1"/>
  <c r="Q61" i="43"/>
  <c r="L9" i="35"/>
  <c r="P52" i="35" s="1"/>
  <c r="E64" i="43"/>
  <c r="P9" i="35"/>
  <c r="E42" i="35" s="1"/>
  <c r="E60" i="42"/>
  <c r="S9" i="29"/>
  <c r="P42" i="29" s="1"/>
  <c r="E61" i="29" s="1"/>
  <c r="E54" i="41"/>
  <c r="Q64" i="41" s="1"/>
  <c r="L9" i="33"/>
  <c r="P52" i="33" s="1"/>
  <c r="P67" i="33" s="1"/>
  <c r="Q57" i="44"/>
  <c r="E66" i="44" s="1"/>
  <c r="V28" i="34"/>
  <c r="P59" i="34" s="1"/>
  <c r="P72" i="34" s="1"/>
  <c r="Q59" i="40"/>
  <c r="P9" i="34"/>
  <c r="E42" i="34" s="1"/>
  <c r="Q61" i="8"/>
  <c r="P28" i="35"/>
  <c r="P55" i="35" s="1"/>
  <c r="Q23" i="42"/>
  <c r="F9" i="29"/>
  <c r="P48" i="29" s="1"/>
  <c r="E68" i="29" s="1"/>
  <c r="Q23" i="44"/>
  <c r="I28" i="34"/>
  <c r="P45" i="34" s="1"/>
  <c r="E60" i="41"/>
  <c r="S9" i="33"/>
  <c r="P42" i="33" s="1"/>
  <c r="E61" i="33" s="1"/>
  <c r="E65" i="45"/>
  <c r="S28" i="33"/>
  <c r="E58" i="33" s="1"/>
  <c r="Q26" i="44"/>
  <c r="M28" i="34"/>
  <c r="E56" i="34" s="1"/>
  <c r="E72" i="34" s="1"/>
  <c r="E23" i="43"/>
  <c r="F9" i="35"/>
  <c r="P48" i="35" s="1"/>
  <c r="E29" i="8"/>
  <c r="F28" i="35"/>
  <c r="E45" i="35" s="1"/>
  <c r="P65" i="35" s="1"/>
  <c r="Q23" i="41"/>
  <c r="F9" i="33"/>
  <c r="P48" i="33" s="1"/>
  <c r="E26" i="41"/>
  <c r="I9" i="33"/>
  <c r="E52" i="33" s="1"/>
  <c r="E65" i="40"/>
  <c r="L9" i="34"/>
  <c r="P52" i="34" s="1"/>
  <c r="P69" i="34" s="1"/>
  <c r="Q26" i="46"/>
  <c r="M28" i="29"/>
  <c r="E55" i="29" s="1"/>
  <c r="E71" i="29" s="1"/>
  <c r="E29" i="44"/>
  <c r="F28" i="34"/>
  <c r="E45" i="34" s="1"/>
  <c r="P65" i="34" s="1"/>
  <c r="Q26" i="8"/>
  <c r="M28" i="35"/>
  <c r="E55" i="35" s="1"/>
  <c r="E71" i="35" s="1"/>
  <c r="E58" i="43"/>
  <c r="E67" i="43" s="1"/>
  <c r="S9" i="35"/>
  <c r="P42" i="35" s="1"/>
  <c r="E61" i="35" s="1"/>
  <c r="E29" i="41"/>
  <c r="C9" i="33"/>
  <c r="E48" i="33" s="1"/>
  <c r="E67" i="33" s="1"/>
  <c r="Q20" i="43"/>
  <c r="Q30" i="43" s="1"/>
  <c r="C9" i="35"/>
  <c r="E48" i="35" s="1"/>
  <c r="E68" i="35" s="1"/>
  <c r="Q23" i="40"/>
  <c r="F9" i="34"/>
  <c r="P48" i="34" s="1"/>
  <c r="E69" i="34" s="1"/>
  <c r="E20" i="46"/>
  <c r="Q29" i="46" s="1"/>
  <c r="F28" i="29"/>
  <c r="E45" i="29" s="1"/>
  <c r="P64" i="29" s="1"/>
  <c r="E60" i="44"/>
  <c r="P28" i="34"/>
  <c r="P56" i="34" s="1"/>
  <c r="Q58" i="8"/>
  <c r="E68" i="8" s="1"/>
  <c r="V28" i="35"/>
  <c r="P58" i="35" s="1"/>
  <c r="P71" i="35" s="1"/>
  <c r="E23" i="8"/>
  <c r="I28" i="35"/>
  <c r="P45" i="35" s="1"/>
  <c r="E29" i="42"/>
  <c r="C9" i="29"/>
  <c r="E48" i="29" s="1"/>
  <c r="E60" i="46"/>
  <c r="P28" i="29"/>
  <c r="P55" i="29" s="1"/>
  <c r="Q23" i="45"/>
  <c r="I28" i="33"/>
  <c r="P45" i="33" s="1"/>
  <c r="E27" i="45"/>
  <c r="M28" i="33"/>
  <c r="E55" i="33" s="1"/>
  <c r="E64" i="8"/>
  <c r="S28" i="35"/>
  <c r="E58" i="35" s="1"/>
  <c r="E26" i="42"/>
  <c r="I9" i="29"/>
  <c r="E52" i="29" s="1"/>
  <c r="Q57" i="41"/>
  <c r="P9" i="33"/>
  <c r="E42" i="33" s="1"/>
  <c r="Q62" i="40"/>
  <c r="S9" i="34"/>
  <c r="P42" i="34" s="1"/>
  <c r="E62" i="34" s="1"/>
  <c r="E61" i="45"/>
  <c r="P28" i="33"/>
  <c r="P55" i="33" s="1"/>
  <c r="E70" i="33" s="1"/>
  <c r="Q54" i="46"/>
  <c r="Q63" i="46" s="1"/>
  <c r="S28" i="29"/>
  <c r="E58" i="29" s="1"/>
  <c r="E63" i="42"/>
  <c r="L9" i="29"/>
  <c r="P52" i="29" s="1"/>
  <c r="P68" i="29" s="1"/>
  <c r="Q66" i="46"/>
  <c r="V28" i="29"/>
  <c r="P58" i="29" s="1"/>
  <c r="P71" i="29" s="1"/>
  <c r="E27" i="43"/>
  <c r="I9" i="35"/>
  <c r="E52" i="35" s="1"/>
  <c r="P68" i="35" s="1"/>
</calcChain>
</file>

<file path=xl/sharedStrings.xml><?xml version="1.0" encoding="utf-8"?>
<sst xmlns="http://schemas.openxmlformats.org/spreadsheetml/2006/main" count="1739" uniqueCount="641">
  <si>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</si>
  <si>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</si>
  <si>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</si>
  <si>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</si>
  <si>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</si>
  <si>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（</t>
    <phoneticPr fontId="1"/>
  </si>
  <si>
    <t>）</t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</si>
  <si>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</si>
  <si>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A1</t>
    <phoneticPr fontId="1"/>
  </si>
  <si>
    <t>A2</t>
    <phoneticPr fontId="1"/>
  </si>
  <si>
    <t>A3</t>
    <phoneticPr fontId="1"/>
  </si>
  <si>
    <t>-</t>
    <phoneticPr fontId="1"/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</si>
  <si>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</si>
  <si>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</si>
  <si>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</si>
  <si>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</si>
  <si>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</si>
  <si>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</si>
  <si>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</si>
  <si>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</si>
  <si>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</si>
  <si>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</si>
  <si>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D2</t>
  </si>
  <si>
    <t>D3</t>
  </si>
  <si>
    <t>D4</t>
  </si>
  <si>
    <t>D5</t>
  </si>
  <si>
    <t>D6</t>
  </si>
  <si>
    <t>D8</t>
  </si>
  <si>
    <t>A4</t>
    <phoneticPr fontId="1"/>
  </si>
  <si>
    <t>A5</t>
    <phoneticPr fontId="1"/>
  </si>
  <si>
    <t>A6</t>
    <phoneticPr fontId="1"/>
  </si>
  <si>
    <t>A7</t>
    <phoneticPr fontId="1"/>
  </si>
  <si>
    <t>シード</t>
    <phoneticPr fontId="1"/>
  </si>
  <si>
    <t>A会場</t>
    <rPh sb="1" eb="3">
      <t>カイジョウ</t>
    </rPh>
    <phoneticPr fontId="1"/>
  </si>
  <si>
    <t>B会場</t>
    <rPh sb="1" eb="3">
      <t>カイジョウ</t>
    </rPh>
    <phoneticPr fontId="1"/>
  </si>
  <si>
    <t>B1</t>
  </si>
  <si>
    <t>B7</t>
  </si>
  <si>
    <t>B</t>
    <phoneticPr fontId="1"/>
  </si>
  <si>
    <t>C</t>
    <phoneticPr fontId="1"/>
  </si>
  <si>
    <t>D</t>
    <phoneticPr fontId="1"/>
  </si>
  <si>
    <t>C会場</t>
    <rPh sb="1" eb="3">
      <t>カイジョウ</t>
    </rPh>
    <phoneticPr fontId="1"/>
  </si>
  <si>
    <t>C1</t>
  </si>
  <si>
    <t>C7</t>
  </si>
  <si>
    <t>D会場</t>
    <rPh sb="1" eb="3">
      <t>カイジョウ</t>
    </rPh>
    <phoneticPr fontId="1"/>
  </si>
  <si>
    <t>D7</t>
  </si>
  <si>
    <t>会場</t>
    <phoneticPr fontId="1"/>
  </si>
  <si>
    <t>a</t>
    <phoneticPr fontId="1"/>
  </si>
  <si>
    <t>b</t>
    <phoneticPr fontId="1"/>
  </si>
  <si>
    <t>A⑤</t>
    <phoneticPr fontId="1"/>
  </si>
  <si>
    <t>A①</t>
    <phoneticPr fontId="1"/>
  </si>
  <si>
    <t>B①</t>
    <phoneticPr fontId="1"/>
  </si>
  <si>
    <t>A③</t>
    <phoneticPr fontId="1"/>
  </si>
  <si>
    <t>B③</t>
    <phoneticPr fontId="1"/>
  </si>
  <si>
    <t>c</t>
    <phoneticPr fontId="1"/>
  </si>
  <si>
    <t>d</t>
    <phoneticPr fontId="1"/>
  </si>
  <si>
    <t>B⑤</t>
    <phoneticPr fontId="1"/>
  </si>
  <si>
    <t>A②</t>
    <phoneticPr fontId="1"/>
  </si>
  <si>
    <t>B②</t>
    <phoneticPr fontId="1"/>
  </si>
  <si>
    <t>A④</t>
    <phoneticPr fontId="1"/>
  </si>
  <si>
    <t>B④</t>
    <phoneticPr fontId="1"/>
  </si>
  <si>
    <t>＜ピッチ＞</t>
    <phoneticPr fontId="1"/>
  </si>
  <si>
    <t>A</t>
    <phoneticPr fontId="1"/>
  </si>
  <si>
    <t>（</t>
  </si>
  <si>
    <t>－</t>
  </si>
  <si>
    <t>）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</si>
  <si>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</si>
  <si>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</si>
  <si>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</si>
  <si>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</si>
  <si>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</si>
  <si>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</si>
  <si>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</si>
  <si>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</si>
  <si>
    <t>ー</t>
  </si>
  <si>
    <t>審判委員会</t>
    <rPh sb="0" eb="2">
      <t>シンパン</t>
    </rPh>
    <rPh sb="2" eb="5">
      <t>イインカイ</t>
    </rPh>
    <phoneticPr fontId="1"/>
  </si>
  <si>
    <t>準決勝</t>
  </si>
  <si>
    <t>優　勝</t>
    <rPh sb="0" eb="1">
      <t>ユウ</t>
    </rPh>
    <rPh sb="2" eb="3">
      <t>マサル</t>
    </rPh>
    <phoneticPr fontId="1"/>
  </si>
  <si>
    <t>第３位</t>
    <rPh sb="0" eb="1">
      <t>ダイ</t>
    </rPh>
    <rPh sb="2" eb="3">
      <t>イ</t>
    </rPh>
    <phoneticPr fontId="1"/>
  </si>
  <si>
    <t>決　勝</t>
    <rPh sb="0" eb="1">
      <t>ケッ</t>
    </rPh>
    <rPh sb="2" eb="3">
      <t>マサル</t>
    </rPh>
    <phoneticPr fontId="1"/>
  </si>
  <si>
    <t>■成績</t>
    <rPh sb="1" eb="3">
      <t>セイセキ</t>
    </rPh>
    <phoneticPr fontId="1"/>
  </si>
  <si>
    <t>準優勝</t>
    <rPh sb="0" eb="3">
      <t>ジュンユウショウ</t>
    </rPh>
    <phoneticPr fontId="1"/>
  </si>
  <si>
    <t>努力賞</t>
    <rPh sb="0" eb="3">
      <t>ドリョクショウ</t>
    </rPh>
    <phoneticPr fontId="1"/>
  </si>
  <si>
    <t>JFA全日本U-12サッカー 選手権大会代表権</t>
    <rPh sb="3" eb="6">
      <t>ゼンニホン</t>
    </rPh>
    <rPh sb="15" eb="18">
      <t>センシュケン</t>
    </rPh>
    <rPh sb="18" eb="20">
      <t>タイカイ</t>
    </rPh>
    <rPh sb="20" eb="23">
      <t>ダイヒョウケン</t>
    </rPh>
    <phoneticPr fontId="1"/>
  </si>
  <si>
    <t>F</t>
    <phoneticPr fontId="1"/>
  </si>
  <si>
    <t>G</t>
    <phoneticPr fontId="1"/>
  </si>
  <si>
    <t>H</t>
    <phoneticPr fontId="1"/>
  </si>
  <si>
    <t>E会場</t>
    <rPh sb="1" eb="3">
      <t>カイジョウ</t>
    </rPh>
    <phoneticPr fontId="1"/>
  </si>
  <si>
    <t>F会場</t>
    <rPh sb="1" eb="3">
      <t>カイジョウ</t>
    </rPh>
    <phoneticPr fontId="1"/>
  </si>
  <si>
    <t>G会場</t>
    <rPh sb="1" eb="3">
      <t>カイジョウ</t>
    </rPh>
    <phoneticPr fontId="1"/>
  </si>
  <si>
    <t>H会場</t>
    <rPh sb="1" eb="3">
      <t>カイジョウ</t>
    </rPh>
    <phoneticPr fontId="1"/>
  </si>
  <si>
    <t>E1</t>
  </si>
  <si>
    <t>E3</t>
  </si>
  <si>
    <t>E4</t>
  </si>
  <si>
    <t>E5</t>
  </si>
  <si>
    <t>E6</t>
  </si>
  <si>
    <t>E7</t>
  </si>
  <si>
    <t>F2</t>
  </si>
  <si>
    <t>F3</t>
  </si>
  <si>
    <t>F4</t>
  </si>
  <si>
    <t>F5</t>
  </si>
  <si>
    <t>F6</t>
  </si>
  <si>
    <t>F7</t>
  </si>
  <si>
    <t>G1</t>
  </si>
  <si>
    <t>G2</t>
  </si>
  <si>
    <t>G3</t>
  </si>
  <si>
    <t>G4</t>
  </si>
  <si>
    <t>G5</t>
  </si>
  <si>
    <t>G6</t>
  </si>
  <si>
    <t>G7</t>
  </si>
  <si>
    <t>H1</t>
  </si>
  <si>
    <t>H2</t>
  </si>
  <si>
    <t>H3</t>
  </si>
  <si>
    <t>H4</t>
  </si>
  <si>
    <t>H5</t>
  </si>
  <si>
    <t>H6</t>
  </si>
  <si>
    <t>H7</t>
  </si>
  <si>
    <t>H8</t>
  </si>
  <si>
    <t>I7</t>
  </si>
  <si>
    <t>I6</t>
  </si>
  <si>
    <t>I5</t>
  </si>
  <si>
    <t>I4</t>
  </si>
  <si>
    <t>I3</t>
  </si>
  <si>
    <t>I2</t>
  </si>
  <si>
    <t>I1</t>
  </si>
  <si>
    <t>K7</t>
  </si>
  <si>
    <t>K6</t>
  </si>
  <si>
    <t>K5</t>
  </si>
  <si>
    <t>K4</t>
  </si>
  <si>
    <t>K3</t>
  </si>
  <si>
    <t>K2</t>
  </si>
  <si>
    <t>K1</t>
  </si>
  <si>
    <t>L8</t>
  </si>
  <si>
    <t>L7</t>
  </si>
  <si>
    <t>L6</t>
  </si>
  <si>
    <t>L5</t>
  </si>
  <si>
    <t>L4</t>
  </si>
  <si>
    <t>L3</t>
  </si>
  <si>
    <t>L2</t>
  </si>
  <si>
    <t>L1</t>
  </si>
  <si>
    <t>M7</t>
  </si>
  <si>
    <t>M6</t>
  </si>
  <si>
    <t>M5</t>
  </si>
  <si>
    <t>M4</t>
  </si>
  <si>
    <t>M3</t>
  </si>
  <si>
    <t>M2</t>
  </si>
  <si>
    <t>M1</t>
  </si>
  <si>
    <t>N8</t>
  </si>
  <si>
    <t>N7</t>
  </si>
  <si>
    <t>N6</t>
  </si>
  <si>
    <t>N5</t>
  </si>
  <si>
    <t>N4</t>
  </si>
  <si>
    <t>N3</t>
  </si>
  <si>
    <t>N2</t>
  </si>
  <si>
    <t>N1</t>
  </si>
  <si>
    <t>O6</t>
  </si>
  <si>
    <t>O5</t>
  </si>
  <si>
    <t>O4</t>
  </si>
  <si>
    <t>O3</t>
  </si>
  <si>
    <t>O2</t>
  </si>
  <si>
    <t>O1</t>
  </si>
  <si>
    <t>P会場</t>
    <rPh sb="1" eb="3">
      <t>カイジョウ</t>
    </rPh>
    <phoneticPr fontId="1"/>
  </si>
  <si>
    <t>O会場</t>
    <rPh sb="1" eb="3">
      <t>カイジョウ</t>
    </rPh>
    <phoneticPr fontId="1"/>
  </si>
  <si>
    <t>I会場</t>
    <rPh sb="1" eb="3">
      <t>カイジョウ</t>
    </rPh>
    <phoneticPr fontId="1"/>
  </si>
  <si>
    <t>J会場</t>
    <rPh sb="1" eb="3">
      <t>カイジョウ</t>
    </rPh>
    <phoneticPr fontId="1"/>
  </si>
  <si>
    <t>K会場</t>
    <rPh sb="1" eb="3">
      <t>カイジョウ</t>
    </rPh>
    <phoneticPr fontId="1"/>
  </si>
  <si>
    <t>L会場</t>
    <rPh sb="1" eb="3">
      <t>カイジョウ</t>
    </rPh>
    <phoneticPr fontId="1"/>
  </si>
  <si>
    <t>M会場</t>
    <rPh sb="1" eb="3">
      <t>カイジョウ</t>
    </rPh>
    <phoneticPr fontId="1"/>
  </si>
  <si>
    <t>N会場</t>
    <rPh sb="1" eb="3">
      <t>カイジョウ</t>
    </rPh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</si>
  <si>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</si>
  <si>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</si>
  <si>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</si>
  <si>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</si>
  <si>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</si>
  <si>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</si>
  <si>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</si>
  <si>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</si>
  <si>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第１会場</t>
    <rPh sb="0" eb="1">
      <t>ダイ</t>
    </rPh>
    <phoneticPr fontId="1"/>
  </si>
  <si>
    <t>■第４日</t>
    <rPh sb="1" eb="2">
      <t>ダイ</t>
    </rPh>
    <rPh sb="3" eb="4">
      <t>ニチ</t>
    </rPh>
    <phoneticPr fontId="1"/>
  </si>
  <si>
    <t>■第５日</t>
    <rPh sb="1" eb="2">
      <t>ダイ</t>
    </rPh>
    <rPh sb="3" eb="4">
      <t>ニチ</t>
    </rPh>
    <phoneticPr fontId="1"/>
  </si>
  <si>
    <t>■第１日</t>
    <rPh sb="1" eb="2">
      <t>ダイ</t>
    </rPh>
    <rPh sb="3" eb="4">
      <t>ニチ</t>
    </rPh>
    <phoneticPr fontId="1"/>
  </si>
  <si>
    <t>１・２回戦</t>
    <rPh sb="3" eb="5">
      <t>カイセン</t>
    </rPh>
    <phoneticPr fontId="1"/>
  </si>
  <si>
    <t>準々決勝・準決勝</t>
    <rPh sb="0" eb="2">
      <t>ジュンジュン</t>
    </rPh>
    <rPh sb="2" eb="4">
      <t>ケッショウ</t>
    </rPh>
    <rPh sb="5" eb="8">
      <t>ジュンケッショウ</t>
    </rPh>
    <phoneticPr fontId="1"/>
  </si>
  <si>
    <t>決勝</t>
    <rPh sb="0" eb="2">
      <t>ケッショウ</t>
    </rPh>
    <phoneticPr fontId="1"/>
  </si>
  <si>
    <t>審判委員会</t>
    <phoneticPr fontId="1"/>
  </si>
  <si>
    <t>会　場</t>
    <phoneticPr fontId="1"/>
  </si>
  <si>
    <t>第１日</t>
    <rPh sb="0" eb="1">
      <t>ダイ</t>
    </rPh>
    <rPh sb="2" eb="3">
      <t>ニチ</t>
    </rPh>
    <phoneticPr fontId="1"/>
  </si>
  <si>
    <t>第２日</t>
    <rPh sb="0" eb="1">
      <t>ダイ</t>
    </rPh>
    <rPh sb="2" eb="3">
      <t>ニチ</t>
    </rPh>
    <phoneticPr fontId="1"/>
  </si>
  <si>
    <t>第３日</t>
    <rPh sb="0" eb="1">
      <t>ダイ</t>
    </rPh>
    <rPh sb="2" eb="3">
      <t>ニチ</t>
    </rPh>
    <phoneticPr fontId="1"/>
  </si>
  <si>
    <t>第４日</t>
    <rPh sb="0" eb="1">
      <t>ダイ</t>
    </rPh>
    <rPh sb="2" eb="3">
      <t>ニチ</t>
    </rPh>
    <phoneticPr fontId="1"/>
  </si>
  <si>
    <t>第５日</t>
    <rPh sb="0" eb="1">
      <t>ダイ</t>
    </rPh>
    <rPh sb="2" eb="3">
      <t>ニチ</t>
    </rPh>
    <phoneticPr fontId="1"/>
  </si>
  <si>
    <t>第２日会場</t>
    <rPh sb="0" eb="1">
      <t>ダイ</t>
    </rPh>
    <rPh sb="2" eb="3">
      <t>ニチ</t>
    </rPh>
    <rPh sb="3" eb="5">
      <t>カイジョウ</t>
    </rPh>
    <phoneticPr fontId="1"/>
  </si>
  <si>
    <t>ABCDブロック…</t>
    <phoneticPr fontId="1"/>
  </si>
  <si>
    <t>EFGHブロック…</t>
    <phoneticPr fontId="1"/>
  </si>
  <si>
    <t>IJKLブロック…</t>
    <phoneticPr fontId="1"/>
  </si>
  <si>
    <t>MNOPブロック…</t>
    <phoneticPr fontId="1"/>
  </si>
  <si>
    <t>■第３日</t>
    <rPh sb="3" eb="4">
      <t>ニチ</t>
    </rPh>
    <phoneticPr fontId="1"/>
  </si>
  <si>
    <t>５・６回戦</t>
    <rPh sb="3" eb="5">
      <t>カイセン</t>
    </rPh>
    <phoneticPr fontId="1"/>
  </si>
  <si>
    <t>ab</t>
    <phoneticPr fontId="1"/>
  </si>
  <si>
    <t>cd</t>
    <phoneticPr fontId="1"/>
  </si>
  <si>
    <t>ef</t>
    <phoneticPr fontId="1"/>
  </si>
  <si>
    <t>gh</t>
    <phoneticPr fontId="1"/>
  </si>
  <si>
    <t>■第２日</t>
    <phoneticPr fontId="1"/>
  </si>
  <si>
    <t>３・４回戦</t>
    <rPh sb="3" eb="5">
      <t>カイセン</t>
    </rPh>
    <phoneticPr fontId="1"/>
  </si>
  <si>
    <t>地区シード</t>
    <rPh sb="0" eb="2">
      <t>チク</t>
    </rPh>
    <phoneticPr fontId="1"/>
  </si>
  <si>
    <t>Ａ①</t>
    <phoneticPr fontId="1"/>
  </si>
  <si>
    <t>Ｂ①</t>
    <phoneticPr fontId="1"/>
  </si>
  <si>
    <t>Ａ②</t>
    <phoneticPr fontId="1"/>
  </si>
  <si>
    <t>主、　 副、　 副、　 4th</t>
    <phoneticPr fontId="1"/>
  </si>
  <si>
    <t>主、　 副 、　 副 、　 4th</t>
    <phoneticPr fontId="1"/>
  </si>
  <si>
    <t>主、　 副、 　 副、 　 4th</t>
    <phoneticPr fontId="1"/>
  </si>
  <si>
    <t>11、　12、　13、　14</t>
    <phoneticPr fontId="1"/>
  </si>
  <si>
    <t>14、　13、　12、　11</t>
    <phoneticPr fontId="1"/>
  </si>
  <si>
    <t>5、　6、　7、　5</t>
    <phoneticPr fontId="1"/>
  </si>
  <si>
    <t>8、　9、　10、　8</t>
    <phoneticPr fontId="1"/>
  </si>
  <si>
    <t>1、　2、　3、　4</t>
    <phoneticPr fontId="1"/>
  </si>
  <si>
    <t>4、　3、　2、　1</t>
    <phoneticPr fontId="1"/>
  </si>
  <si>
    <t>12、　13、　14、　11</t>
    <phoneticPr fontId="1"/>
  </si>
  <si>
    <t>2、　3、　4、　1</t>
    <phoneticPr fontId="1"/>
  </si>
  <si>
    <t>6、　7、　5、　6</t>
    <phoneticPr fontId="1"/>
  </si>
  <si>
    <t>9、　10、　8、　9</t>
    <phoneticPr fontId="1"/>
  </si>
  <si>
    <t>Ｂ②</t>
    <phoneticPr fontId="1"/>
  </si>
  <si>
    <t>Ａ③</t>
    <phoneticPr fontId="1"/>
  </si>
  <si>
    <t>Ｂ③</t>
    <phoneticPr fontId="1"/>
  </si>
  <si>
    <t>Ａ④</t>
    <phoneticPr fontId="1"/>
  </si>
  <si>
    <t>Ｂ④</t>
    <phoneticPr fontId="1"/>
  </si>
  <si>
    <t>7、8、9、7</t>
    <phoneticPr fontId="1"/>
  </si>
  <si>
    <t>10、11、12、10</t>
    <phoneticPr fontId="1"/>
  </si>
  <si>
    <t>1、2、3、1</t>
    <phoneticPr fontId="1"/>
  </si>
  <si>
    <t>4、5、6、4</t>
    <phoneticPr fontId="1"/>
  </si>
  <si>
    <t>8、9、7、8</t>
    <phoneticPr fontId="1"/>
  </si>
  <si>
    <t>11、12、10、11</t>
    <phoneticPr fontId="1"/>
  </si>
  <si>
    <t>2、3、1、2</t>
    <phoneticPr fontId="1"/>
  </si>
  <si>
    <t>5、6、4、5</t>
    <phoneticPr fontId="1"/>
  </si>
  <si>
    <t>第2会場</t>
    <rPh sb="0" eb="1">
      <t>ダイ</t>
    </rPh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</si>
  <si>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</si>
  <si>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</si>
  <si>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</si>
  <si>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</si>
  <si>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第3会場</t>
    <rPh sb="0" eb="1">
      <t>ダイ</t>
    </rPh>
    <phoneticPr fontId="1"/>
  </si>
  <si>
    <t>Ｉ</t>
    <phoneticPr fontId="1"/>
  </si>
  <si>
    <t>Ｊ</t>
    <phoneticPr fontId="1"/>
  </si>
  <si>
    <t>Ｋ</t>
    <phoneticPr fontId="1"/>
  </si>
  <si>
    <t>Ｌ</t>
    <phoneticPr fontId="1"/>
  </si>
  <si>
    <t>第4会場</t>
    <rPh sb="0" eb="1">
      <t>ダイ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</si>
  <si>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</si>
  <si>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</si>
  <si>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</si>
  <si>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</si>
  <si>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</si>
  <si>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</si>
  <si>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</si>
  <si>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</si>
  <si>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①勝</t>
    <rPh sb="1" eb="2">
      <t>カ</t>
    </rPh>
    <phoneticPr fontId="1"/>
  </si>
  <si>
    <t>4、5、6、7</t>
    <phoneticPr fontId="1"/>
  </si>
  <si>
    <t>6、7、8、1</t>
    <phoneticPr fontId="1"/>
  </si>
  <si>
    <t>5、4、3、2</t>
    <phoneticPr fontId="1"/>
  </si>
  <si>
    <t>8、1、2、8</t>
    <phoneticPr fontId="1"/>
  </si>
  <si>
    <t>3、1、2、3</t>
    <phoneticPr fontId="1"/>
  </si>
  <si>
    <t>AB</t>
    <phoneticPr fontId="1"/>
  </si>
  <si>
    <t>CD</t>
    <phoneticPr fontId="1"/>
  </si>
  <si>
    <t>GH</t>
    <phoneticPr fontId="1"/>
  </si>
  <si>
    <t>EF</t>
    <phoneticPr fontId="1"/>
  </si>
  <si>
    <t>IJ</t>
    <phoneticPr fontId="1"/>
  </si>
  <si>
    <t>KL</t>
    <phoneticPr fontId="1"/>
  </si>
  <si>
    <t>MN</t>
    <phoneticPr fontId="1"/>
  </si>
  <si>
    <t>OP</t>
    <phoneticPr fontId="1"/>
  </si>
  <si>
    <t>ABCD会場</t>
    <rPh sb="4" eb="6">
      <t>カイジョウ</t>
    </rPh>
    <phoneticPr fontId="1"/>
  </si>
  <si>
    <t>EFGH会場</t>
    <rPh sb="4" eb="6">
      <t>カイジョウ</t>
    </rPh>
    <phoneticPr fontId="1"/>
  </si>
  <si>
    <t>IJKL会場</t>
    <rPh sb="4" eb="6">
      <t>カイジョウ</t>
    </rPh>
    <phoneticPr fontId="1"/>
  </si>
  <si>
    <t>MNOP会場</t>
    <rPh sb="4" eb="6">
      <t>カイジョウ</t>
    </rPh>
    <phoneticPr fontId="1"/>
  </si>
  <si>
    <t>E2</t>
  </si>
  <si>
    <t>P6</t>
  </si>
  <si>
    <t>P5</t>
  </si>
  <si>
    <t>P4</t>
  </si>
  <si>
    <t>P3</t>
  </si>
  <si>
    <t>P2</t>
  </si>
  <si>
    <t>P1</t>
  </si>
  <si>
    <t>SAKURAグリーンフィールド</t>
    <phoneticPr fontId="1"/>
  </si>
  <si>
    <t>1、4、5、6</t>
    <phoneticPr fontId="1"/>
  </si>
  <si>
    <t>7、1、3、2</t>
    <phoneticPr fontId="1"/>
  </si>
  <si>
    <t>5、3、2、4</t>
    <phoneticPr fontId="1"/>
  </si>
  <si>
    <t>6、7、4、5</t>
    <phoneticPr fontId="1"/>
  </si>
  <si>
    <t>青木サッカー場Ｂ</t>
    <rPh sb="0" eb="2">
      <t>オオギ</t>
    </rPh>
    <rPh sb="6" eb="7">
      <t>ジョウ</t>
    </rPh>
    <phoneticPr fontId="1"/>
  </si>
  <si>
    <t>第9会場</t>
    <rPh sb="0" eb="1">
      <t>ダイ</t>
    </rPh>
    <rPh sb="2" eb="4">
      <t>カイジョウ</t>
    </rPh>
    <phoneticPr fontId="1"/>
  </si>
  <si>
    <t>主、副、 副、 4th</t>
    <rPh sb="0" eb="1">
      <t>シュ</t>
    </rPh>
    <rPh sb="2" eb="3">
      <t>フク</t>
    </rPh>
    <rPh sb="5" eb="6">
      <t>フク</t>
    </rPh>
    <phoneticPr fontId="1"/>
  </si>
  <si>
    <t>JFA 第48回全日本U-12 サッカー選手権大会栃木県大会</t>
    <phoneticPr fontId="1"/>
  </si>
  <si>
    <t>栃木県総合運動公園第２陸上競技場</t>
    <rPh sb="0" eb="3">
      <t>トチギケン</t>
    </rPh>
    <rPh sb="3" eb="5">
      <t>ソウゴウ</t>
    </rPh>
    <rPh sb="5" eb="7">
      <t>ウンドウ</t>
    </rPh>
    <rPh sb="7" eb="9">
      <t>コウエン</t>
    </rPh>
    <rPh sb="9" eb="10">
      <t>ダイ</t>
    </rPh>
    <rPh sb="11" eb="13">
      <t>リクジョウ</t>
    </rPh>
    <rPh sb="13" eb="16">
      <t>キョウギジョウ</t>
    </rPh>
    <phoneticPr fontId="1"/>
  </si>
  <si>
    <t>真岡ハイトラ運動公園運動広場1</t>
    <rPh sb="0" eb="2">
      <t>モオカ</t>
    </rPh>
    <rPh sb="6" eb="14">
      <t>ウンドウコウエンウンドウヒロバ</t>
    </rPh>
    <phoneticPr fontId="1"/>
  </si>
  <si>
    <t>D1</t>
  </si>
  <si>
    <t>F1</t>
  </si>
  <si>
    <t>P8</t>
  </si>
  <si>
    <t>P7</t>
  </si>
  <si>
    <t>O7</t>
  </si>
  <si>
    <t>E</t>
    <phoneticPr fontId="1"/>
  </si>
  <si>
    <t>第1会場</t>
    <rPh sb="0" eb="1">
      <t>ダイ</t>
    </rPh>
    <rPh sb="2" eb="4">
      <t>カイジョウ</t>
    </rPh>
    <phoneticPr fontId="1"/>
  </si>
  <si>
    <t>第2会場</t>
    <rPh sb="0" eb="1">
      <t>ダイ</t>
    </rPh>
    <rPh sb="2" eb="4">
      <t>カイジョウ</t>
    </rPh>
    <phoneticPr fontId="1"/>
  </si>
  <si>
    <t>第5会場</t>
    <rPh sb="0" eb="1">
      <t>ダイ</t>
    </rPh>
    <rPh sb="2" eb="4">
      <t>カイジョウ</t>
    </rPh>
    <phoneticPr fontId="1"/>
  </si>
  <si>
    <t>第6会場</t>
    <rPh sb="0" eb="1">
      <t>ダイ</t>
    </rPh>
    <rPh sb="2" eb="4">
      <t>カイジョウ</t>
    </rPh>
    <phoneticPr fontId="1"/>
  </si>
  <si>
    <t>第10会場</t>
    <rPh sb="0" eb="1">
      <t>ダイ</t>
    </rPh>
    <rPh sb="3" eb="5">
      <t>カイジョウ</t>
    </rPh>
    <phoneticPr fontId="1"/>
  </si>
  <si>
    <t>J7</t>
  </si>
  <si>
    <t>J6</t>
  </si>
  <si>
    <t>J5</t>
  </si>
  <si>
    <t>J4</t>
  </si>
  <si>
    <t>J3</t>
  </si>
  <si>
    <t>J2</t>
  </si>
  <si>
    <t>J1</t>
  </si>
  <si>
    <t>第3会場</t>
    <rPh sb="0" eb="1">
      <t>ダイ</t>
    </rPh>
    <rPh sb="2" eb="4">
      <t>カイジョウ</t>
    </rPh>
    <phoneticPr fontId="1"/>
  </si>
  <si>
    <t>第4会場</t>
    <rPh sb="0" eb="1">
      <t>ダイ</t>
    </rPh>
    <rPh sb="2" eb="4">
      <t>カイジョウ</t>
    </rPh>
    <phoneticPr fontId="1"/>
  </si>
  <si>
    <t>第7会場</t>
    <rPh sb="0" eb="1">
      <t>ダイ</t>
    </rPh>
    <rPh sb="2" eb="4">
      <t>カイジョウ</t>
    </rPh>
    <phoneticPr fontId="1"/>
  </si>
  <si>
    <t>第11会場</t>
    <rPh sb="0" eb="1">
      <t>ダイ</t>
    </rPh>
    <rPh sb="3" eb="5">
      <t>カイジョウ</t>
    </rPh>
    <phoneticPr fontId="1"/>
  </si>
  <si>
    <t>第12会場</t>
    <rPh sb="0" eb="1">
      <t>ダイ</t>
    </rPh>
    <rPh sb="3" eb="5">
      <t>カイジョウ</t>
    </rPh>
    <phoneticPr fontId="1"/>
  </si>
  <si>
    <t>第13会場</t>
    <rPh sb="0" eb="1">
      <t>ダイ</t>
    </rPh>
    <rPh sb="3" eb="5">
      <t>カイジョウ</t>
    </rPh>
    <phoneticPr fontId="1"/>
  </si>
  <si>
    <t>第14会場</t>
    <rPh sb="0" eb="1">
      <t>ダイ</t>
    </rPh>
    <rPh sb="3" eb="5">
      <t>カイジョウ</t>
    </rPh>
    <phoneticPr fontId="1"/>
  </si>
  <si>
    <t>第15会場</t>
    <rPh sb="0" eb="1">
      <t>ダイ</t>
    </rPh>
    <rPh sb="3" eb="5">
      <t>カイジョウ</t>
    </rPh>
    <phoneticPr fontId="1"/>
  </si>
  <si>
    <t>第16会場</t>
    <rPh sb="0" eb="1">
      <t>ダイ</t>
    </rPh>
    <rPh sb="3" eb="5">
      <t>カイジョウ</t>
    </rPh>
    <phoneticPr fontId="1"/>
  </si>
  <si>
    <t>栃木ＳＣ　Ｕ－１２（トップリーグ1位）</t>
  </si>
  <si>
    <t>ＦＣ　ＶＡＬＯＮ（トップリーグ8位）</t>
  </si>
  <si>
    <t>ｕｎｉｏｎ　ｓｃ（トップリーグ5位）</t>
  </si>
  <si>
    <t>ＩＳＯＳＯＣＣＥＲＣＬＵＢ（トップリーグ4位）</t>
  </si>
  <si>
    <t>ヴェルフェ矢板Ｕ－１２・ｆｌｅｕｒ（トップリーグ2位）</t>
  </si>
  <si>
    <t>ＨＦＣ．ＺＥＲＯ（トップリーグ7位）</t>
  </si>
  <si>
    <t>那須野ヶ原ＦＣボンジボーラ（トップリーグ6位）</t>
  </si>
  <si>
    <t>ともぞうサッカークラブ（トップリーグ3位）</t>
  </si>
  <si>
    <t>JFA第4８回全日本U-12 サッカー選手権大会 栃木県大会　抽選順</t>
    <rPh sb="31" eb="33">
      <t>チュウセン</t>
    </rPh>
    <rPh sb="33" eb="34">
      <t>ジュン</t>
    </rPh>
    <phoneticPr fontId="1"/>
  </si>
  <si>
    <t>下都賀→両毛→北那須→塩谷南那須→上都賀→宇河→芳賀</t>
    <rPh sb="7" eb="8">
      <t>キタ</t>
    </rPh>
    <rPh sb="8" eb="10">
      <t>ナス</t>
    </rPh>
    <rPh sb="11" eb="13">
      <t>シオヤ</t>
    </rPh>
    <rPh sb="13" eb="16">
      <t>ミナミナス</t>
    </rPh>
    <rPh sb="17" eb="20">
      <t>カミツガ</t>
    </rPh>
    <phoneticPr fontId="1"/>
  </si>
  <si>
    <t>【トップリーグチーム】（※抽選無し・組合せ決定済み）</t>
    <rPh sb="13" eb="15">
      <t>チュウセン</t>
    </rPh>
    <rPh sb="15" eb="16">
      <t>ナ</t>
    </rPh>
    <rPh sb="18" eb="20">
      <t>クミアワ</t>
    </rPh>
    <rPh sb="21" eb="23">
      <t>ケッテイ</t>
    </rPh>
    <rPh sb="23" eb="24">
      <t>ズ</t>
    </rPh>
    <phoneticPr fontId="1"/>
  </si>
  <si>
    <t>栃木ＳＣ　Ｕ－１２（トップリーグ1位）</t>
    <phoneticPr fontId="1"/>
  </si>
  <si>
    <t>ｕｎｉｏｎ　ｓｃ（トップリーグ5位）</t>
    <phoneticPr fontId="1"/>
  </si>
  <si>
    <t>ヴェルフェ矢板Ｕ－１２・ｆｌｅｕｒ（トップリーグ2位）</t>
    <phoneticPr fontId="1"/>
  </si>
  <si>
    <t>那須野ヶ原ＦＣボンジボーラ（トップリーグ6位）</t>
    <phoneticPr fontId="1"/>
  </si>
  <si>
    <t>ともぞうサッカークラブ（トップリーグ3位）</t>
    <phoneticPr fontId="1"/>
  </si>
  <si>
    <t>ＨＦＣ．ＺＥＲＯ（トップリーグ7位）</t>
    <phoneticPr fontId="1"/>
  </si>
  <si>
    <t>ＩＳＯＳＯＣＣＥＲＣＬＵＢ（トップリーグ4位）</t>
    <phoneticPr fontId="1"/>
  </si>
  <si>
    <t>ＦＣ　ＶＡＬＯＮ（トップリーグ8位）</t>
    <phoneticPr fontId="1"/>
  </si>
  <si>
    <t>【地区シード】（2日目会場担当チームから抽選）</t>
    <rPh sb="1" eb="3">
      <t>チク</t>
    </rPh>
    <rPh sb="8" eb="10">
      <t>フツカ</t>
    </rPh>
    <rPh sb="10" eb="11">
      <t>メ</t>
    </rPh>
    <rPh sb="11" eb="13">
      <t>カイジョウ</t>
    </rPh>
    <rPh sb="13" eb="15">
      <t>タントウ</t>
    </rPh>
    <rPh sb="20" eb="22">
      <t>チュウセン</t>
    </rPh>
    <phoneticPr fontId="1"/>
  </si>
  <si>
    <t>ＴＯＣＨＩＧＩ　ＫＦＣ（下都賀地区1位）</t>
    <phoneticPr fontId="1"/>
  </si>
  <si>
    <t>大平運動公園多目的運動広場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ウンドウ</t>
    </rPh>
    <rPh sb="11" eb="13">
      <t>ヒロバ</t>
    </rPh>
    <phoneticPr fontId="39"/>
  </si>
  <si>
    <t>ＣＡ．アトレチコ　佐野（両毛地区1位）</t>
    <phoneticPr fontId="1"/>
  </si>
  <si>
    <t>足利市本町緑地サッカー場</t>
    <rPh sb="0" eb="2">
      <t>アシカガ</t>
    </rPh>
    <rPh sb="2" eb="3">
      <t>シ</t>
    </rPh>
    <rPh sb="3" eb="5">
      <t>モトマチ</t>
    </rPh>
    <rPh sb="5" eb="7">
      <t>リョクチ</t>
    </rPh>
    <rPh sb="11" eb="12">
      <t>ジョウ</t>
    </rPh>
    <phoneticPr fontId="39"/>
  </si>
  <si>
    <t>今市ＦＣプログレス（上都賀地区1位）</t>
    <phoneticPr fontId="1"/>
  </si>
  <si>
    <t>丸山公園サッカー場</t>
    <rPh sb="0" eb="4">
      <t>マルヤマコウエン</t>
    </rPh>
    <rPh sb="8" eb="9">
      <t>バ</t>
    </rPh>
    <phoneticPr fontId="39"/>
  </si>
  <si>
    <t>Ｊ－ＳＰＯＲＴＳＦＯＯＴＢＡＬＬＣＬＵＢ（芳賀地区1位）</t>
    <phoneticPr fontId="1"/>
  </si>
  <si>
    <t>真岡ハイトラ運動公園運動広場1</t>
  </si>
  <si>
    <t>ＫＯＨＡＲＵ　ＰＲＯＵＤ栃木フットボールクラブ（北那須地区1位）</t>
    <phoneticPr fontId="1"/>
  </si>
  <si>
    <t>ヴェルフェ矢板Ｕ－１２・ｖｅｒｔ（塩谷南那須地区1位）</t>
    <phoneticPr fontId="1"/>
  </si>
  <si>
    <t>ＦＣアリーバ　ヴィクトリー（宇河地区1位）</t>
    <phoneticPr fontId="1"/>
  </si>
  <si>
    <t>富士見サッカースポーツ少年団（宇河地区2位）</t>
    <phoneticPr fontId="1"/>
  </si>
  <si>
    <t>【1日目会場担当チーム】</t>
    <rPh sb="2" eb="4">
      <t>ニチメ</t>
    </rPh>
    <rPh sb="4" eb="6">
      <t>カイジョウ</t>
    </rPh>
    <rPh sb="6" eb="8">
      <t>タントウ</t>
    </rPh>
    <phoneticPr fontId="1"/>
  </si>
  <si>
    <t>ＦＣ　ＳＨＵＪＡＫＵ</t>
  </si>
  <si>
    <t>ＮＩＫＫＯ　ＳＰＯＲＴＳ　ＣＬＵＢ</t>
  </si>
  <si>
    <t>ＫＳＣ鹿沼</t>
  </si>
  <si>
    <t>久下田ＦＣ</t>
  </si>
  <si>
    <t>栃木ウーヴァＦＣ・Ｕ－１２</t>
  </si>
  <si>
    <t>大平運動公園多目的運動広場A</t>
    <rPh sb="0" eb="2">
      <t>オオヒラ</t>
    </rPh>
    <rPh sb="2" eb="4">
      <t>ウンドウ</t>
    </rPh>
    <rPh sb="4" eb="6">
      <t>コウエン</t>
    </rPh>
    <rPh sb="6" eb="9">
      <t>タモクテキ</t>
    </rPh>
    <rPh sb="9" eb="11">
      <t>ウンドウ</t>
    </rPh>
    <rPh sb="11" eb="13">
      <t>ヒロバ</t>
    </rPh>
    <phoneticPr fontId="39"/>
  </si>
  <si>
    <t>ＳＡＫＵＲＡ　ＦＯＯＴＢＡＬＬ　ＣＬＵＢ　Ｊｒ</t>
  </si>
  <si>
    <t>大平運動公園多目的運動広場B</t>
    <rPh sb="6" eb="9">
      <t>タモクテキ</t>
    </rPh>
    <rPh sb="9" eb="11">
      <t>ウンドウ</t>
    </rPh>
    <rPh sb="11" eb="13">
      <t>ヒロバ</t>
    </rPh>
    <phoneticPr fontId="39"/>
  </si>
  <si>
    <t>Ｋ－ＷＥＳＴ．ＦＣ２００１</t>
  </si>
  <si>
    <t>足利市本町緑地サッカー場A</t>
  </si>
  <si>
    <t>足利サッカークラブジュニア</t>
  </si>
  <si>
    <t>足利市本町緑地サッカー場B</t>
  </si>
  <si>
    <t>喜連川ＦＣＪｒ</t>
  </si>
  <si>
    <t>さくら市鬼怒川運動公園北</t>
    <rPh sb="3" eb="4">
      <t>シ</t>
    </rPh>
    <rPh sb="4" eb="7">
      <t>キヌガワ</t>
    </rPh>
    <rPh sb="7" eb="9">
      <t>ウンドウ</t>
    </rPh>
    <rPh sb="9" eb="11">
      <t>コウエン</t>
    </rPh>
    <rPh sb="11" eb="12">
      <t>キタ</t>
    </rPh>
    <phoneticPr fontId="39"/>
  </si>
  <si>
    <t>さくらボン・ディ・ボーラ</t>
  </si>
  <si>
    <t>さくら市鬼怒川運動公園南</t>
    <rPh sb="3" eb="4">
      <t>シ</t>
    </rPh>
    <rPh sb="4" eb="7">
      <t>キヌガワ</t>
    </rPh>
    <rPh sb="7" eb="9">
      <t>ウンドウ</t>
    </rPh>
    <rPh sb="9" eb="11">
      <t>コウエン</t>
    </rPh>
    <rPh sb="11" eb="12">
      <t>ミナミ</t>
    </rPh>
    <phoneticPr fontId="39"/>
  </si>
  <si>
    <t>ＪＦＣアミスタ市貝</t>
  </si>
  <si>
    <t>城見ヶ丘運動公園サッカー場Ａ</t>
    <phoneticPr fontId="39"/>
  </si>
  <si>
    <t>益子ＳＣ</t>
  </si>
  <si>
    <t>城見ヶ丘運動公園サッカー場B</t>
    <phoneticPr fontId="39"/>
  </si>
  <si>
    <t>【下都賀地区】（23チーム）</t>
    <rPh sb="1" eb="4">
      <t>シモツガ</t>
    </rPh>
    <phoneticPr fontId="43"/>
  </si>
  <si>
    <t>都賀クラブジュニア</t>
  </si>
  <si>
    <t>石橋ＦＣ</t>
  </si>
  <si>
    <t>野木ＳＳＳ</t>
  </si>
  <si>
    <t>ＦＣプリメーロ</t>
  </si>
  <si>
    <t>ＦＣ城東</t>
  </si>
  <si>
    <t>ＦＣがむしゃら</t>
  </si>
  <si>
    <t>間東ＦＣミラクルズ</t>
  </si>
  <si>
    <t>栃木ジュニオール</t>
  </si>
  <si>
    <t>ＪＦＣ　Ｗｉｎｇ</t>
  </si>
  <si>
    <t>大谷北ＦＣフォルテ</t>
  </si>
  <si>
    <t>大谷東フットボールクラブ</t>
  </si>
  <si>
    <t>Ｆ．Ｃ．栃木ジュニア</t>
  </si>
  <si>
    <t>壬生ＦＣユナイテッド</t>
  </si>
  <si>
    <t>Ｐｅｇａｓｕｓ藤岡２００７</t>
  </si>
  <si>
    <t>ＭＯＲＡＮＧＯ栃木フットボールクラブＵ１２</t>
  </si>
  <si>
    <t>国分寺サッカークラブ</t>
  </si>
  <si>
    <t>ＦＣ　ＶＡＬＯＮセカンド</t>
  </si>
  <si>
    <t>栃木Ｃｈａｒｍｅ．Ｆ．Ｃ</t>
  </si>
  <si>
    <t>ＦＣ　ＣＡＳＡ　ＦＯＲＴＵＮＡ　ＯＹＡＭＡ</t>
  </si>
  <si>
    <t>【両毛地区】（14チーム）</t>
    <rPh sb="1" eb="3">
      <t>リョウモウ</t>
    </rPh>
    <phoneticPr fontId="43"/>
  </si>
  <si>
    <t>佐野ＳＳＳ</t>
  </si>
  <si>
    <t>御厨フットボールクラブ</t>
  </si>
  <si>
    <t>足利サッカークラブジュニア　Ｕ－１１</t>
  </si>
  <si>
    <t>足利キッズスポーツ</t>
  </si>
  <si>
    <t>坂西ジュニオール</t>
  </si>
  <si>
    <t>ＪＦＣ　足利ラトゥール</t>
  </si>
  <si>
    <t>ＧＲＳ足利Ｊｒ．</t>
  </si>
  <si>
    <t>クレアＦＣアルドーレ</t>
  </si>
  <si>
    <t>呑竜ＦＣ</t>
  </si>
  <si>
    <t>ＴＡＣ　ＫＵＺＵＵ　ＦＣ</t>
  </si>
  <si>
    <t>【北那須地区】（18チーム）</t>
    <rPh sb="1" eb="2">
      <t>キタ</t>
    </rPh>
    <rPh sb="2" eb="4">
      <t>ナス</t>
    </rPh>
    <rPh sb="4" eb="6">
      <t>チク</t>
    </rPh>
    <phoneticPr fontId="43"/>
  </si>
  <si>
    <t>大田原城山サッカークラブ</t>
  </si>
  <si>
    <t>西原ＦＣ</t>
  </si>
  <si>
    <t>紫塚ＦＣ</t>
  </si>
  <si>
    <t>市野沢ＦＣ</t>
  </si>
  <si>
    <t>東那須野ＦＣフェニックス</t>
  </si>
  <si>
    <t>ＦＣ　Ａｖａｎｃｅ</t>
  </si>
  <si>
    <t>ＦＣ西那須２１アストロ</t>
  </si>
  <si>
    <t>ＦＣ西那須２１アストロセカンド</t>
  </si>
  <si>
    <t>南イレブン</t>
  </si>
  <si>
    <t>西那須野西ＳＣ</t>
  </si>
  <si>
    <t>大山フットボールクラブアミーゴ</t>
  </si>
  <si>
    <t>高林・青木フットボールクラブ</t>
    <phoneticPr fontId="1"/>
  </si>
  <si>
    <t>フットボールクラブガナドール大田原Ｕ１２</t>
  </si>
  <si>
    <t>野原グランディオスＦＣ</t>
    <phoneticPr fontId="1"/>
  </si>
  <si>
    <t>ＦＣ黒羽</t>
  </si>
  <si>
    <t>ＦＣ　ＷＩＬＬＥ</t>
  </si>
  <si>
    <t>【塩谷・南那須地区】（16チーム）</t>
    <rPh sb="1" eb="3">
      <t>シオヤ</t>
    </rPh>
    <rPh sb="4" eb="7">
      <t>ミナミナス</t>
    </rPh>
    <rPh sb="7" eb="9">
      <t>チク</t>
    </rPh>
    <phoneticPr fontId="43"/>
  </si>
  <si>
    <t>ＦＣアラノ</t>
  </si>
  <si>
    <t>フットボールクラブ氏家</t>
  </si>
  <si>
    <t>上松山クラブ</t>
  </si>
  <si>
    <t>阿久津サッカークラブ</t>
  </si>
  <si>
    <t>ＢＬＵＥ　ＴＨＵＮＤＥＲ</t>
  </si>
  <si>
    <t>高根沢西フットボールクラブ</t>
  </si>
  <si>
    <t>しおやＦＣヴィガウス</t>
  </si>
  <si>
    <t>ＦＣ　ＳＦｉＤＡ</t>
  </si>
  <si>
    <t>ＡＣ　ＥＳＰＡＣＩＯ</t>
  </si>
  <si>
    <t>ヴェルフェ矢板Ｕ－１２・ｂｌａｎｃ</t>
  </si>
  <si>
    <t>ＹＵＺＵＨＡ　ＦＣ　ジュニア</t>
  </si>
  <si>
    <t>ＦＣバジェルボ那須烏山</t>
  </si>
  <si>
    <t>【上都賀地区】（13チーム）</t>
    <rPh sb="1" eb="4">
      <t>カミツガ</t>
    </rPh>
    <rPh sb="4" eb="6">
      <t>チク</t>
    </rPh>
    <phoneticPr fontId="43"/>
  </si>
  <si>
    <t>鹿沼東光ＦＣ</t>
  </si>
  <si>
    <t>ＦＣ　ＣＩＥＲＶＯ</t>
  </si>
  <si>
    <t>北押原ＦＣ</t>
  </si>
  <si>
    <t>ＦＣあわのレジェンド</t>
  </si>
  <si>
    <t>今市ジュニオール</t>
  </si>
  <si>
    <t>Ｎ　Ｆ　Ｃ</t>
  </si>
  <si>
    <t>ＣＦＡ日光</t>
  </si>
  <si>
    <t>藤原ＦＣ</t>
  </si>
  <si>
    <t>ＴＳＵＮＡＧＵ　Ｓｐｏｒｔｓ　Ａｃａｄｅｍｙ</t>
  </si>
  <si>
    <t>おおるりＦＣ</t>
  </si>
  <si>
    <t>【宇河地区】（35チーム）</t>
    <rPh sb="1" eb="2">
      <t>ヒサシ</t>
    </rPh>
    <rPh sb="2" eb="3">
      <t>カワ</t>
    </rPh>
    <rPh sb="3" eb="5">
      <t>チク</t>
    </rPh>
    <phoneticPr fontId="43"/>
  </si>
  <si>
    <t>岡西ＦＣ</t>
  </si>
  <si>
    <t>昭和・戸祭サッカークラブ</t>
  </si>
  <si>
    <t>宝木キッカーズＭＯＲＡＬＥ１２</t>
  </si>
  <si>
    <t>豊郷ＪＦＣ宇都宮</t>
  </si>
  <si>
    <t>ＦＣみらい</t>
  </si>
  <si>
    <t>清原陽東サッカースポーツ少年団</t>
  </si>
  <si>
    <t>緑が丘ＹＦＣサッカー教室</t>
  </si>
  <si>
    <t>ＮＰＯ法人サウス宇都宮スポーツクラブ</t>
  </si>
  <si>
    <t>上三川サッカークラブ</t>
  </si>
  <si>
    <t>本郷北フットボールクラブ</t>
  </si>
  <si>
    <t>国本ジュニアサッカークラブ</t>
    <phoneticPr fontId="1"/>
  </si>
  <si>
    <t>ＦＣブロケード</t>
  </si>
  <si>
    <t>ＳＵＧＡＯサッカークラブ</t>
  </si>
  <si>
    <t>ＴＥＡＭ　リフレＳＣ</t>
  </si>
  <si>
    <t>ＦＣＲｉｓｏ</t>
  </si>
  <si>
    <t>ともぞうサッカークラブＢ</t>
  </si>
  <si>
    <t>石井フットボールクラブ</t>
  </si>
  <si>
    <t>ＦＣアネーロ宇都宮</t>
  </si>
  <si>
    <t>みはらサッカークラブジュニア</t>
  </si>
  <si>
    <t>カテット白沢サッカースクール</t>
  </si>
  <si>
    <t>ＦＣグラシアス</t>
  </si>
  <si>
    <t>ＦＣアリーバ　フトゥーロ</t>
  </si>
  <si>
    <t>Ｓ４　スペランツァ</t>
  </si>
  <si>
    <t>ｕｎｉｏｎ　ｓｃ　Ｕ１２</t>
  </si>
  <si>
    <t>ＦＣスポルト宇都宮</t>
  </si>
  <si>
    <t>ＩＳＯＳＯＣＣＥＲＣＬＵＢセグンド</t>
  </si>
  <si>
    <t>宇都宮フットボールクラブジュニア</t>
  </si>
  <si>
    <t>ウイングスサッカークラブ</t>
  </si>
  <si>
    <t>ＬＥＯＮＥ　ＳＳ</t>
  </si>
  <si>
    <t>【芳賀地区】（14チーム）</t>
    <rPh sb="1" eb="3">
      <t>ハガ</t>
    </rPh>
    <rPh sb="3" eb="5">
      <t>チク</t>
    </rPh>
    <phoneticPr fontId="43"/>
  </si>
  <si>
    <t>亀山サッカークラブ</t>
  </si>
  <si>
    <t>祖母井クラブ</t>
  </si>
  <si>
    <t>ＪＦＣファイターズ</t>
  </si>
  <si>
    <t>ＦＣ真岡２１ファンタジー</t>
  </si>
  <si>
    <t>おおぞらＳＣ</t>
  </si>
  <si>
    <t>おおぞらＳＣオーシャン</t>
  </si>
  <si>
    <t>茂木ＦＣ</t>
  </si>
  <si>
    <t>ＦＣ中村</t>
  </si>
  <si>
    <t>ＦＣ中村Ｕ１１</t>
  </si>
  <si>
    <t>抽選結果</t>
  </si>
  <si>
    <t>↑　AB・CD・EF・GH・IJ・KL・MN・OP　を入力</t>
    <phoneticPr fontId="1"/>
  </si>
  <si>
    <t>↑　A・B・C・D・E・F・G・H・I・J・K・L・M・N・O・P　を入力</t>
    <phoneticPr fontId="1"/>
  </si>
  <si>
    <t>ハートフル保険フィールドA</t>
    <phoneticPr fontId="39"/>
  </si>
  <si>
    <t>ハートフル保険フィールドB</t>
    <phoneticPr fontId="39"/>
  </si>
  <si>
    <t>丸山公園サッカー場B</t>
    <phoneticPr fontId="39"/>
  </si>
  <si>
    <t>丸山公園サッカー場A</t>
    <phoneticPr fontId="39"/>
  </si>
  <si>
    <t>サンエコ自然の森サッカー場A</t>
    <phoneticPr fontId="39"/>
  </si>
  <si>
    <t>サンエコ自然の森サッカー場B</t>
    <phoneticPr fontId="39"/>
  </si>
  <si>
    <t>真岡ハイトラ運動公園運動広場1A</t>
    <phoneticPr fontId="39"/>
  </si>
  <si>
    <t>真岡ハイトラ運動公園運動広場1B</t>
    <phoneticPr fontId="1"/>
  </si>
  <si>
    <t>↑ABCD・EFGH・IJKL・MNOP　を入力</t>
    <phoneticPr fontId="1"/>
  </si>
  <si>
    <t>AB</t>
    <phoneticPr fontId="1"/>
  </si>
  <si>
    <t>ABCD</t>
    <phoneticPr fontId="1"/>
  </si>
  <si>
    <t>GH</t>
    <phoneticPr fontId="1"/>
  </si>
  <si>
    <t>EFGH</t>
    <phoneticPr fontId="1"/>
  </si>
  <si>
    <t>MN</t>
    <phoneticPr fontId="1"/>
  </si>
  <si>
    <t>MNOP</t>
    <phoneticPr fontId="1"/>
  </si>
  <si>
    <t>IJ</t>
    <phoneticPr fontId="1"/>
  </si>
  <si>
    <t>IJKL</t>
    <phoneticPr fontId="1"/>
  </si>
  <si>
    <t>CD</t>
    <phoneticPr fontId="1"/>
  </si>
  <si>
    <t>OP</t>
    <phoneticPr fontId="1"/>
  </si>
  <si>
    <t>EF</t>
    <phoneticPr fontId="1"/>
  </si>
  <si>
    <t>KL</t>
    <phoneticPr fontId="1"/>
  </si>
  <si>
    <t>I1</t>
    <phoneticPr fontId="1"/>
  </si>
  <si>
    <t>I</t>
    <phoneticPr fontId="1"/>
  </si>
  <si>
    <t>J1</t>
    <phoneticPr fontId="1"/>
  </si>
  <si>
    <t>J</t>
    <phoneticPr fontId="1"/>
  </si>
  <si>
    <t>M4</t>
    <phoneticPr fontId="1"/>
  </si>
  <si>
    <t>M</t>
    <phoneticPr fontId="1"/>
  </si>
  <si>
    <t>H6</t>
    <phoneticPr fontId="1"/>
  </si>
  <si>
    <t>H</t>
    <phoneticPr fontId="1"/>
  </si>
  <si>
    <t>D1</t>
    <phoneticPr fontId="1"/>
  </si>
  <si>
    <t>E1</t>
    <phoneticPr fontId="1"/>
  </si>
  <si>
    <t>O3</t>
    <phoneticPr fontId="1"/>
  </si>
  <si>
    <t>K5</t>
    <phoneticPr fontId="1"/>
  </si>
  <si>
    <t>F1</t>
    <phoneticPr fontId="1"/>
  </si>
  <si>
    <t>A5</t>
    <phoneticPr fontId="1"/>
  </si>
  <si>
    <t>N3</t>
    <phoneticPr fontId="1"/>
  </si>
  <si>
    <t>C4</t>
    <phoneticPr fontId="1"/>
  </si>
  <si>
    <t>P</t>
    <phoneticPr fontId="1"/>
  </si>
  <si>
    <t>B</t>
    <phoneticPr fontId="1"/>
  </si>
  <si>
    <t>L</t>
    <phoneticPr fontId="1"/>
  </si>
  <si>
    <t>G</t>
    <phoneticPr fontId="1"/>
  </si>
  <si>
    <t>L3</t>
    <phoneticPr fontId="1"/>
  </si>
  <si>
    <t>P1</t>
    <phoneticPr fontId="1"/>
  </si>
  <si>
    <t>P6</t>
    <phoneticPr fontId="1"/>
  </si>
  <si>
    <t>M3</t>
    <phoneticPr fontId="1"/>
  </si>
  <si>
    <t>D4</t>
    <phoneticPr fontId="1"/>
  </si>
  <si>
    <t>N8</t>
    <phoneticPr fontId="1"/>
  </si>
  <si>
    <t>B6</t>
    <phoneticPr fontId="1"/>
  </si>
  <si>
    <t>O6</t>
    <phoneticPr fontId="1"/>
  </si>
  <si>
    <t>E5</t>
    <phoneticPr fontId="1"/>
  </si>
  <si>
    <t>K4</t>
    <phoneticPr fontId="1"/>
  </si>
  <si>
    <t>B7</t>
    <phoneticPr fontId="1"/>
  </si>
  <si>
    <t>G2</t>
    <phoneticPr fontId="1"/>
  </si>
  <si>
    <t>G1</t>
    <phoneticPr fontId="1"/>
  </si>
  <si>
    <t>H8</t>
    <phoneticPr fontId="1"/>
  </si>
  <si>
    <t>O1</t>
    <phoneticPr fontId="1"/>
  </si>
  <si>
    <t>F3</t>
    <phoneticPr fontId="1"/>
  </si>
  <si>
    <t>M6</t>
    <phoneticPr fontId="1"/>
  </si>
  <si>
    <t>L1</t>
    <phoneticPr fontId="1"/>
  </si>
  <si>
    <t>D3</t>
    <phoneticPr fontId="1"/>
  </si>
  <si>
    <t>I6</t>
    <phoneticPr fontId="1"/>
  </si>
  <si>
    <t>M1</t>
    <phoneticPr fontId="1"/>
  </si>
  <si>
    <t>D8</t>
    <phoneticPr fontId="1"/>
  </si>
  <si>
    <t>K6</t>
    <phoneticPr fontId="1"/>
  </si>
  <si>
    <t>E2</t>
    <phoneticPr fontId="1"/>
  </si>
  <si>
    <t>G5</t>
    <phoneticPr fontId="1"/>
  </si>
  <si>
    <t>E4</t>
    <phoneticPr fontId="1"/>
  </si>
  <si>
    <t>O5</t>
    <phoneticPr fontId="1"/>
  </si>
  <si>
    <t>K2</t>
    <phoneticPr fontId="1"/>
  </si>
  <si>
    <t>J4</t>
    <phoneticPr fontId="1"/>
  </si>
  <si>
    <t>P2</t>
    <phoneticPr fontId="1"/>
  </si>
  <si>
    <t>F6</t>
    <phoneticPr fontId="1"/>
  </si>
  <si>
    <t>A4</t>
    <phoneticPr fontId="1"/>
  </si>
  <si>
    <t>N5</t>
    <phoneticPr fontId="1"/>
  </si>
  <si>
    <t>C7</t>
    <phoneticPr fontId="1"/>
  </si>
  <si>
    <t>O7</t>
    <phoneticPr fontId="1"/>
  </si>
  <si>
    <t>B4</t>
    <phoneticPr fontId="1"/>
  </si>
  <si>
    <t>L7</t>
    <phoneticPr fontId="1"/>
  </si>
  <si>
    <t>M5</t>
    <phoneticPr fontId="1"/>
  </si>
  <si>
    <t>N1</t>
    <phoneticPr fontId="1"/>
  </si>
  <si>
    <t>J5</t>
    <phoneticPr fontId="1"/>
  </si>
  <si>
    <t>I2</t>
    <phoneticPr fontId="1"/>
  </si>
  <si>
    <t>D6</t>
    <phoneticPr fontId="1"/>
  </si>
  <si>
    <t>J7</t>
    <phoneticPr fontId="1"/>
  </si>
  <si>
    <t>C2</t>
    <phoneticPr fontId="1"/>
  </si>
  <si>
    <t>B3</t>
    <phoneticPr fontId="1"/>
  </si>
  <si>
    <t>M2</t>
    <phoneticPr fontId="1"/>
  </si>
  <si>
    <t>J3</t>
    <phoneticPr fontId="1"/>
  </si>
  <si>
    <t>B1</t>
    <phoneticPr fontId="1"/>
  </si>
  <si>
    <t>G7</t>
    <phoneticPr fontId="1"/>
  </si>
  <si>
    <t>C1</t>
    <phoneticPr fontId="1"/>
  </si>
  <si>
    <t>G4</t>
    <phoneticPr fontId="1"/>
  </si>
  <si>
    <t>H5</t>
    <phoneticPr fontId="1"/>
  </si>
  <si>
    <t>A1</t>
    <phoneticPr fontId="1"/>
  </si>
  <si>
    <t>A3</t>
    <phoneticPr fontId="1"/>
  </si>
  <si>
    <t>N2</t>
    <phoneticPr fontId="1"/>
  </si>
  <si>
    <t>B5</t>
    <phoneticPr fontId="1"/>
  </si>
  <si>
    <t>I3</t>
    <phoneticPr fontId="1"/>
  </si>
  <si>
    <t>M7</t>
    <phoneticPr fontId="1"/>
  </si>
  <si>
    <t>N7</t>
    <phoneticPr fontId="1"/>
  </si>
  <si>
    <t>H1</t>
    <phoneticPr fontId="1"/>
  </si>
  <si>
    <t>A2</t>
    <phoneticPr fontId="1"/>
  </si>
  <si>
    <t>L8</t>
    <phoneticPr fontId="1"/>
  </si>
  <si>
    <t>L4</t>
    <phoneticPr fontId="1"/>
  </si>
  <si>
    <t>P8</t>
    <phoneticPr fontId="1"/>
  </si>
  <si>
    <t>H3</t>
    <phoneticPr fontId="1"/>
  </si>
  <si>
    <t>O4</t>
    <phoneticPr fontId="1"/>
  </si>
  <si>
    <t>P5</t>
    <phoneticPr fontId="1"/>
  </si>
  <si>
    <t>K3</t>
    <phoneticPr fontId="1"/>
  </si>
  <si>
    <t>G6</t>
    <phoneticPr fontId="1"/>
  </si>
  <si>
    <t>L6</t>
    <phoneticPr fontId="1"/>
  </si>
  <si>
    <t>I5</t>
    <phoneticPr fontId="1"/>
  </si>
  <si>
    <t>F4</t>
    <phoneticPr fontId="1"/>
  </si>
  <si>
    <t>D5</t>
    <phoneticPr fontId="1"/>
  </si>
  <si>
    <t>A7</t>
    <phoneticPr fontId="1"/>
  </si>
  <si>
    <t>H7</t>
    <phoneticPr fontId="1"/>
  </si>
  <si>
    <t>C3</t>
    <phoneticPr fontId="1"/>
  </si>
  <si>
    <t>C5</t>
    <phoneticPr fontId="1"/>
  </si>
  <si>
    <t>L5</t>
    <phoneticPr fontId="1"/>
  </si>
  <si>
    <t>E3</t>
    <phoneticPr fontId="1"/>
  </si>
  <si>
    <t>I7</t>
    <phoneticPr fontId="1"/>
  </si>
  <si>
    <t>E6</t>
    <phoneticPr fontId="1"/>
  </si>
  <si>
    <t>O2</t>
    <phoneticPr fontId="1"/>
  </si>
  <si>
    <t>H2</t>
    <phoneticPr fontId="1"/>
  </si>
  <si>
    <t>I4</t>
    <phoneticPr fontId="1"/>
  </si>
  <si>
    <t>D7</t>
    <phoneticPr fontId="1"/>
  </si>
  <si>
    <t>J6</t>
    <phoneticPr fontId="1"/>
  </si>
  <si>
    <t>A6</t>
    <phoneticPr fontId="1"/>
  </si>
  <si>
    <t>F7</t>
    <phoneticPr fontId="1"/>
  </si>
  <si>
    <t>D2</t>
    <phoneticPr fontId="1"/>
  </si>
  <si>
    <t>F2</t>
    <phoneticPr fontId="1"/>
  </si>
  <si>
    <t>C6</t>
    <phoneticPr fontId="1"/>
  </si>
  <si>
    <t>P7</t>
    <phoneticPr fontId="1"/>
  </si>
  <si>
    <t>B2</t>
    <phoneticPr fontId="1"/>
  </si>
  <si>
    <t>P3</t>
    <phoneticPr fontId="1"/>
  </si>
  <si>
    <t>N6</t>
    <phoneticPr fontId="1"/>
  </si>
  <si>
    <t>G3</t>
    <phoneticPr fontId="1"/>
  </si>
  <si>
    <t>P4</t>
    <phoneticPr fontId="1"/>
  </si>
  <si>
    <t>N4</t>
    <phoneticPr fontId="1"/>
  </si>
  <si>
    <t>K1</t>
    <phoneticPr fontId="1"/>
  </si>
  <si>
    <t>E7</t>
    <phoneticPr fontId="1"/>
  </si>
  <si>
    <t>K7</t>
    <phoneticPr fontId="1"/>
  </si>
  <si>
    <t>J2</t>
    <phoneticPr fontId="1"/>
  </si>
  <si>
    <t>H4</t>
    <phoneticPr fontId="1"/>
  </si>
  <si>
    <t>F5</t>
    <phoneticPr fontId="1"/>
  </si>
  <si>
    <t>L2</t>
    <phoneticPr fontId="1"/>
  </si>
  <si>
    <t>PK</t>
    <phoneticPr fontId="1"/>
  </si>
  <si>
    <t>両チーム棄権</t>
    <rPh sb="0" eb="1">
      <t>リョウ</t>
    </rPh>
    <rPh sb="4" eb="6">
      <t>キケン</t>
    </rPh>
    <phoneticPr fontId="1"/>
  </si>
  <si>
    <t>不戦勝</t>
    <rPh sb="0" eb="3">
      <t>フセンショウ</t>
    </rPh>
    <phoneticPr fontId="1"/>
  </si>
  <si>
    <t>-</t>
    <phoneticPr fontId="1"/>
  </si>
  <si>
    <t>PK</t>
    <phoneticPr fontId="1"/>
  </si>
  <si>
    <t>ＴＯＣＨＩＧＩ　ＫＦＣ（下都賀地区1位）</t>
  </si>
  <si>
    <t>ＫＯＨＡＲＵ　ＰＲＯＵＤ栃木フットボールクラブ（北那須地区1位）</t>
  </si>
  <si>
    <t>ＦＣアリーバ　ヴィクトリー（宇河地区1位）</t>
  </si>
  <si>
    <t>ＣＡ．アトレチコ　佐野（両毛地区1位）</t>
  </si>
  <si>
    <t>ヴェルフェ矢板Ｕ－１２・ｖｅｒｔ（塩谷南那須地区1位）</t>
  </si>
  <si>
    <t>今市ＦＣプログレス（上都賀地区1位）</t>
  </si>
  <si>
    <t>Ｊ－ＳＰＯＲＴＳＦＯＯＴＢＡＬＬＣＬＵＢ（芳賀地区1位）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</si>
</sst>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7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name val="ＭＳ Ｐゴシック"/>
      <family val="3"/>
      <charset val="128"/>
    </font>
    <font>
      <sz val="22"/>
      <name val="HG正楷書体-PRO"/>
      <family val="4"/>
      <charset val="128"/>
    </font>
    <font>
      <sz val="22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4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BIZ UDPゴシック"/>
      <family val="3"/>
      <charset val="128"/>
    </font>
    <font>
      <sz val="20"/>
      <color theme="1"/>
      <name val="ＤＨＰ特太ゴシック体"/>
      <family val="3"/>
      <charset val="128"/>
    </font>
    <font>
      <sz val="9"/>
      <name val="ＭＳ Ｐゴシック"/>
      <family val="3"/>
      <charset val="128"/>
      <scheme val="major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color rgb="FF000000"/>
      <name val="MS PGothic"/>
      <family val="3"/>
      <charset val="128"/>
    </font>
    <font>
      <b/>
      <sz val="14"/>
      <color theme="1"/>
      <name val="BIZ UDPゴシック"/>
      <family val="3"/>
      <charset val="128"/>
    </font>
    <font>
      <sz val="18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color theme="1"/>
      <name val="BIZ UDPゴシック"/>
      <family val="3"/>
      <charset val="128"/>
    </font>
    <font>
      <sz val="11"/>
      <color theme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8"/>
      <color indexed="8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4.5"/>
      <name val="ＭＳ Ｐゴシック"/>
      <family val="3"/>
      <charset val="128"/>
    </font>
    <font>
      <sz val="14.3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sz val="15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name val="HG正楷書体-PRO"/>
      <family val="4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 style="dotted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dotted">
        <color indexed="64"/>
      </right>
      <top/>
      <bottom style="thick">
        <color rgb="FFFF0000"/>
      </bottom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/>
      <diagonal/>
    </border>
    <border>
      <left style="dotted">
        <color indexed="64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ck">
        <color rgb="FFFF0000"/>
      </left>
      <right style="dotted">
        <color indexed="64"/>
      </right>
      <top style="thick">
        <color rgb="FFFF0000"/>
      </top>
      <bottom/>
      <diagonal/>
    </border>
    <border>
      <left style="thick">
        <color rgb="FFFF0000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31" fillId="0" borderId="0">
      <alignment vertical="center"/>
    </xf>
    <xf numFmtId="0" fontId="46" fillId="0" borderId="0"/>
  </cellStyleXfs>
  <cellXfs count="5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center" vertical="center" textRotation="255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Alignment="1">
      <alignment vertical="top" textRotation="255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vertical="center" textRotation="255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3" fillId="0" borderId="0" xfId="0" applyFont="1" applyAlignment="1">
      <alignment vertical="center" textRotation="255"/>
    </xf>
    <xf numFmtId="0" fontId="0" fillId="0" borderId="0" xfId="0" applyAlignment="1">
      <alignment horizontal="center" vertical="center" shrinkToFit="1"/>
    </xf>
    <xf numFmtId="20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textRotation="255"/>
    </xf>
    <xf numFmtId="0" fontId="3" fillId="0" borderId="0" xfId="0" applyFont="1" applyAlignment="1">
      <alignment horizontal="left" vertical="center"/>
    </xf>
    <xf numFmtId="0" fontId="0" fillId="0" borderId="5" xfId="0" applyBorder="1">
      <alignment vertical="center"/>
    </xf>
    <xf numFmtId="0" fontId="5" fillId="0" borderId="0" xfId="0" applyFont="1" applyAlignment="1">
      <alignment horizontal="center" vertical="center" textRotation="255" shrinkToFit="1"/>
    </xf>
    <xf numFmtId="0" fontId="5" fillId="0" borderId="0" xfId="0" applyFont="1" applyAlignment="1">
      <alignment vertical="center" textRotation="255" shrinkToFit="1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textRotation="255"/>
    </xf>
    <xf numFmtId="0" fontId="14" fillId="0" borderId="0" xfId="0" applyFont="1">
      <alignment vertical="center"/>
    </xf>
    <xf numFmtId="0" fontId="0" fillId="0" borderId="4" xfId="0" applyBorder="1" applyAlignment="1">
      <alignment vertical="center" textRotation="255" shrinkToFit="1"/>
    </xf>
    <xf numFmtId="0" fontId="0" fillId="0" borderId="6" xfId="0" applyBorder="1" applyAlignment="1">
      <alignment vertical="center" textRotation="255" shrinkToFit="1"/>
    </xf>
    <xf numFmtId="0" fontId="0" fillId="0" borderId="0" xfId="0" applyAlignment="1">
      <alignment vertical="center" textRotation="255" shrinkToFit="1"/>
    </xf>
    <xf numFmtId="0" fontId="0" fillId="0" borderId="2" xfId="0" applyBorder="1" applyAlignment="1">
      <alignment vertical="center" textRotation="255" shrinkToFit="1"/>
    </xf>
    <xf numFmtId="0" fontId="0" fillId="0" borderId="7" xfId="0" applyBorder="1">
      <alignment vertical="center"/>
    </xf>
    <xf numFmtId="0" fontId="12" fillId="0" borderId="0" xfId="0" applyFont="1" applyAlignment="1">
      <alignment vertical="center" textRotation="255" shrinkToFit="1"/>
    </xf>
    <xf numFmtId="0" fontId="6" fillId="0" borderId="0" xfId="0" applyFont="1" applyAlignment="1">
      <alignment vertical="distributed" textRotation="255" wrapText="1"/>
    </xf>
    <xf numFmtId="20" fontId="6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5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distributed" vertical="center"/>
    </xf>
    <xf numFmtId="20" fontId="0" fillId="0" borderId="0" xfId="0" applyNumberFormat="1">
      <alignment vertical="center"/>
    </xf>
    <xf numFmtId="0" fontId="21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8" fillId="0" borderId="0" xfId="0" applyFont="1">
      <alignment vertical="center"/>
    </xf>
    <xf numFmtId="0" fontId="23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textRotation="255"/>
    </xf>
    <xf numFmtId="0" fontId="10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top" textRotation="255"/>
    </xf>
    <xf numFmtId="20" fontId="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20" fontId="8" fillId="0" borderId="0" xfId="0" applyNumberFormat="1" applyFont="1">
      <alignment vertical="center"/>
    </xf>
    <xf numFmtId="0" fontId="0" fillId="0" borderId="2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0" xfId="0" applyFont="1" applyBorder="1">
      <alignment vertical="center"/>
    </xf>
    <xf numFmtId="0" fontId="1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4" fillId="0" borderId="0" xfId="0" applyFont="1" applyAlignment="1">
      <alignment vertical="top" textRotation="255" shrinkToFit="1"/>
    </xf>
    <xf numFmtId="0" fontId="0" fillId="0" borderId="11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11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4" fillId="0" borderId="4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>
      <alignment vertical="center"/>
    </xf>
    <xf numFmtId="0" fontId="14" fillId="0" borderId="11" xfId="0" applyFont="1" applyBorder="1" applyAlignment="1">
      <alignment horizontal="center" vertical="center"/>
    </xf>
    <xf numFmtId="0" fontId="15" fillId="0" borderId="7" xfId="0" applyFont="1" applyBorder="1">
      <alignment vertical="center"/>
    </xf>
    <xf numFmtId="0" fontId="11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1" xfId="0" applyBorder="1">
      <alignment vertical="center"/>
    </xf>
    <xf numFmtId="176" fontId="0" fillId="0" borderId="7" xfId="0" applyNumberFormat="1" applyBorder="1">
      <alignment vertical="center"/>
    </xf>
    <xf numFmtId="176" fontId="0" fillId="0" borderId="11" xfId="0" applyNumberFormat="1" applyBorder="1">
      <alignment vertical="center"/>
    </xf>
    <xf numFmtId="56" fontId="0" fillId="0" borderId="0" xfId="0" applyNumberForma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>
      <alignment vertical="center"/>
    </xf>
    <xf numFmtId="0" fontId="0" fillId="0" borderId="18" xfId="0" applyBorder="1">
      <alignment vertical="center"/>
    </xf>
    <xf numFmtId="0" fontId="0" fillId="0" borderId="13" xfId="0" applyBorder="1">
      <alignment vertical="center"/>
    </xf>
    <xf numFmtId="0" fontId="0" fillId="0" borderId="7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17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2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11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6" xfId="0" applyBorder="1" applyAlignment="1">
      <alignment vertical="center" textRotation="255"/>
    </xf>
    <xf numFmtId="0" fontId="0" fillId="0" borderId="5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vertical="distributed" textRotation="255" shrinkToFit="1"/>
    </xf>
    <xf numFmtId="0" fontId="25" fillId="0" borderId="0" xfId="0" applyFont="1" applyAlignment="1">
      <alignment vertical="distributed"/>
    </xf>
    <xf numFmtId="0" fontId="18" fillId="0" borderId="0" xfId="0" applyFont="1" applyAlignment="1">
      <alignment vertical="top" textRotation="255" shrinkToFit="1"/>
    </xf>
    <xf numFmtId="0" fontId="4" fillId="0" borderId="0" xfId="0" applyFont="1" applyAlignment="1">
      <alignment vertical="distributed" textRotation="255"/>
    </xf>
    <xf numFmtId="176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12" fillId="0" borderId="4" xfId="0" applyFont="1" applyBorder="1" applyAlignment="1">
      <alignment vertical="center" textRotation="255" shrinkToFit="1"/>
    </xf>
    <xf numFmtId="0" fontId="0" fillId="0" borderId="20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2" fillId="0" borderId="3" xfId="0" applyFont="1" applyBorder="1" applyAlignment="1">
      <alignment vertical="center" textRotation="255" shrinkToFit="1"/>
    </xf>
    <xf numFmtId="0" fontId="15" fillId="0" borderId="3" xfId="0" applyFont="1" applyBorder="1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14" xfId="0" applyBorder="1">
      <alignment vertical="center"/>
    </xf>
    <xf numFmtId="0" fontId="15" fillId="0" borderId="11" xfId="0" applyFont="1" applyBorder="1">
      <alignment vertical="center"/>
    </xf>
    <xf numFmtId="0" fontId="0" fillId="0" borderId="20" xfId="0" applyBorder="1">
      <alignment vertical="center"/>
    </xf>
    <xf numFmtId="0" fontId="0" fillId="0" borderId="12" xfId="0" applyBorder="1" applyAlignment="1">
      <alignment vertical="center" textRotation="255"/>
    </xf>
    <xf numFmtId="0" fontId="12" fillId="0" borderId="2" xfId="0" applyFont="1" applyBorder="1" applyAlignment="1">
      <alignment vertical="center" shrinkToFit="1"/>
    </xf>
    <xf numFmtId="0" fontId="12" fillId="0" borderId="10" xfId="0" applyFont="1" applyBorder="1" applyAlignment="1">
      <alignment vertical="center" shrinkToFit="1"/>
    </xf>
    <xf numFmtId="0" fontId="12" fillId="0" borderId="0" xfId="0" applyFont="1" applyAlignment="1">
      <alignment vertical="center" textRotation="255"/>
    </xf>
    <xf numFmtId="0" fontId="12" fillId="0" borderId="2" xfId="0" applyFont="1" applyBorder="1" applyAlignment="1">
      <alignment vertical="center" textRotation="255"/>
    </xf>
    <xf numFmtId="0" fontId="12" fillId="0" borderId="6" xfId="0" applyFont="1" applyBorder="1" applyAlignment="1">
      <alignment vertical="center" textRotation="255"/>
    </xf>
    <xf numFmtId="0" fontId="12" fillId="0" borderId="10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10" xfId="0" applyFont="1" applyBorder="1" applyAlignment="1">
      <alignment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1" fillId="0" borderId="0" xfId="0" applyFont="1" applyAlignment="1">
      <alignment vertical="top" textRotation="255" wrapText="1"/>
    </xf>
    <xf numFmtId="0" fontId="26" fillId="0" borderId="0" xfId="0" applyFont="1" applyAlignment="1">
      <alignment vertical="center" textRotation="255"/>
    </xf>
    <xf numFmtId="0" fontId="21" fillId="0" borderId="0" xfId="0" applyFont="1" applyAlignment="1">
      <alignment vertical="top" textRotation="255"/>
    </xf>
    <xf numFmtId="0" fontId="27" fillId="0" borderId="0" xfId="0" applyFont="1">
      <alignment vertical="center"/>
    </xf>
    <xf numFmtId="0" fontId="21" fillId="0" borderId="0" xfId="0" applyFont="1" applyAlignment="1">
      <alignment horizontal="center" vertical="top" textRotation="255" wrapText="1"/>
    </xf>
    <xf numFmtId="0" fontId="0" fillId="0" borderId="0" xfId="0" applyAlignment="1">
      <alignment horizontal="distributed" vertical="center"/>
    </xf>
    <xf numFmtId="0" fontId="19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8" xfId="0" applyFont="1" applyBorder="1">
      <alignment vertical="center"/>
    </xf>
    <xf numFmtId="0" fontId="33" fillId="0" borderId="0" xfId="1" applyFont="1">
      <alignment vertical="center"/>
    </xf>
    <xf numFmtId="0" fontId="34" fillId="0" borderId="0" xfId="1" applyFont="1" applyAlignment="1">
      <alignment horizontal="center" vertical="center" shrinkToFit="1"/>
    </xf>
    <xf numFmtId="0" fontId="35" fillId="0" borderId="0" xfId="1" applyFont="1">
      <alignment vertical="center"/>
    </xf>
    <xf numFmtId="0" fontId="36" fillId="0" borderId="0" xfId="1" applyFont="1" applyAlignment="1">
      <alignment horizontal="right" vertical="center"/>
    </xf>
    <xf numFmtId="0" fontId="31" fillId="0" borderId="0" xfId="1" applyAlignment="1">
      <alignment vertical="center" shrinkToFit="1"/>
    </xf>
    <xf numFmtId="0" fontId="31" fillId="0" borderId="0" xfId="1">
      <alignment vertical="center"/>
    </xf>
    <xf numFmtId="0" fontId="35" fillId="0" borderId="0" xfId="1" applyFont="1" applyAlignment="1">
      <alignment horizontal="left" vertical="center"/>
    </xf>
    <xf numFmtId="0" fontId="36" fillId="0" borderId="0" xfId="1" applyFont="1" applyAlignment="1">
      <alignment vertical="center" shrinkToFit="1"/>
    </xf>
    <xf numFmtId="0" fontId="37" fillId="0" borderId="0" xfId="1" applyFont="1" applyAlignment="1">
      <alignment vertical="center" shrinkToFit="1"/>
    </xf>
    <xf numFmtId="0" fontId="30" fillId="0" borderId="0" xfId="1" applyFont="1" applyAlignment="1">
      <alignment horizontal="center" vertical="center"/>
    </xf>
    <xf numFmtId="0" fontId="38" fillId="0" borderId="0" xfId="1" applyFont="1" applyAlignment="1">
      <alignment vertical="center" shrinkToFit="1"/>
    </xf>
    <xf numFmtId="0" fontId="30" fillId="0" borderId="0" xfId="1" applyFont="1" applyAlignment="1">
      <alignment horizontal="left" vertical="center" shrinkToFit="1"/>
    </xf>
    <xf numFmtId="0" fontId="40" fillId="0" borderId="0" xfId="1" applyFont="1">
      <alignment vertical="center"/>
    </xf>
    <xf numFmtId="0" fontId="38" fillId="0" borderId="0" xfId="1" applyFont="1">
      <alignment vertical="center"/>
    </xf>
    <xf numFmtId="0" fontId="30" fillId="0" borderId="0" xfId="1" applyFont="1" applyAlignment="1">
      <alignment horizontal="right" vertical="center"/>
    </xf>
    <xf numFmtId="0" fontId="36" fillId="0" borderId="0" xfId="1" applyFont="1" applyAlignment="1">
      <alignment horizontal="center" vertical="center"/>
    </xf>
    <xf numFmtId="0" fontId="30" fillId="0" borderId="0" xfId="1" applyFont="1" applyAlignment="1">
      <alignment vertical="center" shrinkToFit="1"/>
    </xf>
    <xf numFmtId="49" fontId="30" fillId="0" borderId="0" xfId="1" applyNumberFormat="1" applyFont="1" applyAlignment="1">
      <alignment vertical="center" shrinkToFit="1"/>
    </xf>
    <xf numFmtId="49" fontId="30" fillId="0" borderId="0" xfId="1" applyNumberFormat="1" applyFont="1" applyAlignment="1">
      <alignment horizontal="left" vertical="center" shrinkToFit="1"/>
    </xf>
    <xf numFmtId="0" fontId="41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49" fontId="30" fillId="0" borderId="0" xfId="1" quotePrefix="1" applyNumberFormat="1" applyFont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 applyAlignment="1">
      <alignment vertical="center" shrinkToFit="1"/>
    </xf>
    <xf numFmtId="0" fontId="31" fillId="0" borderId="0" xfId="1" applyAlignment="1">
      <alignment horizontal="center" vertical="center"/>
    </xf>
    <xf numFmtId="0" fontId="37" fillId="0" borderId="0" xfId="1" applyFont="1">
      <alignment vertical="center"/>
    </xf>
    <xf numFmtId="0" fontId="36" fillId="0" borderId="0" xfId="1" applyFont="1">
      <alignment vertical="center"/>
    </xf>
    <xf numFmtId="0" fontId="36" fillId="0" borderId="0" xfId="1" applyFont="1" applyAlignment="1">
      <alignment horizontal="left" vertical="center" shrinkToFit="1"/>
    </xf>
    <xf numFmtId="0" fontId="44" fillId="0" borderId="0" xfId="1" applyFont="1" applyAlignment="1">
      <alignment horizontal="center" vertical="center"/>
    </xf>
    <xf numFmtId="0" fontId="44" fillId="0" borderId="0" xfId="1" applyFont="1" applyAlignment="1">
      <alignment vertical="center" shrinkToFit="1"/>
    </xf>
    <xf numFmtId="0" fontId="36" fillId="0" borderId="0" xfId="1" quotePrefix="1" applyFont="1" applyAlignment="1">
      <alignment horizontal="center" vertical="center"/>
    </xf>
    <xf numFmtId="0" fontId="45" fillId="0" borderId="0" xfId="1" applyFont="1" applyAlignment="1">
      <alignment vertical="center" shrinkToFit="1"/>
    </xf>
    <xf numFmtId="0" fontId="47" fillId="0" borderId="0" xfId="2" applyFont="1" applyAlignment="1">
      <alignment vertical="center"/>
    </xf>
    <xf numFmtId="0" fontId="46" fillId="0" borderId="0" xfId="2" applyAlignment="1">
      <alignment vertical="center"/>
    </xf>
    <xf numFmtId="0" fontId="48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50" fillId="0" borderId="0" xfId="2" applyFont="1" applyAlignment="1">
      <alignment horizontal="center" vertical="center" shrinkToFit="1"/>
    </xf>
    <xf numFmtId="0" fontId="51" fillId="0" borderId="0" xfId="2" applyFont="1" applyAlignment="1">
      <alignment horizontal="center" vertical="center"/>
    </xf>
    <xf numFmtId="0" fontId="52" fillId="2" borderId="30" xfId="2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/>
    </xf>
    <xf numFmtId="0" fontId="53" fillId="0" borderId="0" xfId="2" applyFont="1" applyAlignment="1">
      <alignment horizontal="center" vertical="center"/>
    </xf>
    <xf numFmtId="0" fontId="54" fillId="0" borderId="0" xfId="2" applyFont="1" applyAlignment="1">
      <alignment horizontal="center" vertical="center" shrinkToFit="1"/>
    </xf>
    <xf numFmtId="0" fontId="36" fillId="0" borderId="0" xfId="0" applyFont="1" applyAlignment="1">
      <alignment vertical="center" shrinkToFit="1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46" fillId="0" borderId="0" xfId="2" applyAlignment="1">
      <alignment horizontal="center" vertical="center"/>
    </xf>
    <xf numFmtId="0" fontId="52" fillId="0" borderId="0" xfId="2" applyFont="1" applyAlignment="1">
      <alignment horizontal="center" vertical="center" shrinkToFit="1"/>
    </xf>
    <xf numFmtId="49" fontId="0" fillId="0" borderId="0" xfId="1" applyNumberFormat="1" applyFont="1" applyAlignment="1">
      <alignment vertical="center" shrinkToFit="1"/>
    </xf>
    <xf numFmtId="0" fontId="52" fillId="3" borderId="30" xfId="2" applyFont="1" applyFill="1" applyBorder="1" applyAlignment="1">
      <alignment horizontal="center" vertical="center" shrinkToFit="1"/>
    </xf>
    <xf numFmtId="0" fontId="6" fillId="0" borderId="31" xfId="0" applyFont="1" applyBorder="1">
      <alignment vertical="center"/>
    </xf>
    <xf numFmtId="0" fontId="6" fillId="0" borderId="33" xfId="0" applyFont="1" applyBorder="1">
      <alignment vertical="center"/>
    </xf>
    <xf numFmtId="0" fontId="0" fillId="0" borderId="31" xfId="0" applyBorder="1">
      <alignment vertical="center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9" xfId="0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0" fillId="0" borderId="40" xfId="0" applyBorder="1">
      <alignment vertical="center"/>
    </xf>
    <xf numFmtId="0" fontId="6" fillId="0" borderId="41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42" xfId="0" applyFont="1" applyBorder="1">
      <alignment vertical="center"/>
    </xf>
    <xf numFmtId="0" fontId="65" fillId="0" borderId="0" xfId="0" applyFont="1" applyAlignment="1">
      <alignment horizontal="distributed" vertical="center"/>
    </xf>
    <xf numFmtId="0" fontId="0" fillId="0" borderId="34" xfId="0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6" fillId="0" borderId="45" xfId="0" applyFont="1" applyBorder="1">
      <alignment vertical="center"/>
    </xf>
    <xf numFmtId="0" fontId="6" fillId="0" borderId="44" xfId="0" applyFont="1" applyBorder="1">
      <alignment vertical="center"/>
    </xf>
    <xf numFmtId="0" fontId="0" fillId="0" borderId="42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1" xfId="0" applyBorder="1">
      <alignment vertical="center"/>
    </xf>
    <xf numFmtId="0" fontId="0" fillId="0" borderId="43" xfId="0" applyBorder="1">
      <alignment vertical="center"/>
    </xf>
    <xf numFmtId="0" fontId="0" fillId="0" borderId="31" xfId="0" applyBorder="1" applyAlignment="1">
      <alignment vertical="center" shrinkToFit="1"/>
    </xf>
    <xf numFmtId="0" fontId="0" fillId="0" borderId="49" xfId="0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0" fillId="0" borderId="50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6" fillId="0" borderId="4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6" fillId="0" borderId="50" xfId="0" applyFont="1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0" borderId="38" xfId="0" applyBorder="1">
      <alignment vertical="center"/>
    </xf>
    <xf numFmtId="0" fontId="0" fillId="0" borderId="35" xfId="0" applyBorder="1" applyAlignment="1">
      <alignment vertical="center" textRotation="255"/>
    </xf>
    <xf numFmtId="0" fontId="12" fillId="0" borderId="36" xfId="0" applyFont="1" applyBorder="1" applyAlignment="1">
      <alignment vertical="center" textRotation="255"/>
    </xf>
    <xf numFmtId="0" fontId="0" fillId="0" borderId="34" xfId="0" applyBorder="1" applyAlignment="1">
      <alignment vertical="center" textRotation="255" shrinkToFit="1"/>
    </xf>
    <xf numFmtId="0" fontId="0" fillId="0" borderId="39" xfId="0" applyBorder="1" applyAlignment="1">
      <alignment vertical="center" textRotation="255"/>
    </xf>
    <xf numFmtId="0" fontId="0" fillId="0" borderId="38" xfId="0" applyBorder="1" applyAlignment="1">
      <alignment vertical="center" textRotation="255"/>
    </xf>
    <xf numFmtId="0" fontId="0" fillId="0" borderId="34" xfId="0" applyBorder="1" applyAlignment="1">
      <alignment vertical="center" textRotation="255"/>
    </xf>
    <xf numFmtId="0" fontId="15" fillId="0" borderId="40" xfId="0" applyFont="1" applyBorder="1">
      <alignment vertical="center"/>
    </xf>
    <xf numFmtId="0" fontId="0" fillId="0" borderId="35" xfId="0" applyBorder="1">
      <alignment vertical="center"/>
    </xf>
    <xf numFmtId="0" fontId="12" fillId="0" borderId="4" xfId="0" applyFont="1" applyBorder="1">
      <alignment vertical="center"/>
    </xf>
    <xf numFmtId="0" fontId="6" fillId="0" borderId="42" xfId="0" applyFont="1" applyBorder="1" applyAlignment="1">
      <alignment vertical="center" shrinkToFit="1"/>
    </xf>
    <xf numFmtId="0" fontId="6" fillId="0" borderId="34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6" fillId="0" borderId="31" xfId="0" applyFont="1" applyBorder="1" applyAlignment="1">
      <alignment horizontal="center" vertical="center" shrinkToFit="1"/>
    </xf>
    <xf numFmtId="0" fontId="12" fillId="0" borderId="43" xfId="0" applyFont="1" applyBorder="1" applyAlignment="1">
      <alignment vertical="center" textRotation="255"/>
    </xf>
    <xf numFmtId="0" fontId="12" fillId="0" borderId="31" xfId="0" applyFont="1" applyBorder="1" applyAlignment="1">
      <alignment vertical="center" textRotation="255"/>
    </xf>
    <xf numFmtId="0" fontId="12" fillId="0" borderId="31" xfId="0" applyFont="1" applyBorder="1">
      <alignment vertical="center"/>
    </xf>
    <xf numFmtId="0" fontId="12" fillId="0" borderId="42" xfId="0" applyFont="1" applyBorder="1">
      <alignment vertical="center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46" xfId="0" applyBorder="1" applyAlignment="1">
      <alignment vertical="center" shrinkToFit="1"/>
    </xf>
    <xf numFmtId="0" fontId="12" fillId="0" borderId="34" xfId="0" applyFont="1" applyBorder="1" applyAlignment="1">
      <alignment vertical="center" shrinkToFit="1"/>
    </xf>
    <xf numFmtId="0" fontId="0" fillId="0" borderId="31" xfId="0" applyBorder="1" applyAlignment="1">
      <alignment vertical="center" textRotation="255"/>
    </xf>
    <xf numFmtId="0" fontId="0" fillId="0" borderId="42" xfId="0" applyBorder="1" applyAlignment="1">
      <alignment vertical="center" textRotation="255"/>
    </xf>
    <xf numFmtId="0" fontId="12" fillId="0" borderId="42" xfId="0" applyFont="1" applyBorder="1" applyAlignment="1">
      <alignment vertical="center" textRotation="255"/>
    </xf>
    <xf numFmtId="0" fontId="0" fillId="0" borderId="40" xfId="0" applyBorder="1" applyAlignment="1">
      <alignment vertical="center" shrinkToFit="1"/>
    </xf>
    <xf numFmtId="0" fontId="12" fillId="0" borderId="31" xfId="0" applyFont="1" applyBorder="1" applyAlignment="1">
      <alignment vertical="center" textRotation="255" shrinkToFit="1"/>
    </xf>
    <xf numFmtId="0" fontId="0" fillId="0" borderId="31" xfId="0" applyBorder="1" applyAlignment="1">
      <alignment vertical="center" textRotation="255" shrinkToFit="1"/>
    </xf>
    <xf numFmtId="0" fontId="0" fillId="0" borderId="42" xfId="0" applyBorder="1" applyAlignment="1">
      <alignment vertical="center" textRotation="255" shrinkToFit="1"/>
    </xf>
    <xf numFmtId="0" fontId="0" fillId="0" borderId="48" xfId="0" applyBorder="1" applyAlignment="1">
      <alignment vertical="center" textRotation="255"/>
    </xf>
    <xf numFmtId="0" fontId="12" fillId="0" borderId="34" xfId="0" applyFont="1" applyBorder="1" applyAlignment="1">
      <alignment vertical="center" textRotation="255"/>
    </xf>
    <xf numFmtId="0" fontId="0" fillId="0" borderId="47" xfId="0" applyBorder="1" applyAlignment="1">
      <alignment vertical="center" textRotation="255"/>
    </xf>
    <xf numFmtId="0" fontId="0" fillId="0" borderId="46" xfId="0" applyBorder="1" applyAlignment="1">
      <alignment vertical="center" textRotation="255"/>
    </xf>
    <xf numFmtId="0" fontId="15" fillId="0" borderId="48" xfId="0" applyFont="1" applyBorder="1">
      <alignment vertical="center"/>
    </xf>
    <xf numFmtId="0" fontId="15" fillId="0" borderId="46" xfId="0" applyFont="1" applyBorder="1">
      <alignment vertical="center"/>
    </xf>
    <xf numFmtId="0" fontId="12" fillId="0" borderId="34" xfId="0" applyFont="1" applyBorder="1">
      <alignment vertical="center"/>
    </xf>
    <xf numFmtId="0" fontId="70" fillId="0" borderId="0" xfId="0" applyFont="1" applyAlignment="1">
      <alignment horizontal="distributed" vertical="center"/>
    </xf>
    <xf numFmtId="0" fontId="6" fillId="0" borderId="49" xfId="0" applyFont="1" applyBorder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 shrinkToFit="1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2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76" fontId="0" fillId="0" borderId="7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horizontal="center" vertical="center" textRotation="255" shrinkToFit="1"/>
    </xf>
    <xf numFmtId="0" fontId="0" fillId="0" borderId="21" xfId="0" applyBorder="1" applyAlignment="1">
      <alignment horizontal="center" vertical="center" shrinkToFit="1"/>
    </xf>
    <xf numFmtId="0" fontId="12" fillId="0" borderId="0" xfId="0" applyFont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24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shrinkToFit="1"/>
    </xf>
    <xf numFmtId="0" fontId="29" fillId="0" borderId="0" xfId="0" applyFont="1" applyAlignment="1">
      <alignment horizontal="center" vertical="center" shrinkToFit="1"/>
    </xf>
    <xf numFmtId="0" fontId="2" fillId="0" borderId="26" xfId="0" applyFont="1" applyBorder="1" applyAlignment="1">
      <alignment horizontal="center" vertical="center" textRotation="255" shrinkToFit="1"/>
    </xf>
    <xf numFmtId="0" fontId="2" fillId="0" borderId="27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 textRotation="255" shrinkToFit="1"/>
    </xf>
    <xf numFmtId="0" fontId="2" fillId="0" borderId="29" xfId="0" applyFont="1" applyBorder="1" applyAlignment="1">
      <alignment horizontal="center" vertical="center" textRotation="255" shrinkToFit="1"/>
    </xf>
    <xf numFmtId="0" fontId="0" fillId="5" borderId="22" xfId="0" applyFill="1" applyBorder="1" applyAlignment="1">
      <alignment horizontal="center" vertical="center" shrinkToFit="1"/>
    </xf>
    <xf numFmtId="0" fontId="61" fillId="4" borderId="0" xfId="0" applyFont="1" applyFill="1" applyAlignment="1">
      <alignment horizontal="center" vertical="center" wrapText="1" shrinkToFit="1"/>
    </xf>
    <xf numFmtId="0" fontId="0" fillId="5" borderId="21" xfId="0" applyFill="1" applyBorder="1" applyAlignment="1">
      <alignment horizontal="center" vertical="center" shrinkToFit="1"/>
    </xf>
    <xf numFmtId="0" fontId="60" fillId="4" borderId="0" xfId="0" applyFont="1" applyFill="1" applyAlignment="1">
      <alignment horizontal="center" vertical="center" wrapText="1" shrinkToFit="1"/>
    </xf>
    <xf numFmtId="0" fontId="0" fillId="5" borderId="21" xfId="0" applyFill="1" applyBorder="1" applyAlignment="1">
      <alignment vertical="center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1" fillId="5" borderId="21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56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distributed" textRotation="255" wrapText="1"/>
    </xf>
    <xf numFmtId="0" fontId="4" fillId="0" borderId="0" xfId="0" applyFont="1" applyAlignment="1">
      <alignment horizontal="center" vertical="distributed" textRotation="255" wrapText="1"/>
    </xf>
    <xf numFmtId="0" fontId="6" fillId="0" borderId="0" xfId="0" applyFont="1" applyAlignment="1">
      <alignment horizontal="center" vertical="distributed" textRotation="255" wrapText="1"/>
    </xf>
    <xf numFmtId="0" fontId="5" fillId="4" borderId="0" xfId="0" applyFont="1" applyFill="1" applyAlignment="1">
      <alignment horizontal="center" vertical="distributed" textRotation="255" wrapText="1"/>
    </xf>
    <xf numFmtId="0" fontId="0" fillId="4" borderId="0" xfId="0" applyFill="1" applyAlignment="1">
      <alignment horizontal="center" vertical="distributed" textRotation="255" wrapText="1"/>
    </xf>
    <xf numFmtId="0" fontId="5" fillId="0" borderId="0" xfId="0" applyFont="1" applyAlignment="1">
      <alignment horizontal="center" vertical="distributed" textRotation="255" wrapText="1"/>
    </xf>
    <xf numFmtId="0" fontId="4" fillId="0" borderId="0" xfId="0" applyFont="1" applyAlignment="1">
      <alignment horizontal="distributed" vertical="center"/>
    </xf>
    <xf numFmtId="20" fontId="6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5" fillId="4" borderId="0" xfId="0" applyFont="1" applyFill="1" applyAlignment="1">
      <alignment horizontal="distributed" vertical="center"/>
    </xf>
    <xf numFmtId="0" fontId="13" fillId="4" borderId="0" xfId="0" applyFont="1" applyFill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 shrinkToFit="1"/>
    </xf>
    <xf numFmtId="0" fontId="6" fillId="4" borderId="0" xfId="0" applyFont="1" applyFill="1" applyAlignment="1">
      <alignment horizontal="distributed" vertical="center" wrapText="1" shrinkToFit="1"/>
    </xf>
    <xf numFmtId="0" fontId="0" fillId="0" borderId="0" xfId="0" applyAlignment="1">
      <alignment horizontal="center" vertical="distributed" textRotation="255" wrapText="1"/>
    </xf>
    <xf numFmtId="0" fontId="66" fillId="4" borderId="0" xfId="0" applyFont="1" applyFill="1" applyAlignment="1">
      <alignment horizontal="distributed" vertical="center"/>
    </xf>
    <xf numFmtId="0" fontId="6" fillId="4" borderId="0" xfId="0" applyFont="1" applyFill="1" applyAlignment="1">
      <alignment horizontal="distributed" vertical="center"/>
    </xf>
    <xf numFmtId="0" fontId="66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center" vertical="center" wrapText="1" shrinkToFit="1"/>
    </xf>
    <xf numFmtId="0" fontId="13" fillId="4" borderId="0" xfId="0" applyFont="1" applyFill="1" applyAlignment="1">
      <alignment horizontal="center" vertical="distributed" textRotation="255" wrapText="1"/>
    </xf>
    <xf numFmtId="0" fontId="2" fillId="0" borderId="0" xfId="0" applyFont="1" applyAlignment="1">
      <alignment horizontal="center" vertical="distributed" textRotation="255" wrapText="1"/>
    </xf>
    <xf numFmtId="0" fontId="4" fillId="4" borderId="0" xfId="0" applyFont="1" applyFill="1" applyAlignment="1">
      <alignment horizontal="center" vertical="distributed" textRotation="255"/>
    </xf>
    <xf numFmtId="0" fontId="5" fillId="0" borderId="0" xfId="0" applyFont="1" applyAlignment="1">
      <alignment horizontal="center" vertical="center" wrapText="1" shrinkToFit="1"/>
    </xf>
    <xf numFmtId="0" fontId="6" fillId="4" borderId="0" xfId="0" applyFont="1" applyFill="1" applyAlignment="1">
      <alignment horizontal="distributed" vertical="center" wrapText="1"/>
    </xf>
    <xf numFmtId="0" fontId="13" fillId="4" borderId="0" xfId="0" applyFont="1" applyFill="1" applyAlignment="1">
      <alignment horizontal="center" vertical="center" wrapText="1"/>
    </xf>
    <xf numFmtId="0" fontId="64" fillId="4" borderId="0" xfId="0" applyFont="1" applyFill="1" applyAlignment="1">
      <alignment horizontal="center" vertical="distributed" textRotation="255" wrapText="1"/>
    </xf>
    <xf numFmtId="0" fontId="4" fillId="4" borderId="0" xfId="0" applyFont="1" applyFill="1" applyAlignment="1">
      <alignment horizontal="center" vertical="distributed" textRotation="255" wrapText="1"/>
    </xf>
    <xf numFmtId="0" fontId="6" fillId="4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distributed" vertical="center" wrapText="1" shrinkToFit="1"/>
    </xf>
    <xf numFmtId="0" fontId="6" fillId="4" borderId="0" xfId="0" applyFont="1" applyFill="1" applyAlignment="1">
      <alignment horizontal="center" vertical="center"/>
    </xf>
    <xf numFmtId="0" fontId="63" fillId="0" borderId="0" xfId="0" applyFont="1" applyAlignment="1">
      <alignment horizontal="center" vertical="distributed" textRotation="255" wrapText="1"/>
    </xf>
    <xf numFmtId="0" fontId="13" fillId="0" borderId="0" xfId="0" applyFont="1" applyAlignment="1">
      <alignment horizontal="center" vertical="distributed" textRotation="255"/>
    </xf>
    <xf numFmtId="0" fontId="4" fillId="0" borderId="0" xfId="0" applyFont="1" applyAlignment="1">
      <alignment horizontal="center" vertical="center"/>
    </xf>
    <xf numFmtId="0" fontId="63" fillId="4" borderId="0" xfId="0" applyFont="1" applyFill="1" applyAlignment="1">
      <alignment horizontal="distributed" vertical="center"/>
    </xf>
    <xf numFmtId="0" fontId="4" fillId="4" borderId="0" xfId="0" applyFont="1" applyFill="1" applyAlignment="1">
      <alignment horizontal="center" vertical="center" wrapText="1" shrinkToFit="1"/>
    </xf>
    <xf numFmtId="0" fontId="63" fillId="4" borderId="0" xfId="0" applyFont="1" applyFill="1" applyAlignment="1">
      <alignment horizontal="center" vertical="distributed" textRotation="255" wrapText="1"/>
    </xf>
    <xf numFmtId="0" fontId="13" fillId="0" borderId="0" xfId="0" applyFont="1" applyAlignment="1">
      <alignment horizontal="center" vertical="distributed" textRotation="255" wrapText="1"/>
    </xf>
    <xf numFmtId="0" fontId="4" fillId="0" borderId="0" xfId="0" applyFont="1" applyAlignment="1">
      <alignment horizontal="center" vertical="distributed" textRotation="255"/>
    </xf>
    <xf numFmtId="0" fontId="13" fillId="0" borderId="0" xfId="0" applyFont="1" applyAlignment="1">
      <alignment horizontal="distributed" vertical="center"/>
    </xf>
    <xf numFmtId="0" fontId="4" fillId="4" borderId="0" xfId="0" applyFont="1" applyFill="1" applyAlignment="1">
      <alignment horizontal="distributed" vertical="center" wrapText="1" shrinkToFit="1"/>
    </xf>
    <xf numFmtId="0" fontId="63" fillId="0" borderId="0" xfId="0" applyFont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 shrinkToFit="1"/>
    </xf>
    <xf numFmtId="0" fontId="21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56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8" fillId="4" borderId="0" xfId="0" applyFont="1" applyFill="1" applyAlignment="1">
      <alignment horizontal="center"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6" fillId="4" borderId="0" xfId="0" applyFont="1" applyFill="1" applyAlignment="1">
      <alignment horizontal="center" vertical="center" shrinkToFit="1"/>
    </xf>
    <xf numFmtId="0" fontId="26" fillId="0" borderId="0" xfId="0" applyFont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6" fillId="5" borderId="0" xfId="0" applyFont="1" applyFill="1" applyAlignment="1">
      <alignment horizontal="center" vertical="center" shrinkToFit="1"/>
    </xf>
    <xf numFmtId="0" fontId="13" fillId="4" borderId="0" xfId="0" applyFont="1" applyFill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top" textRotation="255" wrapText="1"/>
    </xf>
    <xf numFmtId="0" fontId="5" fillId="0" borderId="0" xfId="0" applyFont="1" applyAlignment="1">
      <alignment horizontal="center" vertical="top" textRotation="255" wrapText="1"/>
    </xf>
    <xf numFmtId="0" fontId="68" fillId="0" borderId="0" xfId="0" applyFont="1" applyAlignment="1">
      <alignment horizontal="center" vertical="top" textRotation="255" wrapText="1"/>
    </xf>
    <xf numFmtId="0" fontId="6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distributed" vertical="center" shrinkToFit="1"/>
    </xf>
    <xf numFmtId="0" fontId="26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top" textRotation="255" wrapText="1"/>
    </xf>
    <xf numFmtId="0" fontId="6" fillId="4" borderId="0" xfId="0" applyFont="1" applyFill="1" applyAlignment="1">
      <alignment horizontal="center" vertical="top" textRotation="255" wrapText="1"/>
    </xf>
    <xf numFmtId="0" fontId="66" fillId="4" borderId="0" xfId="0" applyFont="1" applyFill="1" applyAlignment="1">
      <alignment horizontal="center" vertical="top" textRotation="255" wrapText="1"/>
    </xf>
    <xf numFmtId="0" fontId="0" fillId="4" borderId="0" xfId="0" applyFill="1" applyAlignment="1">
      <alignment horizontal="center" vertical="center" wrapText="1" shrinkToFit="1"/>
    </xf>
    <xf numFmtId="0" fontId="41" fillId="4" borderId="0" xfId="0" applyFont="1" applyFill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6" fillId="0" borderId="5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top" textRotation="255" wrapText="1"/>
    </xf>
    <xf numFmtId="0" fontId="69" fillId="4" borderId="0" xfId="0" applyFont="1" applyFill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textRotation="255" wrapText="1"/>
    </xf>
    <xf numFmtId="0" fontId="0" fillId="0" borderId="0" xfId="0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20" fontId="6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56" fontId="3" fillId="0" borderId="0" xfId="0" applyNumberFormat="1" applyFont="1" applyAlignment="1">
      <alignment horizontal="center" vertical="center"/>
    </xf>
    <xf numFmtId="5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shrinkToFit="1"/>
    </xf>
    <xf numFmtId="0" fontId="18" fillId="0" borderId="2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20" fontId="8" fillId="0" borderId="0" xfId="0" applyNumberFormat="1" applyFont="1" applyAlignment="1">
      <alignment horizontal="center" vertical="center"/>
    </xf>
    <xf numFmtId="0" fontId="6" fillId="0" borderId="51" xfId="0" applyFont="1" applyBorder="1" applyAlignment="1">
      <alignment vertical="center" shrinkToFit="1"/>
    </xf>
    <xf numFmtId="0" fontId="6" fillId="0" borderId="32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6" fillId="0" borderId="0" xfId="0" applyFont="1" applyAlignment="1">
      <alignment horizontal="right" vertical="center" wrapText="1"/>
    </xf>
    <xf numFmtId="0" fontId="0" fillId="0" borderId="0" xfId="0" applyFont="1">
      <alignment vertical="center"/>
    </xf>
    <xf numFmtId="0" fontId="20" fillId="4" borderId="0" xfId="0" applyFont="1" applyFill="1" applyAlignment="1">
      <alignment horizontal="center" vertical="center" shrinkToFit="1"/>
    </xf>
    <xf numFmtId="0" fontId="28" fillId="4" borderId="0" xfId="0" applyFont="1" applyFill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0" fillId="0" borderId="49" xfId="0" applyBorder="1" applyAlignment="1">
      <alignment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4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0" fillId="0" borderId="0" xfId="0" applyBorder="1">
      <alignment vertical="center"/>
    </xf>
    <xf numFmtId="0" fontId="12" fillId="0" borderId="0" xfId="0" applyFont="1" applyBorder="1" applyAlignment="1">
      <alignment vertical="center" textRotation="255" shrinkToFit="1"/>
    </xf>
    <xf numFmtId="0" fontId="0" fillId="0" borderId="0" xfId="0" applyBorder="1" applyAlignment="1">
      <alignment horizontal="center" vertical="center" shrinkToFit="1"/>
    </xf>
    <xf numFmtId="0" fontId="12" fillId="0" borderId="0" xfId="0" applyFont="1" applyBorder="1" applyAlignment="1">
      <alignment vertical="center" shrinkToFit="1"/>
    </xf>
    <xf numFmtId="0" fontId="12" fillId="0" borderId="0" xfId="0" applyFont="1" applyBorder="1" applyAlignment="1">
      <alignment horizontal="center" vertical="center" shrinkToFit="1"/>
    </xf>
    <xf numFmtId="0" fontId="0" fillId="0" borderId="37" xfId="0" applyBorder="1">
      <alignment vertical="center"/>
    </xf>
    <xf numFmtId="0" fontId="0" fillId="0" borderId="56" xfId="0" applyBorder="1" applyAlignment="1">
      <alignment vertical="center" shrinkToFit="1"/>
    </xf>
    <xf numFmtId="0" fontId="0" fillId="5" borderId="0" xfId="0" applyFill="1" applyAlignment="1">
      <alignment horizontal="center" vertical="center" shrinkToFit="1"/>
    </xf>
    <xf numFmtId="0" fontId="61" fillId="5" borderId="0" xfId="0" applyFont="1" applyFill="1" applyAlignment="1">
      <alignment horizontal="center" vertical="center" wrapText="1" shrinkToFit="1"/>
    </xf>
    <xf numFmtId="0" fontId="0" fillId="0" borderId="0" xfId="0" applyBorder="1" applyAlignment="1">
      <alignment vertical="center" textRotation="255" shrinkToFit="1"/>
    </xf>
    <xf numFmtId="0" fontId="0" fillId="0" borderId="54" xfId="0" applyBorder="1">
      <alignment vertical="center"/>
    </xf>
    <xf numFmtId="0" fontId="12" fillId="0" borderId="53" xfId="0" applyFont="1" applyBorder="1" applyAlignment="1">
      <alignment vertical="center" shrinkToFit="1"/>
    </xf>
    <xf numFmtId="0" fontId="56" fillId="4" borderId="0" xfId="0" applyFont="1" applyFill="1" applyAlignment="1">
      <alignment horizontal="center" vertical="center" wrapText="1" shrinkToFit="1"/>
    </xf>
    <xf numFmtId="0" fontId="57" fillId="4" borderId="0" xfId="0" applyFont="1" applyFill="1" applyAlignment="1">
      <alignment horizontal="center" vertical="center" wrapText="1" shrinkToFit="1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0" xfId="0" applyBorder="1" applyAlignment="1">
      <alignment vertical="center" textRotation="255"/>
    </xf>
    <xf numFmtId="0" fontId="12" fillId="0" borderId="0" xfId="0" applyFont="1" applyBorder="1" applyAlignment="1">
      <alignment vertical="center" textRotation="255"/>
    </xf>
    <xf numFmtId="0" fontId="12" fillId="0" borderId="0" xfId="0" applyFont="1" applyBorder="1" applyAlignment="1">
      <alignment horizontal="center" vertical="center" textRotation="255"/>
    </xf>
    <xf numFmtId="0" fontId="0" fillId="0" borderId="40" xfId="0" applyBorder="1" applyAlignment="1">
      <alignment vertical="center" textRotation="255"/>
    </xf>
    <xf numFmtId="0" fontId="0" fillId="0" borderId="37" xfId="0" applyBorder="1" applyAlignment="1">
      <alignment vertical="center" textRotation="255"/>
    </xf>
    <xf numFmtId="0" fontId="0" fillId="0" borderId="55" xfId="0" applyBorder="1">
      <alignment vertical="center"/>
    </xf>
    <xf numFmtId="0" fontId="0" fillId="0" borderId="53" xfId="0" applyBorder="1">
      <alignment vertical="center"/>
    </xf>
    <xf numFmtId="0" fontId="62" fillId="5" borderId="0" xfId="0" applyFont="1" applyFill="1" applyAlignment="1">
      <alignment horizontal="center" vertical="center" wrapText="1" shrinkToFit="1"/>
    </xf>
    <xf numFmtId="0" fontId="0" fillId="0" borderId="58" xfId="0" applyBorder="1" applyAlignment="1">
      <alignment vertical="center" textRotation="255"/>
    </xf>
    <xf numFmtId="0" fontId="0" fillId="0" borderId="59" xfId="0" applyBorder="1">
      <alignment vertical="center"/>
    </xf>
    <xf numFmtId="0" fontId="60" fillId="5" borderId="0" xfId="0" applyFont="1" applyFill="1" applyAlignment="1">
      <alignment horizontal="center" vertical="center" wrapText="1" shrinkToFit="1"/>
    </xf>
    <xf numFmtId="0" fontId="0" fillId="0" borderId="43" xfId="0" applyBorder="1" applyAlignment="1">
      <alignment vertical="center" textRotation="255"/>
    </xf>
    <xf numFmtId="0" fontId="15" fillId="0" borderId="0" xfId="0" applyFont="1" applyBorder="1">
      <alignment vertical="center"/>
    </xf>
    <xf numFmtId="0" fontId="0" fillId="0" borderId="52" xfId="0" applyBorder="1">
      <alignment vertical="center"/>
    </xf>
    <xf numFmtId="0" fontId="12" fillId="0" borderId="53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36" xfId="0" applyBorder="1" applyAlignment="1">
      <alignment vertical="center" textRotation="255"/>
    </xf>
    <xf numFmtId="0" fontId="0" fillId="0" borderId="60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6" fillId="4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center" vertical="center" shrinkToFit="1"/>
    </xf>
    <xf numFmtId="0" fontId="6" fillId="0" borderId="53" xfId="0" applyFont="1" applyBorder="1" applyAlignment="1">
      <alignment vertical="center" shrinkToFit="1"/>
    </xf>
    <xf numFmtId="0" fontId="6" fillId="0" borderId="43" xfId="0" applyFont="1" applyBorder="1" applyAlignment="1">
      <alignment vertical="center" shrinkToFit="1"/>
    </xf>
    <xf numFmtId="0" fontId="20" fillId="5" borderId="0" xfId="0" applyFont="1" applyFill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6" fillId="0" borderId="61" xfId="0" applyFont="1" applyBorder="1" applyAlignment="1">
      <alignment vertical="center" shrinkToFit="1"/>
    </xf>
    <xf numFmtId="0" fontId="28" fillId="5" borderId="0" xfId="0" applyFont="1" applyFill="1" applyAlignment="1">
      <alignment horizontal="center" vertical="center" shrinkToFit="1"/>
    </xf>
    <xf numFmtId="0" fontId="4" fillId="4" borderId="0" xfId="0" applyFont="1" applyFill="1" applyAlignment="1">
      <alignment horizontal="center" vertical="top" textRotation="255" wrapText="1"/>
    </xf>
    <xf numFmtId="0" fontId="6" fillId="0" borderId="52" xfId="0" applyFont="1" applyBorder="1" applyAlignment="1">
      <alignment vertical="center" shrinkToFit="1"/>
    </xf>
    <xf numFmtId="0" fontId="2" fillId="0" borderId="0" xfId="0" applyFont="1" applyAlignment="1">
      <alignment vertical="distributed"/>
    </xf>
    <xf numFmtId="0" fontId="18" fillId="0" borderId="0" xfId="0" applyFont="1" applyAlignment="1">
      <alignment vertical="distributed" textRotation="255" shrinkToFit="1"/>
    </xf>
    <xf numFmtId="0" fontId="18" fillId="0" borderId="0" xfId="0" applyFont="1" applyAlignment="1">
      <alignment horizontal="center" vertical="top" textRotation="255"/>
    </xf>
    <xf numFmtId="0" fontId="2" fillId="0" borderId="0" xfId="0" applyFont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58" fillId="5" borderId="0" xfId="0" applyFont="1" applyFill="1" applyAlignment="1">
      <alignment horizontal="center" vertical="center" wrapText="1" shrinkToFit="1"/>
    </xf>
    <xf numFmtId="0" fontId="59" fillId="5" borderId="0" xfId="0" applyFont="1" applyFill="1" applyAlignment="1">
      <alignment horizontal="center" vertical="center" wrapText="1" shrinkToFit="1"/>
    </xf>
    <xf numFmtId="0" fontId="0" fillId="0" borderId="49" xfId="0" applyBorder="1" applyAlignment="1">
      <alignment vertical="center" textRotation="255"/>
    </xf>
    <xf numFmtId="0" fontId="56" fillId="5" borderId="0" xfId="0" applyFont="1" applyFill="1" applyAlignment="1">
      <alignment horizontal="center" vertical="center" wrapText="1" shrinkToFit="1"/>
    </xf>
    <xf numFmtId="0" fontId="57" fillId="5" borderId="0" xfId="0" applyFont="1" applyFill="1" applyAlignment="1">
      <alignment horizontal="center" vertical="center" wrapText="1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266829</xdr:colOff>
      <xdr:row>38</xdr:row>
      <xdr:rowOff>33567</xdr:rowOff>
    </xdr:to>
    <xdr:sp macro="" textlink="">
      <xdr:nvSpPr>
        <xdr:cNvPr id="3" name="四角形: 角を丸くする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6758131" y="2800348"/>
          <a:ext cx="1166798" cy="3729269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11/2,3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11/9,16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0</xdr:colOff>
      <xdr:row>212</xdr:row>
      <xdr:rowOff>0</xdr:rowOff>
    </xdr:from>
    <xdr:to>
      <xdr:col>44</xdr:col>
      <xdr:colOff>0</xdr:colOff>
      <xdr:row>212</xdr:row>
      <xdr:rowOff>0</xdr:rowOff>
    </xdr:to>
    <xdr:sp macro="" textlink="">
      <xdr:nvSpPr>
        <xdr:cNvPr id="1559" name="Line 2">
          <a:extLst>
            <a:ext uri="{FF2B5EF4-FFF2-40B4-BE49-F238E27FC236}">
              <a16:creationId xmlns:a16="http://schemas.microsoft.com/office/drawing/2014/main" xmlns="" id="{00000000-0008-0000-0200-000017060000}"/>
            </a:ext>
          </a:extLst>
        </xdr:cNvPr>
        <xdr:cNvSpPr>
          <a:spLocks noChangeShapeType="1"/>
        </xdr:cNvSpPr>
      </xdr:nvSpPr>
      <xdr:spPr bwMode="auto">
        <a:xfrm>
          <a:off x="12020550" y="3249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71581</xdr:colOff>
      <xdr:row>10</xdr:row>
      <xdr:rowOff>38098</xdr:rowOff>
    </xdr:from>
    <xdr:to>
      <xdr:col>26</xdr:col>
      <xdr:colOff>266829</xdr:colOff>
      <xdr:row>38</xdr:row>
      <xdr:rowOff>33567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279285" y="2854777"/>
          <a:ext cx="1269188" cy="379911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11/2,3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11/9,16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11/23</a:t>
          </a:r>
        </a:p>
        <a:p>
          <a:pPr algn="l"/>
          <a:r>
            <a:rPr kumimoji="1" lang="ja-JP" altLang="en-US" sz="800"/>
            <a:t>　決勝戦　 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H1013"/>
  <sheetViews>
    <sheetView showGridLines="0" topLeftCell="A19" zoomScale="130" zoomScaleNormal="130" zoomScaleSheetLayoutView="100" workbookViewId="0">
      <selection activeCell="D1" sqref="D1:F2"/>
    </sheetView>
  </sheetViews>
  <sheetFormatPr defaultColWidth="9" defaultRowHeight="13.2"/>
  <cols>
    <col min="1" max="1" width="4.88671875" style="241" customWidth="1"/>
    <col min="2" max="2" width="7.21875" style="226" customWidth="1"/>
    <col min="3" max="3" width="7" style="226" customWidth="1"/>
    <col min="4" max="4" width="5.109375" style="208" customWidth="1"/>
    <col min="5" max="5" width="57" style="200" bestFit="1" customWidth="1"/>
    <col min="6" max="6" width="35.6640625" style="196" customWidth="1"/>
    <col min="7" max="7" width="40.77734375" style="198" customWidth="1"/>
    <col min="8" max="16384" width="9" style="198"/>
  </cols>
  <sheetData>
    <row r="1" spans="1:7" s="193" customFormat="1" ht="16.5" customHeight="1">
      <c r="A1" s="225"/>
      <c r="B1" s="226"/>
      <c r="C1" s="226"/>
      <c r="D1" s="331" t="s">
        <v>323</v>
      </c>
      <c r="E1" s="331"/>
      <c r="F1" s="331"/>
    </row>
    <row r="2" spans="1:7" s="193" customFormat="1" ht="16.5" customHeight="1">
      <c r="A2" s="227"/>
      <c r="D2" s="331"/>
      <c r="E2" s="331"/>
      <c r="F2" s="331"/>
    </row>
    <row r="3" spans="1:7" s="193" customFormat="1" ht="16.5" customHeight="1">
      <c r="A3" s="227"/>
      <c r="B3" s="228"/>
      <c r="C3" s="228"/>
      <c r="D3" s="332" t="s">
        <v>324</v>
      </c>
      <c r="E3" s="332"/>
      <c r="F3" s="332"/>
    </row>
    <row r="4" spans="1:7" s="193" customFormat="1" ht="16.5" customHeight="1">
      <c r="A4" s="229"/>
      <c r="B4" s="229"/>
      <c r="C4" s="229"/>
      <c r="D4" s="194"/>
      <c r="E4" s="194"/>
      <c r="F4" s="194"/>
    </row>
    <row r="5" spans="1:7" s="193" customFormat="1" ht="16.5" customHeight="1">
      <c r="A5" s="229"/>
      <c r="B5" s="229"/>
      <c r="C5" s="229"/>
      <c r="D5" s="195" t="s">
        <v>325</v>
      </c>
      <c r="F5" s="194"/>
    </row>
    <row r="6" spans="1:7" s="193" customFormat="1" ht="16.5" customHeight="1">
      <c r="A6" s="229"/>
      <c r="B6" s="229"/>
      <c r="C6" s="229"/>
      <c r="D6" s="196"/>
      <c r="E6" s="197" t="s">
        <v>326</v>
      </c>
      <c r="F6" s="197" t="s">
        <v>327</v>
      </c>
    </row>
    <row r="7" spans="1:7" s="193" customFormat="1" ht="16.5" customHeight="1">
      <c r="A7" s="229"/>
      <c r="B7" s="229"/>
      <c r="C7" s="229"/>
      <c r="D7" s="196"/>
      <c r="E7" s="197" t="s">
        <v>328</v>
      </c>
      <c r="F7" s="197" t="s">
        <v>329</v>
      </c>
    </row>
    <row r="8" spans="1:7" s="193" customFormat="1" ht="16.5" customHeight="1">
      <c r="A8" s="229"/>
      <c r="B8" s="229"/>
      <c r="C8" s="229"/>
      <c r="D8" s="196"/>
      <c r="E8" s="197" t="s">
        <v>330</v>
      </c>
      <c r="F8" s="197" t="s">
        <v>331</v>
      </c>
    </row>
    <row r="9" spans="1:7" s="193" customFormat="1" ht="16.5" customHeight="1">
      <c r="A9" s="229"/>
      <c r="B9" s="229"/>
      <c r="C9" s="229"/>
      <c r="D9" s="196"/>
      <c r="E9" s="197" t="s">
        <v>332</v>
      </c>
      <c r="F9" s="197" t="s">
        <v>333</v>
      </c>
      <c r="G9" s="198"/>
    </row>
    <row r="10" spans="1:7" s="193" customFormat="1" ht="16.5" customHeight="1">
      <c r="A10" s="229"/>
      <c r="B10" s="229"/>
      <c r="C10" s="229"/>
      <c r="D10" s="194"/>
      <c r="E10" s="194"/>
      <c r="F10" s="194"/>
      <c r="G10" s="198"/>
    </row>
    <row r="11" spans="1:7" s="193" customFormat="1" ht="16.5" customHeight="1">
      <c r="A11" s="229"/>
      <c r="B11" s="230" t="s">
        <v>480</v>
      </c>
      <c r="C11" s="230"/>
      <c r="D11" s="199" t="s">
        <v>334</v>
      </c>
      <c r="E11" s="200"/>
      <c r="F11" s="201"/>
      <c r="G11" s="198"/>
    </row>
    <row r="12" spans="1:7" s="205" customFormat="1" ht="16.5" customHeight="1">
      <c r="A12" s="231">
        <f>COUNTIF(B:B,B12)</f>
        <v>1</v>
      </c>
      <c r="B12" s="232" t="s">
        <v>492</v>
      </c>
      <c r="C12" s="232" t="s">
        <v>493</v>
      </c>
      <c r="D12" s="202">
        <v>1</v>
      </c>
      <c r="E12" s="203" t="s">
        <v>335</v>
      </c>
      <c r="F12" s="204" t="s">
        <v>336</v>
      </c>
    </row>
    <row r="13" spans="1:7" s="205" customFormat="1" ht="16.5" customHeight="1">
      <c r="A13" s="231">
        <f t="shared" ref="A13:A19" si="0">COUNTIF(B:B,B13)</f>
        <v>1</v>
      </c>
      <c r="B13" s="232" t="s">
        <v>494</v>
      </c>
      <c r="C13" s="232" t="s">
        <v>495</v>
      </c>
      <c r="D13" s="202">
        <v>2</v>
      </c>
      <c r="E13" s="203" t="s">
        <v>337</v>
      </c>
      <c r="F13" s="204" t="s">
        <v>338</v>
      </c>
      <c r="G13" s="206"/>
    </row>
    <row r="14" spans="1:7" s="205" customFormat="1" ht="16.5" customHeight="1">
      <c r="A14" s="231">
        <f t="shared" si="0"/>
        <v>1</v>
      </c>
      <c r="B14" s="232" t="s">
        <v>496</v>
      </c>
      <c r="C14" s="232" t="s">
        <v>497</v>
      </c>
      <c r="D14" s="202">
        <v>3</v>
      </c>
      <c r="E14" s="203" t="s">
        <v>339</v>
      </c>
      <c r="F14" s="204" t="s">
        <v>340</v>
      </c>
      <c r="G14" s="206"/>
    </row>
    <row r="15" spans="1:7" s="205" customFormat="1" ht="16.5" customHeight="1">
      <c r="A15" s="231">
        <f t="shared" si="0"/>
        <v>1</v>
      </c>
      <c r="B15" s="232" t="s">
        <v>498</v>
      </c>
      <c r="C15" s="232" t="s">
        <v>499</v>
      </c>
      <c r="D15" s="202">
        <v>4</v>
      </c>
      <c r="E15" s="203" t="s">
        <v>341</v>
      </c>
      <c r="F15" s="204" t="s">
        <v>342</v>
      </c>
    </row>
    <row r="16" spans="1:7" s="205" customFormat="1" ht="16.5" customHeight="1">
      <c r="A16" s="231">
        <f t="shared" si="0"/>
        <v>1</v>
      </c>
      <c r="B16" s="232" t="s">
        <v>500</v>
      </c>
      <c r="C16" s="233" t="s">
        <v>491</v>
      </c>
      <c r="D16" s="202">
        <v>5</v>
      </c>
      <c r="E16" s="203" t="s">
        <v>343</v>
      </c>
    </row>
    <row r="17" spans="1:7" s="205" customFormat="1" ht="16.5" customHeight="1">
      <c r="A17" s="231">
        <f t="shared" si="0"/>
        <v>1</v>
      </c>
      <c r="B17" s="232" t="s">
        <v>501</v>
      </c>
      <c r="D17" s="202">
        <v>6</v>
      </c>
      <c r="E17" s="203" t="s">
        <v>344</v>
      </c>
    </row>
    <row r="18" spans="1:7" s="205" customFormat="1" ht="16.5" customHeight="1">
      <c r="A18" s="231">
        <f t="shared" si="0"/>
        <v>1</v>
      </c>
      <c r="B18" s="232" t="s">
        <v>502</v>
      </c>
      <c r="D18" s="202">
        <v>7</v>
      </c>
      <c r="E18" s="203" t="s">
        <v>345</v>
      </c>
      <c r="G18" s="207"/>
    </row>
    <row r="19" spans="1:7" s="205" customFormat="1" ht="16.5" customHeight="1">
      <c r="A19" s="231">
        <f t="shared" si="0"/>
        <v>1</v>
      </c>
      <c r="B19" s="232" t="s">
        <v>503</v>
      </c>
      <c r="D19" s="202">
        <v>8</v>
      </c>
      <c r="E19" s="203" t="s">
        <v>346</v>
      </c>
      <c r="G19" s="207"/>
    </row>
    <row r="20" spans="1:7" s="193" customFormat="1" ht="16.5" customHeight="1">
      <c r="A20" s="229"/>
      <c r="B20" s="233" t="s">
        <v>481</v>
      </c>
      <c r="D20" s="208"/>
      <c r="E20" s="201"/>
      <c r="F20" s="194"/>
    </row>
    <row r="21" spans="1:7" s="193" customFormat="1" ht="16.5" customHeight="1">
      <c r="A21" s="229"/>
      <c r="B21" s="230" t="s">
        <v>480</v>
      </c>
      <c r="C21" s="230"/>
      <c r="D21" s="199" t="s">
        <v>347</v>
      </c>
      <c r="E21" s="201"/>
      <c r="F21" s="194"/>
      <c r="G21" s="196"/>
    </row>
    <row r="22" spans="1:7" s="193" customFormat="1" ht="16.5" customHeight="1">
      <c r="A22" s="231">
        <f>COUNTIF(B:B,B22)</f>
        <v>1</v>
      </c>
      <c r="B22" s="232" t="s">
        <v>504</v>
      </c>
      <c r="C22" s="232" t="s">
        <v>505</v>
      </c>
      <c r="D22" s="208">
        <v>9</v>
      </c>
      <c r="E22" s="209" t="s">
        <v>348</v>
      </c>
      <c r="F22" s="243" t="s">
        <v>483</v>
      </c>
    </row>
    <row r="23" spans="1:7" s="193" customFormat="1" ht="16.5" customHeight="1">
      <c r="A23" s="231"/>
      <c r="B23" s="229"/>
      <c r="C23" s="232" t="s">
        <v>520</v>
      </c>
      <c r="D23" s="208"/>
      <c r="E23" s="209"/>
      <c r="F23" s="243" t="s">
        <v>484</v>
      </c>
    </row>
    <row r="24" spans="1:7" s="193" customFormat="1" ht="16.5" customHeight="1">
      <c r="A24" s="231">
        <f>COUNTIF(B:B,B24)</f>
        <v>1</v>
      </c>
      <c r="B24" s="232" t="s">
        <v>506</v>
      </c>
      <c r="C24" s="232" t="s">
        <v>507</v>
      </c>
      <c r="D24" s="208">
        <v>10</v>
      </c>
      <c r="E24" s="209" t="s">
        <v>349</v>
      </c>
      <c r="F24" s="243" t="s">
        <v>486</v>
      </c>
    </row>
    <row r="25" spans="1:7" s="193" customFormat="1" ht="16.5" customHeight="1">
      <c r="A25" s="231"/>
      <c r="B25" s="229"/>
      <c r="C25" s="232" t="s">
        <v>521</v>
      </c>
      <c r="D25" s="208"/>
      <c r="E25" s="209"/>
      <c r="F25" s="243" t="s">
        <v>485</v>
      </c>
    </row>
    <row r="26" spans="1:7" s="193" customFormat="1" ht="16.5" customHeight="1">
      <c r="A26" s="231">
        <f>COUNTIF(B:B,B26)</f>
        <v>1</v>
      </c>
      <c r="B26" s="232" t="s">
        <v>508</v>
      </c>
      <c r="C26" s="232" t="s">
        <v>509</v>
      </c>
      <c r="D26" s="208">
        <v>11</v>
      </c>
      <c r="E26" s="209" t="s">
        <v>350</v>
      </c>
      <c r="F26" s="243" t="s">
        <v>487</v>
      </c>
    </row>
    <row r="27" spans="1:7" s="193" customFormat="1" ht="16.5" customHeight="1">
      <c r="A27" s="231"/>
      <c r="B27" s="229"/>
      <c r="C27" s="232" t="s">
        <v>522</v>
      </c>
      <c r="D27" s="208"/>
      <c r="E27" s="209"/>
      <c r="F27" s="243" t="s">
        <v>488</v>
      </c>
    </row>
    <row r="28" spans="1:7" s="193" customFormat="1" ht="16.5" customHeight="1">
      <c r="A28" s="231">
        <f>COUNTIF(B:B,B28)</f>
        <v>1</v>
      </c>
      <c r="B28" s="232" t="s">
        <v>510</v>
      </c>
      <c r="C28" s="232" t="s">
        <v>511</v>
      </c>
      <c r="D28" s="208">
        <v>12</v>
      </c>
      <c r="E28" s="209" t="s">
        <v>351</v>
      </c>
      <c r="F28" s="243" t="s">
        <v>489</v>
      </c>
    </row>
    <row r="29" spans="1:7" s="193" customFormat="1" ht="16.5" customHeight="1">
      <c r="A29" s="231"/>
      <c r="B29" s="229"/>
      <c r="C29" s="232" t="s">
        <v>523</v>
      </c>
      <c r="D29" s="208"/>
      <c r="E29" s="209"/>
      <c r="F29" s="243" t="s">
        <v>490</v>
      </c>
    </row>
    <row r="30" spans="1:7" s="193" customFormat="1" ht="16.5" customHeight="1">
      <c r="A30" s="231">
        <f t="shared" ref="A30:A37" si="1">COUNTIF(B:B,B30)</f>
        <v>1</v>
      </c>
      <c r="B30" s="232" t="s">
        <v>512</v>
      </c>
      <c r="C30" s="244" t="str">
        <f>LEFT(B30,1)</f>
        <v>D</v>
      </c>
      <c r="D30" s="208">
        <v>13</v>
      </c>
      <c r="E30" s="204" t="s">
        <v>352</v>
      </c>
      <c r="F30" s="210" t="s">
        <v>353</v>
      </c>
    </row>
    <row r="31" spans="1:7" s="193" customFormat="1" ht="16.5" customHeight="1">
      <c r="A31" s="231">
        <f t="shared" si="1"/>
        <v>1</v>
      </c>
      <c r="B31" s="232" t="s">
        <v>513</v>
      </c>
      <c r="C31" s="244" t="str">
        <f t="shared" ref="C31:C37" si="2">LEFT(B31,1)</f>
        <v>E</v>
      </c>
      <c r="D31" s="208">
        <v>14</v>
      </c>
      <c r="E31" s="204" t="s">
        <v>354</v>
      </c>
      <c r="F31" s="210" t="s">
        <v>355</v>
      </c>
    </row>
    <row r="32" spans="1:7" s="193" customFormat="1" ht="16.5" customHeight="1">
      <c r="A32" s="231">
        <f t="shared" si="1"/>
        <v>1</v>
      </c>
      <c r="B32" s="232" t="s">
        <v>514</v>
      </c>
      <c r="C32" s="244" t="str">
        <f t="shared" si="2"/>
        <v>O</v>
      </c>
      <c r="D32" s="208">
        <v>15</v>
      </c>
      <c r="E32" s="204" t="s">
        <v>356</v>
      </c>
      <c r="F32" s="211" t="s">
        <v>357</v>
      </c>
    </row>
    <row r="33" spans="1:8" s="193" customFormat="1" ht="16.5" customHeight="1">
      <c r="A33" s="231">
        <f t="shared" si="1"/>
        <v>1</v>
      </c>
      <c r="B33" s="232" t="s">
        <v>515</v>
      </c>
      <c r="C33" s="244" t="str">
        <f t="shared" si="2"/>
        <v>K</v>
      </c>
      <c r="D33" s="208">
        <v>16</v>
      </c>
      <c r="E33" s="204" t="s">
        <v>358</v>
      </c>
      <c r="F33" s="211" t="s">
        <v>359</v>
      </c>
    </row>
    <row r="34" spans="1:8" s="193" customFormat="1" ht="16.5" customHeight="1">
      <c r="A34" s="231">
        <f t="shared" si="1"/>
        <v>1</v>
      </c>
      <c r="B34" s="232" t="s">
        <v>516</v>
      </c>
      <c r="C34" s="244" t="str">
        <f t="shared" si="2"/>
        <v>F</v>
      </c>
      <c r="D34" s="208">
        <v>17</v>
      </c>
      <c r="E34" s="212" t="s">
        <v>360</v>
      </c>
      <c r="F34" s="213" t="s">
        <v>361</v>
      </c>
    </row>
    <row r="35" spans="1:8" s="193" customFormat="1" ht="16.5" customHeight="1">
      <c r="A35" s="231">
        <f t="shared" si="1"/>
        <v>1</v>
      </c>
      <c r="B35" s="232" t="s">
        <v>517</v>
      </c>
      <c r="C35" s="244" t="str">
        <f t="shared" si="2"/>
        <v>A</v>
      </c>
      <c r="D35" s="208">
        <v>18</v>
      </c>
      <c r="E35" s="212" t="s">
        <v>362</v>
      </c>
      <c r="F35" s="213" t="s">
        <v>363</v>
      </c>
      <c r="G35" s="198"/>
      <c r="H35" s="198"/>
    </row>
    <row r="36" spans="1:8" s="193" customFormat="1" ht="16.5" customHeight="1">
      <c r="A36" s="231">
        <f t="shared" si="1"/>
        <v>1</v>
      </c>
      <c r="B36" s="232" t="s">
        <v>518</v>
      </c>
      <c r="C36" s="244" t="str">
        <f t="shared" si="2"/>
        <v>N</v>
      </c>
      <c r="D36" s="208">
        <v>19</v>
      </c>
      <c r="E36" s="204" t="s">
        <v>364</v>
      </c>
      <c r="F36" s="214" t="s">
        <v>365</v>
      </c>
      <c r="G36" s="198"/>
      <c r="H36" s="198"/>
    </row>
    <row r="37" spans="1:8" s="193" customFormat="1" ht="17.100000000000001" customHeight="1">
      <c r="A37" s="231">
        <f t="shared" si="1"/>
        <v>1</v>
      </c>
      <c r="B37" s="232" t="s">
        <v>519</v>
      </c>
      <c r="C37" s="244" t="str">
        <f t="shared" si="2"/>
        <v>C</v>
      </c>
      <c r="D37" s="208">
        <v>20</v>
      </c>
      <c r="E37" s="204" t="s">
        <v>366</v>
      </c>
      <c r="F37" s="214" t="s">
        <v>367</v>
      </c>
      <c r="G37" s="198"/>
      <c r="H37" s="198"/>
    </row>
    <row r="38" spans="1:8" s="193" customFormat="1" ht="17.100000000000001" customHeight="1">
      <c r="A38" s="229"/>
      <c r="B38" s="229"/>
      <c r="C38" s="233" t="s">
        <v>482</v>
      </c>
      <c r="D38" s="215"/>
      <c r="E38" s="216"/>
      <c r="F38" s="196"/>
      <c r="G38" s="198"/>
      <c r="H38" s="198"/>
    </row>
    <row r="39" spans="1:8" ht="17.100000000000001" customHeight="1">
      <c r="A39" s="234"/>
      <c r="B39" s="230" t="s">
        <v>480</v>
      </c>
      <c r="C39" s="230"/>
      <c r="D39" s="199" t="s">
        <v>368</v>
      </c>
    </row>
    <row r="40" spans="1:8" ht="17.100000000000001" customHeight="1">
      <c r="A40" s="231">
        <f t="shared" ref="A40:A58" si="3">COUNTIF(B:B,B40)</f>
        <v>1</v>
      </c>
      <c r="B40" s="232" t="s">
        <v>524</v>
      </c>
      <c r="C40" s="242"/>
      <c r="D40" s="217">
        <v>21</v>
      </c>
      <c r="E40" s="197" t="s">
        <v>369</v>
      </c>
    </row>
    <row r="41" spans="1:8" ht="17.100000000000001" customHeight="1">
      <c r="A41" s="231">
        <f t="shared" si="3"/>
        <v>1</v>
      </c>
      <c r="B41" s="232" t="s">
        <v>525</v>
      </c>
      <c r="C41" s="242"/>
      <c r="D41" s="217">
        <v>22</v>
      </c>
      <c r="E41" s="197" t="s">
        <v>370</v>
      </c>
    </row>
    <row r="42" spans="1:8" ht="17.100000000000001" customHeight="1">
      <c r="A42" s="231">
        <f t="shared" si="3"/>
        <v>1</v>
      </c>
      <c r="B42" s="232" t="s">
        <v>526</v>
      </c>
      <c r="C42" s="242"/>
      <c r="D42" s="217">
        <v>23</v>
      </c>
      <c r="E42" s="197" t="s">
        <v>371</v>
      </c>
    </row>
    <row r="43" spans="1:8" ht="17.100000000000001" customHeight="1">
      <c r="A43" s="231">
        <f t="shared" si="3"/>
        <v>1</v>
      </c>
      <c r="B43" s="232" t="s">
        <v>527</v>
      </c>
      <c r="C43" s="242"/>
      <c r="D43" s="217">
        <v>24</v>
      </c>
      <c r="E43" s="197" t="s">
        <v>372</v>
      </c>
    </row>
    <row r="44" spans="1:8" ht="17.100000000000001" customHeight="1">
      <c r="A44" s="231">
        <f t="shared" si="3"/>
        <v>1</v>
      </c>
      <c r="B44" s="232" t="s">
        <v>528</v>
      </c>
      <c r="C44" s="242"/>
      <c r="D44" s="217">
        <v>25</v>
      </c>
      <c r="E44" s="197" t="s">
        <v>373</v>
      </c>
    </row>
    <row r="45" spans="1:8" ht="17.100000000000001" customHeight="1">
      <c r="A45" s="231">
        <f t="shared" si="3"/>
        <v>1</v>
      </c>
      <c r="B45" s="232" t="s">
        <v>529</v>
      </c>
      <c r="C45" s="242"/>
      <c r="D45" s="217">
        <v>26</v>
      </c>
      <c r="E45" s="197" t="s">
        <v>374</v>
      </c>
    </row>
    <row r="46" spans="1:8" ht="17.100000000000001" customHeight="1">
      <c r="A46" s="231">
        <f t="shared" si="3"/>
        <v>1</v>
      </c>
      <c r="B46" s="232" t="s">
        <v>530</v>
      </c>
      <c r="C46" s="242"/>
      <c r="D46" s="217">
        <v>27</v>
      </c>
      <c r="E46" s="197" t="s">
        <v>375</v>
      </c>
      <c r="F46" s="218"/>
    </row>
    <row r="47" spans="1:8" ht="17.100000000000001" customHeight="1">
      <c r="A47" s="231">
        <f t="shared" si="3"/>
        <v>1</v>
      </c>
      <c r="B47" s="232" t="s">
        <v>531</v>
      </c>
      <c r="C47" s="242"/>
      <c r="D47" s="217">
        <v>28</v>
      </c>
      <c r="E47" s="197" t="s">
        <v>376</v>
      </c>
      <c r="F47" s="218"/>
    </row>
    <row r="48" spans="1:8" ht="17.100000000000001" customHeight="1">
      <c r="A48" s="231">
        <f t="shared" si="3"/>
        <v>1</v>
      </c>
      <c r="B48" s="232" t="s">
        <v>532</v>
      </c>
      <c r="C48" s="242"/>
      <c r="D48" s="217">
        <v>29</v>
      </c>
      <c r="E48" s="197" t="s">
        <v>377</v>
      </c>
      <c r="F48" s="218"/>
    </row>
    <row r="49" spans="1:6" ht="17.100000000000001" customHeight="1">
      <c r="A49" s="231">
        <f t="shared" si="3"/>
        <v>1</v>
      </c>
      <c r="B49" s="232" t="s">
        <v>533</v>
      </c>
      <c r="C49" s="242"/>
      <c r="D49" s="217">
        <v>30</v>
      </c>
      <c r="E49" s="197" t="s">
        <v>378</v>
      </c>
    </row>
    <row r="50" spans="1:6" ht="17.100000000000001" customHeight="1">
      <c r="A50" s="231">
        <f t="shared" si="3"/>
        <v>1</v>
      </c>
      <c r="B50" s="232" t="s">
        <v>534</v>
      </c>
      <c r="C50" s="242"/>
      <c r="D50" s="217">
        <v>31</v>
      </c>
      <c r="E50" s="197" t="s">
        <v>379</v>
      </c>
    </row>
    <row r="51" spans="1:6" ht="17.100000000000001" customHeight="1">
      <c r="A51" s="231">
        <f t="shared" si="3"/>
        <v>1</v>
      </c>
      <c r="B51" s="232" t="s">
        <v>535</v>
      </c>
      <c r="C51" s="242"/>
      <c r="D51" s="217">
        <v>32</v>
      </c>
      <c r="E51" s="197" t="s">
        <v>380</v>
      </c>
      <c r="F51" s="218"/>
    </row>
    <row r="52" spans="1:6">
      <c r="A52" s="231">
        <f t="shared" si="3"/>
        <v>1</v>
      </c>
      <c r="B52" s="232" t="s">
        <v>536</v>
      </c>
      <c r="C52" s="242"/>
      <c r="D52" s="217">
        <v>33</v>
      </c>
      <c r="E52" s="197" t="s">
        <v>381</v>
      </c>
    </row>
    <row r="53" spans="1:6">
      <c r="A53" s="231">
        <f t="shared" si="3"/>
        <v>1</v>
      </c>
      <c r="B53" s="232" t="s">
        <v>537</v>
      </c>
      <c r="C53" s="242"/>
      <c r="D53" s="217">
        <v>34</v>
      </c>
      <c r="E53" s="197" t="s">
        <v>382</v>
      </c>
    </row>
    <row r="54" spans="1:6">
      <c r="A54" s="231">
        <f t="shared" si="3"/>
        <v>1</v>
      </c>
      <c r="B54" s="232" t="s">
        <v>538</v>
      </c>
      <c r="C54" s="242"/>
      <c r="D54" s="217">
        <v>35</v>
      </c>
      <c r="E54" s="197" t="s">
        <v>383</v>
      </c>
    </row>
    <row r="55" spans="1:6">
      <c r="A55" s="231">
        <f t="shared" si="3"/>
        <v>1</v>
      </c>
      <c r="B55" s="232" t="s">
        <v>539</v>
      </c>
      <c r="C55" s="242"/>
      <c r="D55" s="217">
        <v>36</v>
      </c>
      <c r="E55" s="197" t="s">
        <v>384</v>
      </c>
    </row>
    <row r="56" spans="1:6">
      <c r="A56" s="231">
        <f t="shared" si="3"/>
        <v>1</v>
      </c>
      <c r="B56" s="232" t="s">
        <v>540</v>
      </c>
      <c r="C56" s="242"/>
      <c r="D56" s="217">
        <v>37</v>
      </c>
      <c r="E56" s="197" t="s">
        <v>385</v>
      </c>
    </row>
    <row r="57" spans="1:6">
      <c r="A57" s="231">
        <f t="shared" si="3"/>
        <v>1</v>
      </c>
      <c r="B57" s="232" t="s">
        <v>541</v>
      </c>
      <c r="C57" s="242"/>
      <c r="D57" s="217">
        <v>38</v>
      </c>
      <c r="E57" s="197" t="s">
        <v>386</v>
      </c>
    </row>
    <row r="58" spans="1:6">
      <c r="A58" s="231">
        <f t="shared" si="3"/>
        <v>1</v>
      </c>
      <c r="B58" s="232" t="s">
        <v>542</v>
      </c>
      <c r="C58" s="242"/>
      <c r="D58" s="217">
        <v>39</v>
      </c>
      <c r="E58" s="197" t="s">
        <v>387</v>
      </c>
    </row>
    <row r="59" spans="1:6">
      <c r="A59" s="231"/>
      <c r="B59" s="235"/>
      <c r="C59" s="235"/>
      <c r="D59" s="219"/>
    </row>
    <row r="60" spans="1:6" ht="14.4">
      <c r="A60" s="231"/>
      <c r="B60" s="230" t="s">
        <v>480</v>
      </c>
      <c r="C60" s="230"/>
      <c r="D60" s="199" t="s">
        <v>388</v>
      </c>
      <c r="E60" s="220"/>
    </row>
    <row r="61" spans="1:6">
      <c r="A61" s="231">
        <f t="shared" ref="A61:A70" si="4">COUNTIF(B:B,B61)</f>
        <v>1</v>
      </c>
      <c r="B61" s="232" t="s">
        <v>543</v>
      </c>
      <c r="C61" s="242"/>
      <c r="D61" s="217">
        <v>40</v>
      </c>
      <c r="E61" s="197" t="s">
        <v>389</v>
      </c>
    </row>
    <row r="62" spans="1:6">
      <c r="A62" s="231">
        <f t="shared" si="4"/>
        <v>1</v>
      </c>
      <c r="B62" s="232" t="s">
        <v>544</v>
      </c>
      <c r="C62" s="242"/>
      <c r="D62" s="217">
        <v>41</v>
      </c>
      <c r="E62" s="197" t="s">
        <v>390</v>
      </c>
    </row>
    <row r="63" spans="1:6">
      <c r="A63" s="231">
        <f t="shared" si="4"/>
        <v>1</v>
      </c>
      <c r="B63" s="232" t="s">
        <v>545</v>
      </c>
      <c r="C63" s="242"/>
      <c r="D63" s="217">
        <v>42</v>
      </c>
      <c r="E63" s="197" t="s">
        <v>391</v>
      </c>
    </row>
    <row r="64" spans="1:6">
      <c r="A64" s="231">
        <f t="shared" si="4"/>
        <v>1</v>
      </c>
      <c r="B64" s="232" t="s">
        <v>546</v>
      </c>
      <c r="C64" s="242"/>
      <c r="D64" s="217">
        <v>43</v>
      </c>
      <c r="E64" s="197" t="s">
        <v>392</v>
      </c>
    </row>
    <row r="65" spans="1:5">
      <c r="A65" s="231">
        <f t="shared" si="4"/>
        <v>1</v>
      </c>
      <c r="B65" s="232" t="s">
        <v>547</v>
      </c>
      <c r="C65" s="242"/>
      <c r="D65" s="217">
        <v>44</v>
      </c>
      <c r="E65" s="197" t="s">
        <v>393</v>
      </c>
    </row>
    <row r="66" spans="1:5">
      <c r="A66" s="231">
        <f t="shared" si="4"/>
        <v>1</v>
      </c>
      <c r="B66" s="232" t="s">
        <v>548</v>
      </c>
      <c r="C66" s="242"/>
      <c r="D66" s="217">
        <v>45</v>
      </c>
      <c r="E66" s="197" t="s">
        <v>394</v>
      </c>
    </row>
    <row r="67" spans="1:5">
      <c r="A67" s="231">
        <f t="shared" si="4"/>
        <v>1</v>
      </c>
      <c r="B67" s="232" t="s">
        <v>549</v>
      </c>
      <c r="C67" s="242"/>
      <c r="D67" s="217">
        <v>46</v>
      </c>
      <c r="E67" s="197" t="s">
        <v>395</v>
      </c>
    </row>
    <row r="68" spans="1:5">
      <c r="A68" s="231">
        <f t="shared" si="4"/>
        <v>1</v>
      </c>
      <c r="B68" s="232" t="s">
        <v>550</v>
      </c>
      <c r="C68" s="242"/>
      <c r="D68" s="217">
        <v>47</v>
      </c>
      <c r="E68" s="197" t="s">
        <v>396</v>
      </c>
    </row>
    <row r="69" spans="1:5">
      <c r="A69" s="231">
        <f t="shared" si="4"/>
        <v>1</v>
      </c>
      <c r="B69" s="232" t="s">
        <v>551</v>
      </c>
      <c r="C69" s="242"/>
      <c r="D69" s="217">
        <v>48</v>
      </c>
      <c r="E69" s="197" t="s">
        <v>397</v>
      </c>
    </row>
    <row r="70" spans="1:5">
      <c r="A70" s="231">
        <f t="shared" si="4"/>
        <v>1</v>
      </c>
      <c r="B70" s="232" t="s">
        <v>552</v>
      </c>
      <c r="C70" s="242"/>
      <c r="D70" s="217">
        <v>49</v>
      </c>
      <c r="E70" s="197" t="s">
        <v>398</v>
      </c>
    </row>
    <row r="71" spans="1:5">
      <c r="A71" s="236"/>
      <c r="B71" s="236"/>
      <c r="C71" s="236"/>
      <c r="D71" s="221"/>
      <c r="E71" s="222"/>
    </row>
    <row r="72" spans="1:5" ht="14.4">
      <c r="A72" s="231"/>
      <c r="B72" s="230" t="s">
        <v>480</v>
      </c>
      <c r="C72" s="230"/>
      <c r="D72" s="199" t="s">
        <v>399</v>
      </c>
    </row>
    <row r="73" spans="1:5">
      <c r="A73" s="231">
        <f t="shared" ref="A73:A88" si="5">COUNTIF(B:B,B73)</f>
        <v>1</v>
      </c>
      <c r="B73" s="232" t="s">
        <v>553</v>
      </c>
      <c r="C73" s="242"/>
      <c r="D73" s="217">
        <v>50</v>
      </c>
      <c r="E73" s="197" t="s">
        <v>400</v>
      </c>
    </row>
    <row r="74" spans="1:5">
      <c r="A74" s="231">
        <f t="shared" si="5"/>
        <v>1</v>
      </c>
      <c r="B74" s="232" t="s">
        <v>554</v>
      </c>
      <c r="C74" s="242"/>
      <c r="D74" s="217">
        <v>51</v>
      </c>
      <c r="E74" s="197" t="s">
        <v>401</v>
      </c>
    </row>
    <row r="75" spans="1:5">
      <c r="A75" s="231">
        <f t="shared" si="5"/>
        <v>1</v>
      </c>
      <c r="B75" s="232" t="s">
        <v>555</v>
      </c>
      <c r="C75" s="242"/>
      <c r="D75" s="217">
        <v>52</v>
      </c>
      <c r="E75" s="197" t="s">
        <v>402</v>
      </c>
    </row>
    <row r="76" spans="1:5">
      <c r="A76" s="231">
        <f t="shared" si="5"/>
        <v>1</v>
      </c>
      <c r="B76" s="232" t="s">
        <v>556</v>
      </c>
      <c r="C76" s="242"/>
      <c r="D76" s="217">
        <v>53</v>
      </c>
      <c r="E76" s="197" t="s">
        <v>403</v>
      </c>
    </row>
    <row r="77" spans="1:5">
      <c r="A77" s="231">
        <f t="shared" si="5"/>
        <v>1</v>
      </c>
      <c r="B77" s="232" t="s">
        <v>557</v>
      </c>
      <c r="C77" s="242"/>
      <c r="D77" s="217">
        <v>54</v>
      </c>
      <c r="E77" s="197" t="s">
        <v>404</v>
      </c>
    </row>
    <row r="78" spans="1:5">
      <c r="A78" s="231">
        <f t="shared" si="5"/>
        <v>1</v>
      </c>
      <c r="B78" s="232" t="s">
        <v>558</v>
      </c>
      <c r="C78" s="242"/>
      <c r="D78" s="217">
        <v>55</v>
      </c>
      <c r="E78" s="197" t="s">
        <v>405</v>
      </c>
    </row>
    <row r="79" spans="1:5">
      <c r="A79" s="231">
        <f t="shared" si="5"/>
        <v>1</v>
      </c>
      <c r="B79" s="232" t="s">
        <v>559</v>
      </c>
      <c r="C79" s="242"/>
      <c r="D79" s="217">
        <v>56</v>
      </c>
      <c r="E79" s="197" t="s">
        <v>406</v>
      </c>
    </row>
    <row r="80" spans="1:5">
      <c r="A80" s="231">
        <f t="shared" si="5"/>
        <v>1</v>
      </c>
      <c r="B80" s="232" t="s">
        <v>560</v>
      </c>
      <c r="C80" s="242"/>
      <c r="D80" s="217">
        <v>57</v>
      </c>
      <c r="E80" s="197" t="s">
        <v>407</v>
      </c>
    </row>
    <row r="81" spans="1:5">
      <c r="A81" s="231">
        <f t="shared" si="5"/>
        <v>1</v>
      </c>
      <c r="B81" s="232" t="s">
        <v>561</v>
      </c>
      <c r="C81" s="242"/>
      <c r="D81" s="217">
        <v>58</v>
      </c>
      <c r="E81" s="197" t="s">
        <v>408</v>
      </c>
    </row>
    <row r="82" spans="1:5">
      <c r="A82" s="231">
        <f t="shared" si="5"/>
        <v>1</v>
      </c>
      <c r="B82" s="232" t="s">
        <v>562</v>
      </c>
      <c r="C82" s="242"/>
      <c r="D82" s="217">
        <v>59</v>
      </c>
      <c r="E82" s="197" t="s">
        <v>409</v>
      </c>
    </row>
    <row r="83" spans="1:5">
      <c r="A83" s="231">
        <f t="shared" si="5"/>
        <v>1</v>
      </c>
      <c r="B83" s="232" t="s">
        <v>563</v>
      </c>
      <c r="C83" s="242"/>
      <c r="D83" s="217">
        <v>60</v>
      </c>
      <c r="E83" s="197" t="s">
        <v>410</v>
      </c>
    </row>
    <row r="84" spans="1:5">
      <c r="A84" s="231">
        <f t="shared" si="5"/>
        <v>1</v>
      </c>
      <c r="B84" s="232" t="s">
        <v>564</v>
      </c>
      <c r="C84" s="242"/>
      <c r="D84" s="217">
        <v>61</v>
      </c>
      <c r="E84" s="197" t="s">
        <v>411</v>
      </c>
    </row>
    <row r="85" spans="1:5">
      <c r="A85" s="231">
        <f t="shared" si="5"/>
        <v>1</v>
      </c>
      <c r="B85" s="232" t="s">
        <v>565</v>
      </c>
      <c r="C85" s="242"/>
      <c r="D85" s="217">
        <v>62</v>
      </c>
      <c r="E85" s="197" t="s">
        <v>412</v>
      </c>
    </row>
    <row r="86" spans="1:5">
      <c r="A86" s="231">
        <f t="shared" si="5"/>
        <v>1</v>
      </c>
      <c r="B86" s="232" t="s">
        <v>566</v>
      </c>
      <c r="C86" s="242"/>
      <c r="D86" s="217">
        <v>63</v>
      </c>
      <c r="E86" s="197" t="s">
        <v>413</v>
      </c>
    </row>
    <row r="87" spans="1:5">
      <c r="A87" s="231">
        <f t="shared" si="5"/>
        <v>1</v>
      </c>
      <c r="B87" s="232" t="s">
        <v>567</v>
      </c>
      <c r="C87" s="242"/>
      <c r="D87" s="217">
        <v>64</v>
      </c>
      <c r="E87" s="197" t="s">
        <v>414</v>
      </c>
    </row>
    <row r="88" spans="1:5">
      <c r="A88" s="231">
        <f t="shared" si="5"/>
        <v>1</v>
      </c>
      <c r="B88" s="232" t="s">
        <v>568</v>
      </c>
      <c r="C88" s="242"/>
      <c r="D88" s="217">
        <v>65</v>
      </c>
      <c r="E88" s="197" t="s">
        <v>415</v>
      </c>
    </row>
    <row r="89" spans="1:5">
      <c r="A89" s="237"/>
      <c r="B89" s="237"/>
      <c r="C89" s="237"/>
      <c r="D89" s="223"/>
      <c r="E89" s="224"/>
    </row>
    <row r="90" spans="1:5" ht="14.4">
      <c r="A90" s="231"/>
      <c r="B90" s="230" t="s">
        <v>480</v>
      </c>
      <c r="C90" s="230"/>
      <c r="D90" s="199" t="s">
        <v>416</v>
      </c>
    </row>
    <row r="91" spans="1:5">
      <c r="A91" s="231">
        <f t="shared" ref="A91:A102" si="6">COUNTIF(B:B,B91)</f>
        <v>1</v>
      </c>
      <c r="B91" s="232" t="s">
        <v>569</v>
      </c>
      <c r="C91" s="242"/>
      <c r="D91" s="217">
        <v>66</v>
      </c>
      <c r="E91" s="197" t="s">
        <v>417</v>
      </c>
    </row>
    <row r="92" spans="1:5">
      <c r="A92" s="231">
        <f t="shared" si="6"/>
        <v>1</v>
      </c>
      <c r="B92" s="232" t="s">
        <v>570</v>
      </c>
      <c r="C92" s="242"/>
      <c r="D92" s="217">
        <v>67</v>
      </c>
      <c r="E92" s="197" t="s">
        <v>418</v>
      </c>
    </row>
    <row r="93" spans="1:5">
      <c r="A93" s="231">
        <f t="shared" si="6"/>
        <v>1</v>
      </c>
      <c r="B93" s="232" t="s">
        <v>571</v>
      </c>
      <c r="C93" s="242"/>
      <c r="D93" s="217">
        <v>68</v>
      </c>
      <c r="E93" s="197" t="s">
        <v>419</v>
      </c>
    </row>
    <row r="94" spans="1:5">
      <c r="A94" s="231">
        <f t="shared" si="6"/>
        <v>1</v>
      </c>
      <c r="B94" s="232" t="s">
        <v>572</v>
      </c>
      <c r="C94" s="242"/>
      <c r="D94" s="217">
        <v>69</v>
      </c>
      <c r="E94" s="197" t="s">
        <v>420</v>
      </c>
    </row>
    <row r="95" spans="1:5">
      <c r="A95" s="231">
        <f t="shared" si="6"/>
        <v>1</v>
      </c>
      <c r="B95" s="232" t="s">
        <v>573</v>
      </c>
      <c r="C95" s="242"/>
      <c r="D95" s="217">
        <v>70</v>
      </c>
      <c r="E95" s="197" t="s">
        <v>421</v>
      </c>
    </row>
    <row r="96" spans="1:5">
      <c r="A96" s="231">
        <f t="shared" si="6"/>
        <v>1</v>
      </c>
      <c r="B96" s="232" t="s">
        <v>574</v>
      </c>
      <c r="C96" s="242"/>
      <c r="D96" s="217">
        <v>71</v>
      </c>
      <c r="E96" s="197" t="s">
        <v>422</v>
      </c>
    </row>
    <row r="97" spans="1:5">
      <c r="A97" s="231">
        <f t="shared" si="6"/>
        <v>1</v>
      </c>
      <c r="B97" s="232" t="s">
        <v>575</v>
      </c>
      <c r="C97" s="242"/>
      <c r="D97" s="217">
        <v>72</v>
      </c>
      <c r="E97" s="197" t="s">
        <v>423</v>
      </c>
    </row>
    <row r="98" spans="1:5">
      <c r="A98" s="231">
        <f t="shared" si="6"/>
        <v>1</v>
      </c>
      <c r="B98" s="232" t="s">
        <v>576</v>
      </c>
      <c r="C98" s="242"/>
      <c r="D98" s="217">
        <v>73</v>
      </c>
      <c r="E98" s="197" t="s">
        <v>424</v>
      </c>
    </row>
    <row r="99" spans="1:5">
      <c r="A99" s="231">
        <f t="shared" si="6"/>
        <v>1</v>
      </c>
      <c r="B99" s="232" t="s">
        <v>577</v>
      </c>
      <c r="C99" s="242"/>
      <c r="D99" s="217">
        <v>74</v>
      </c>
      <c r="E99" s="197" t="s">
        <v>425</v>
      </c>
    </row>
    <row r="100" spans="1:5">
      <c r="A100" s="231">
        <f t="shared" si="6"/>
        <v>1</v>
      </c>
      <c r="B100" s="232" t="s">
        <v>578</v>
      </c>
      <c r="C100" s="242"/>
      <c r="D100" s="217">
        <v>75</v>
      </c>
      <c r="E100" s="197" t="s">
        <v>426</v>
      </c>
    </row>
    <row r="101" spans="1:5">
      <c r="A101" s="231">
        <f t="shared" si="6"/>
        <v>1</v>
      </c>
      <c r="B101" s="232" t="s">
        <v>579</v>
      </c>
      <c r="C101" s="242"/>
      <c r="D101" s="217">
        <v>76</v>
      </c>
      <c r="E101" s="197" t="s">
        <v>427</v>
      </c>
    </row>
    <row r="102" spans="1:5">
      <c r="A102" s="231">
        <f t="shared" si="6"/>
        <v>1</v>
      </c>
      <c r="B102" s="232" t="s">
        <v>580</v>
      </c>
      <c r="C102" s="242"/>
      <c r="D102" s="217">
        <v>77</v>
      </c>
      <c r="E102" s="197" t="s">
        <v>428</v>
      </c>
    </row>
    <row r="103" spans="1:5">
      <c r="A103" s="231"/>
      <c r="B103" s="230"/>
      <c r="C103" s="230"/>
    </row>
    <row r="104" spans="1:5" ht="14.4">
      <c r="A104" s="231"/>
      <c r="B104" s="230" t="s">
        <v>480</v>
      </c>
      <c r="C104" s="230"/>
      <c r="D104" s="199" t="s">
        <v>429</v>
      </c>
    </row>
    <row r="105" spans="1:5">
      <c r="A105" s="231">
        <f t="shared" ref="A105:A114" si="7">COUNTIF(B:B,B105)</f>
        <v>1</v>
      </c>
      <c r="B105" s="232" t="s">
        <v>581</v>
      </c>
      <c r="C105" s="242"/>
      <c r="D105" s="217">
        <v>78</v>
      </c>
      <c r="E105" s="197" t="s">
        <v>430</v>
      </c>
    </row>
    <row r="106" spans="1:5">
      <c r="A106" s="231">
        <f t="shared" si="7"/>
        <v>1</v>
      </c>
      <c r="B106" s="232" t="s">
        <v>582</v>
      </c>
      <c r="C106" s="242"/>
      <c r="D106" s="217">
        <v>79</v>
      </c>
      <c r="E106" s="197" t="s">
        <v>431</v>
      </c>
    </row>
    <row r="107" spans="1:5">
      <c r="A107" s="231">
        <f t="shared" si="7"/>
        <v>1</v>
      </c>
      <c r="B107" s="232" t="s">
        <v>583</v>
      </c>
      <c r="C107" s="242"/>
      <c r="D107" s="217">
        <v>80</v>
      </c>
      <c r="E107" s="197" t="s">
        <v>432</v>
      </c>
    </row>
    <row r="108" spans="1:5">
      <c r="A108" s="231">
        <f t="shared" si="7"/>
        <v>1</v>
      </c>
      <c r="B108" s="232" t="s">
        <v>584</v>
      </c>
      <c r="C108" s="242"/>
      <c r="D108" s="217">
        <v>81</v>
      </c>
      <c r="E108" s="197" t="s">
        <v>433</v>
      </c>
    </row>
    <row r="109" spans="1:5">
      <c r="A109" s="231">
        <f t="shared" si="7"/>
        <v>1</v>
      </c>
      <c r="B109" s="232" t="s">
        <v>585</v>
      </c>
      <c r="C109" s="242"/>
      <c r="D109" s="217">
        <v>82</v>
      </c>
      <c r="E109" s="197" t="s">
        <v>434</v>
      </c>
    </row>
    <row r="110" spans="1:5">
      <c r="A110" s="231">
        <f t="shared" si="7"/>
        <v>1</v>
      </c>
      <c r="B110" s="232" t="s">
        <v>586</v>
      </c>
      <c r="C110" s="242"/>
      <c r="D110" s="217">
        <v>83</v>
      </c>
      <c r="E110" s="197" t="s">
        <v>435</v>
      </c>
    </row>
    <row r="111" spans="1:5">
      <c r="A111" s="231">
        <f t="shared" si="7"/>
        <v>1</v>
      </c>
      <c r="B111" s="232" t="s">
        <v>587</v>
      </c>
      <c r="C111" s="242"/>
      <c r="D111" s="217">
        <v>84</v>
      </c>
      <c r="E111" s="197" t="s">
        <v>436</v>
      </c>
    </row>
    <row r="112" spans="1:5">
      <c r="A112" s="231">
        <f t="shared" si="7"/>
        <v>1</v>
      </c>
      <c r="B112" s="232" t="s">
        <v>588</v>
      </c>
      <c r="C112" s="242"/>
      <c r="D112" s="217">
        <v>85</v>
      </c>
      <c r="E112" s="197" t="s">
        <v>437</v>
      </c>
    </row>
    <row r="113" spans="1:5">
      <c r="A113" s="231">
        <f t="shared" si="7"/>
        <v>1</v>
      </c>
      <c r="B113" s="232" t="s">
        <v>589</v>
      </c>
      <c r="C113" s="242"/>
      <c r="D113" s="217">
        <v>86</v>
      </c>
      <c r="E113" s="197" t="s">
        <v>438</v>
      </c>
    </row>
    <row r="114" spans="1:5">
      <c r="A114" s="231">
        <f t="shared" si="7"/>
        <v>1</v>
      </c>
      <c r="B114" s="232" t="s">
        <v>590</v>
      </c>
      <c r="C114" s="242"/>
      <c r="D114" s="217">
        <v>87</v>
      </c>
      <c r="E114" s="197" t="s">
        <v>439</v>
      </c>
    </row>
    <row r="115" spans="1:5">
      <c r="A115" s="231"/>
      <c r="B115" s="238"/>
      <c r="C115" s="238"/>
      <c r="D115" s="219"/>
    </row>
    <row r="116" spans="1:5" ht="14.4">
      <c r="A116" s="231"/>
      <c r="B116" s="230" t="s">
        <v>480</v>
      </c>
      <c r="C116" s="230"/>
      <c r="D116" s="199" t="s">
        <v>440</v>
      </c>
    </row>
    <row r="117" spans="1:5">
      <c r="A117" s="231">
        <f t="shared" ref="A117:A145" si="8">COUNTIF(B:B,B117)</f>
        <v>1</v>
      </c>
      <c r="B117" s="232" t="s">
        <v>591</v>
      </c>
      <c r="C117" s="242"/>
      <c r="D117" s="217">
        <v>88</v>
      </c>
      <c r="E117" s="197" t="s">
        <v>441</v>
      </c>
    </row>
    <row r="118" spans="1:5">
      <c r="A118" s="231">
        <f t="shared" si="8"/>
        <v>1</v>
      </c>
      <c r="B118" s="232" t="s">
        <v>592</v>
      </c>
      <c r="C118" s="242"/>
      <c r="D118" s="217">
        <v>89</v>
      </c>
      <c r="E118" s="197" t="s">
        <v>442</v>
      </c>
    </row>
    <row r="119" spans="1:5">
      <c r="A119" s="231">
        <f t="shared" si="8"/>
        <v>1</v>
      </c>
      <c r="B119" s="232" t="s">
        <v>593</v>
      </c>
      <c r="C119" s="242"/>
      <c r="D119" s="217">
        <v>90</v>
      </c>
      <c r="E119" s="197" t="s">
        <v>443</v>
      </c>
    </row>
    <row r="120" spans="1:5">
      <c r="A120" s="231">
        <f t="shared" si="8"/>
        <v>1</v>
      </c>
      <c r="B120" s="232" t="s">
        <v>594</v>
      </c>
      <c r="C120" s="242"/>
      <c r="D120" s="217">
        <v>91</v>
      </c>
      <c r="E120" s="197" t="s">
        <v>444</v>
      </c>
    </row>
    <row r="121" spans="1:5">
      <c r="A121" s="231">
        <f t="shared" si="8"/>
        <v>1</v>
      </c>
      <c r="B121" s="232" t="s">
        <v>595</v>
      </c>
      <c r="C121" s="242"/>
      <c r="D121" s="217">
        <v>92</v>
      </c>
      <c r="E121" s="197" t="s">
        <v>445</v>
      </c>
    </row>
    <row r="122" spans="1:5">
      <c r="A122" s="231">
        <f t="shared" si="8"/>
        <v>1</v>
      </c>
      <c r="B122" s="232" t="s">
        <v>596</v>
      </c>
      <c r="C122" s="242"/>
      <c r="D122" s="217">
        <v>93</v>
      </c>
      <c r="E122" s="197" t="s">
        <v>446</v>
      </c>
    </row>
    <row r="123" spans="1:5">
      <c r="A123" s="231">
        <f t="shared" si="8"/>
        <v>1</v>
      </c>
      <c r="B123" s="232" t="s">
        <v>597</v>
      </c>
      <c r="C123" s="242"/>
      <c r="D123" s="217">
        <v>94</v>
      </c>
      <c r="E123" s="197" t="s">
        <v>447</v>
      </c>
    </row>
    <row r="124" spans="1:5">
      <c r="A124" s="231">
        <f t="shared" si="8"/>
        <v>1</v>
      </c>
      <c r="B124" s="232" t="s">
        <v>598</v>
      </c>
      <c r="C124" s="242"/>
      <c r="D124" s="217">
        <v>95</v>
      </c>
      <c r="E124" s="197" t="s">
        <v>448</v>
      </c>
    </row>
    <row r="125" spans="1:5">
      <c r="A125" s="231">
        <f t="shared" si="8"/>
        <v>1</v>
      </c>
      <c r="B125" s="232" t="s">
        <v>599</v>
      </c>
      <c r="C125" s="242"/>
      <c r="D125" s="217">
        <v>96</v>
      </c>
      <c r="E125" s="197" t="s">
        <v>449</v>
      </c>
    </row>
    <row r="126" spans="1:5">
      <c r="A126" s="231">
        <f t="shared" si="8"/>
        <v>1</v>
      </c>
      <c r="B126" s="232" t="s">
        <v>600</v>
      </c>
      <c r="C126" s="242"/>
      <c r="D126" s="217">
        <v>97</v>
      </c>
      <c r="E126" s="197" t="s">
        <v>450</v>
      </c>
    </row>
    <row r="127" spans="1:5">
      <c r="A127" s="231">
        <f t="shared" si="8"/>
        <v>1</v>
      </c>
      <c r="B127" s="232" t="s">
        <v>601</v>
      </c>
      <c r="C127" s="242"/>
      <c r="D127" s="217">
        <v>98</v>
      </c>
      <c r="E127" s="197" t="s">
        <v>451</v>
      </c>
    </row>
    <row r="128" spans="1:5">
      <c r="A128" s="231">
        <f t="shared" si="8"/>
        <v>1</v>
      </c>
      <c r="B128" s="232" t="s">
        <v>602</v>
      </c>
      <c r="C128" s="242"/>
      <c r="D128" s="217">
        <v>99</v>
      </c>
      <c r="E128" s="197" t="s">
        <v>452</v>
      </c>
    </row>
    <row r="129" spans="1:5">
      <c r="A129" s="231">
        <f t="shared" si="8"/>
        <v>1</v>
      </c>
      <c r="B129" s="232" t="s">
        <v>603</v>
      </c>
      <c r="C129" s="242"/>
      <c r="D129" s="217">
        <v>100</v>
      </c>
      <c r="E129" s="197" t="s">
        <v>453</v>
      </c>
    </row>
    <row r="130" spans="1:5">
      <c r="A130" s="231">
        <f t="shared" si="8"/>
        <v>1</v>
      </c>
      <c r="B130" s="232" t="s">
        <v>604</v>
      </c>
      <c r="C130" s="242"/>
      <c r="D130" s="217">
        <v>101</v>
      </c>
      <c r="E130" s="197" t="s">
        <v>454</v>
      </c>
    </row>
    <row r="131" spans="1:5">
      <c r="A131" s="231">
        <f t="shared" si="8"/>
        <v>1</v>
      </c>
      <c r="B131" s="232" t="s">
        <v>605</v>
      </c>
      <c r="C131" s="242"/>
      <c r="D131" s="217">
        <v>102</v>
      </c>
      <c r="E131" s="197" t="s">
        <v>455</v>
      </c>
    </row>
    <row r="132" spans="1:5">
      <c r="A132" s="231">
        <f t="shared" si="8"/>
        <v>1</v>
      </c>
      <c r="B132" s="232" t="s">
        <v>606</v>
      </c>
      <c r="C132" s="242"/>
      <c r="D132" s="217">
        <v>103</v>
      </c>
      <c r="E132" s="197" t="s">
        <v>456</v>
      </c>
    </row>
    <row r="133" spans="1:5">
      <c r="A133" s="231">
        <f t="shared" si="8"/>
        <v>1</v>
      </c>
      <c r="B133" s="232" t="s">
        <v>607</v>
      </c>
      <c r="C133" s="242"/>
      <c r="D133" s="217">
        <v>104</v>
      </c>
      <c r="E133" s="197" t="s">
        <v>457</v>
      </c>
    </row>
    <row r="134" spans="1:5">
      <c r="A134" s="231">
        <f t="shared" si="8"/>
        <v>1</v>
      </c>
      <c r="B134" s="232" t="s">
        <v>608</v>
      </c>
      <c r="C134" s="242"/>
      <c r="D134" s="217">
        <v>105</v>
      </c>
      <c r="E134" s="197" t="s">
        <v>458</v>
      </c>
    </row>
    <row r="135" spans="1:5">
      <c r="A135" s="231">
        <f t="shared" si="8"/>
        <v>1</v>
      </c>
      <c r="B135" s="232" t="s">
        <v>609</v>
      </c>
      <c r="C135" s="242"/>
      <c r="D135" s="217">
        <v>106</v>
      </c>
      <c r="E135" s="197" t="s">
        <v>459</v>
      </c>
    </row>
    <row r="136" spans="1:5">
      <c r="A136" s="231">
        <f t="shared" si="8"/>
        <v>1</v>
      </c>
      <c r="B136" s="232" t="s">
        <v>610</v>
      </c>
      <c r="C136" s="242"/>
      <c r="D136" s="217">
        <v>107</v>
      </c>
      <c r="E136" s="197" t="s">
        <v>460</v>
      </c>
    </row>
    <row r="137" spans="1:5">
      <c r="A137" s="231">
        <f t="shared" si="8"/>
        <v>1</v>
      </c>
      <c r="B137" s="232" t="s">
        <v>611</v>
      </c>
      <c r="C137" s="242"/>
      <c r="D137" s="217">
        <v>108</v>
      </c>
      <c r="E137" s="197" t="s">
        <v>461</v>
      </c>
    </row>
    <row r="138" spans="1:5">
      <c r="A138" s="231">
        <f t="shared" si="8"/>
        <v>1</v>
      </c>
      <c r="B138" s="232" t="s">
        <v>612</v>
      </c>
      <c r="C138" s="242"/>
      <c r="D138" s="217">
        <v>109</v>
      </c>
      <c r="E138" s="197" t="s">
        <v>462</v>
      </c>
    </row>
    <row r="139" spans="1:5">
      <c r="A139" s="231">
        <f t="shared" si="8"/>
        <v>1</v>
      </c>
      <c r="B139" s="232" t="s">
        <v>613</v>
      </c>
      <c r="C139" s="242"/>
      <c r="D139" s="217">
        <v>110</v>
      </c>
      <c r="E139" s="197" t="s">
        <v>463</v>
      </c>
    </row>
    <row r="140" spans="1:5">
      <c r="A140" s="231">
        <f t="shared" si="8"/>
        <v>1</v>
      </c>
      <c r="B140" s="232" t="s">
        <v>614</v>
      </c>
      <c r="C140" s="242"/>
      <c r="D140" s="217">
        <v>111</v>
      </c>
      <c r="E140" s="197" t="s">
        <v>464</v>
      </c>
    </row>
    <row r="141" spans="1:5">
      <c r="A141" s="231">
        <f t="shared" si="8"/>
        <v>1</v>
      </c>
      <c r="B141" s="232" t="s">
        <v>615</v>
      </c>
      <c r="C141" s="242"/>
      <c r="D141" s="217">
        <v>112</v>
      </c>
      <c r="E141" s="197" t="s">
        <v>465</v>
      </c>
    </row>
    <row r="142" spans="1:5">
      <c r="A142" s="231">
        <f t="shared" si="8"/>
        <v>1</v>
      </c>
      <c r="B142" s="232" t="s">
        <v>616</v>
      </c>
      <c r="C142" s="242"/>
      <c r="D142" s="217">
        <v>113</v>
      </c>
      <c r="E142" s="197" t="s">
        <v>466</v>
      </c>
    </row>
    <row r="143" spans="1:5">
      <c r="A143" s="231">
        <f t="shared" si="8"/>
        <v>1</v>
      </c>
      <c r="B143" s="232" t="s">
        <v>617</v>
      </c>
      <c r="C143" s="242"/>
      <c r="D143" s="217">
        <v>114</v>
      </c>
      <c r="E143" s="197" t="s">
        <v>467</v>
      </c>
    </row>
    <row r="144" spans="1:5">
      <c r="A144" s="231">
        <f t="shared" si="8"/>
        <v>1</v>
      </c>
      <c r="B144" s="232" t="s">
        <v>618</v>
      </c>
      <c r="C144" s="242"/>
      <c r="D144" s="217">
        <v>115</v>
      </c>
      <c r="E144" s="197" t="s">
        <v>468</v>
      </c>
    </row>
    <row r="145" spans="1:5">
      <c r="A145" s="231">
        <f t="shared" si="8"/>
        <v>1</v>
      </c>
      <c r="B145" s="232" t="s">
        <v>619</v>
      </c>
      <c r="C145" s="242"/>
      <c r="D145" s="217">
        <v>116</v>
      </c>
      <c r="E145" s="197" t="s">
        <v>469</v>
      </c>
    </row>
    <row r="146" spans="1:5">
      <c r="A146" s="231"/>
      <c r="B146" s="237"/>
      <c r="C146" s="237"/>
    </row>
    <row r="147" spans="1:5" ht="14.4">
      <c r="A147" s="231"/>
      <c r="B147" s="230" t="s">
        <v>480</v>
      </c>
      <c r="C147" s="230"/>
      <c r="D147" s="199" t="s">
        <v>470</v>
      </c>
    </row>
    <row r="148" spans="1:5">
      <c r="A148" s="231">
        <f t="shared" ref="A148:A156" si="9">COUNTIF(B:B,B148)</f>
        <v>1</v>
      </c>
      <c r="B148" s="232" t="s">
        <v>620</v>
      </c>
      <c r="C148" s="242"/>
      <c r="D148" s="223">
        <v>117</v>
      </c>
      <c r="E148" s="197" t="s">
        <v>471</v>
      </c>
    </row>
    <row r="149" spans="1:5">
      <c r="A149" s="231">
        <f t="shared" si="9"/>
        <v>1</v>
      </c>
      <c r="B149" s="232" t="s">
        <v>621</v>
      </c>
      <c r="C149" s="242"/>
      <c r="D149" s="223">
        <v>118</v>
      </c>
      <c r="E149" s="197" t="s">
        <v>472</v>
      </c>
    </row>
    <row r="150" spans="1:5">
      <c r="A150" s="231">
        <f t="shared" si="9"/>
        <v>1</v>
      </c>
      <c r="B150" s="232" t="s">
        <v>622</v>
      </c>
      <c r="C150" s="242"/>
      <c r="D150" s="223">
        <v>119</v>
      </c>
      <c r="E150" s="197" t="s">
        <v>473</v>
      </c>
    </row>
    <row r="151" spans="1:5">
      <c r="A151" s="231">
        <f t="shared" si="9"/>
        <v>1</v>
      </c>
      <c r="B151" s="232" t="s">
        <v>623</v>
      </c>
      <c r="C151" s="242"/>
      <c r="D151" s="223">
        <v>120</v>
      </c>
      <c r="E151" s="197" t="s">
        <v>474</v>
      </c>
    </row>
    <row r="152" spans="1:5">
      <c r="A152" s="231">
        <f t="shared" si="9"/>
        <v>1</v>
      </c>
      <c r="B152" s="232" t="s">
        <v>624</v>
      </c>
      <c r="C152" s="242"/>
      <c r="D152" s="223">
        <v>121</v>
      </c>
      <c r="E152" s="197" t="s">
        <v>475</v>
      </c>
    </row>
    <row r="153" spans="1:5">
      <c r="A153" s="231">
        <f t="shared" si="9"/>
        <v>1</v>
      </c>
      <c r="B153" s="232" t="s">
        <v>625</v>
      </c>
      <c r="C153" s="242"/>
      <c r="D153" s="223">
        <v>122</v>
      </c>
      <c r="E153" s="197" t="s">
        <v>476</v>
      </c>
    </row>
    <row r="154" spans="1:5">
      <c r="A154" s="231">
        <f t="shared" si="9"/>
        <v>1</v>
      </c>
      <c r="B154" s="232" t="s">
        <v>626</v>
      </c>
      <c r="C154" s="242"/>
      <c r="D154" s="223">
        <v>123</v>
      </c>
      <c r="E154" s="197" t="s">
        <v>477</v>
      </c>
    </row>
    <row r="155" spans="1:5">
      <c r="A155" s="231">
        <f t="shared" si="9"/>
        <v>1</v>
      </c>
      <c r="B155" s="232" t="s">
        <v>627</v>
      </c>
      <c r="C155" s="242"/>
      <c r="D155" s="223">
        <v>124</v>
      </c>
      <c r="E155" s="197" t="s">
        <v>478</v>
      </c>
    </row>
    <row r="156" spans="1:5">
      <c r="A156" s="231">
        <f t="shared" si="9"/>
        <v>1</v>
      </c>
      <c r="B156" s="232" t="s">
        <v>628</v>
      </c>
      <c r="C156" s="242"/>
      <c r="D156" s="223">
        <v>125</v>
      </c>
      <c r="E156" s="197" t="s">
        <v>479</v>
      </c>
    </row>
    <row r="157" spans="1:5">
      <c r="A157" s="239"/>
      <c r="B157" s="235"/>
      <c r="C157" s="235"/>
      <c r="D157" s="223"/>
      <c r="E157" s="197"/>
    </row>
    <row r="158" spans="1:5">
      <c r="A158" s="239"/>
      <c r="B158" s="235"/>
      <c r="C158" s="235"/>
    </row>
    <row r="159" spans="1:5">
      <c r="A159" s="239"/>
      <c r="B159" s="235"/>
      <c r="C159" s="235"/>
    </row>
    <row r="160" spans="1:5">
      <c r="A160" s="239"/>
      <c r="B160" s="235"/>
      <c r="C160" s="235"/>
    </row>
    <row r="161" spans="1:3">
      <c r="A161" s="239"/>
      <c r="B161" s="235"/>
      <c r="C161" s="235"/>
    </row>
    <row r="162" spans="1:3">
      <c r="A162" s="239"/>
      <c r="B162" s="235"/>
      <c r="C162" s="235"/>
    </row>
    <row r="163" spans="1:3">
      <c r="A163" s="239"/>
      <c r="B163" s="235"/>
      <c r="C163" s="235"/>
    </row>
    <row r="164" spans="1:3">
      <c r="A164" s="239"/>
      <c r="B164" s="235"/>
      <c r="C164" s="235"/>
    </row>
    <row r="165" spans="1:3">
      <c r="A165" s="239"/>
      <c r="B165" s="235"/>
      <c r="C165" s="235"/>
    </row>
    <row r="166" spans="1:3">
      <c r="A166" s="239"/>
      <c r="B166" s="235"/>
      <c r="C166" s="235"/>
    </row>
    <row r="167" spans="1:3">
      <c r="A167" s="239"/>
      <c r="B167" s="235"/>
      <c r="C167" s="235"/>
    </row>
    <row r="168" spans="1:3">
      <c r="A168" s="239"/>
      <c r="B168" s="235"/>
      <c r="C168" s="235"/>
    </row>
    <row r="169" spans="1:3">
      <c r="A169" s="239"/>
      <c r="B169" s="235"/>
      <c r="C169" s="235"/>
    </row>
    <row r="170" spans="1:3">
      <c r="A170" s="239"/>
      <c r="B170" s="235"/>
      <c r="C170" s="235"/>
    </row>
    <row r="171" spans="1:3">
      <c r="A171" s="239"/>
      <c r="B171" s="235"/>
      <c r="C171" s="235"/>
    </row>
    <row r="172" spans="1:3">
      <c r="A172" s="239"/>
      <c r="B172" s="235"/>
      <c r="C172" s="235"/>
    </row>
    <row r="173" spans="1:3">
      <c r="A173" s="239"/>
      <c r="B173" s="235"/>
      <c r="C173" s="235"/>
    </row>
    <row r="174" spans="1:3">
      <c r="A174" s="239"/>
      <c r="B174" s="235"/>
      <c r="C174" s="235"/>
    </row>
    <row r="175" spans="1:3">
      <c r="A175" s="239"/>
      <c r="B175" s="235"/>
      <c r="C175" s="235"/>
    </row>
    <row r="176" spans="1:3">
      <c r="A176" s="239"/>
      <c r="B176" s="235"/>
      <c r="C176" s="235"/>
    </row>
    <row r="177" spans="1:3">
      <c r="A177" s="239"/>
      <c r="B177" s="235"/>
      <c r="C177" s="235"/>
    </row>
    <row r="178" spans="1:3">
      <c r="A178" s="239"/>
      <c r="B178" s="235"/>
      <c r="C178" s="235"/>
    </row>
    <row r="179" spans="1:3">
      <c r="A179" s="239"/>
      <c r="B179" s="235"/>
      <c r="C179" s="235"/>
    </row>
    <row r="180" spans="1:3">
      <c r="A180" s="239"/>
      <c r="B180" s="235"/>
      <c r="C180" s="235"/>
    </row>
    <row r="181" spans="1:3">
      <c r="A181" s="239"/>
      <c r="B181" s="235"/>
      <c r="C181" s="235"/>
    </row>
    <row r="182" spans="1:3">
      <c r="A182" s="239"/>
      <c r="B182" s="235"/>
      <c r="C182" s="235"/>
    </row>
    <row r="183" spans="1:3">
      <c r="A183" s="239"/>
      <c r="B183" s="235"/>
      <c r="C183" s="235"/>
    </row>
    <row r="184" spans="1:3" ht="16.2">
      <c r="A184" s="240"/>
      <c r="B184" s="235"/>
      <c r="C184" s="235"/>
    </row>
    <row r="185" spans="1:3" ht="16.2">
      <c r="A185" s="240"/>
      <c r="B185" s="235"/>
      <c r="C185" s="235"/>
    </row>
    <row r="186" spans="1:3" ht="16.2">
      <c r="A186" s="240"/>
      <c r="B186" s="235"/>
      <c r="C186" s="235"/>
    </row>
    <row r="187" spans="1:3" ht="16.2">
      <c r="A187" s="240"/>
      <c r="B187" s="235"/>
      <c r="C187" s="235"/>
    </row>
    <row r="188" spans="1:3" ht="16.2">
      <c r="A188" s="240"/>
      <c r="B188" s="235"/>
      <c r="C188" s="235"/>
    </row>
    <row r="189" spans="1:3" ht="16.2">
      <c r="A189" s="240"/>
      <c r="B189" s="235"/>
      <c r="C189" s="235"/>
    </row>
    <row r="190" spans="1:3" ht="16.2">
      <c r="A190" s="240"/>
      <c r="B190" s="235"/>
      <c r="C190" s="235"/>
    </row>
    <row r="191" spans="1:3" ht="16.2">
      <c r="A191" s="240"/>
      <c r="B191" s="235"/>
      <c r="C191" s="235"/>
    </row>
    <row r="192" spans="1:3" ht="16.2">
      <c r="A192" s="240"/>
      <c r="B192" s="235"/>
      <c r="C192" s="235"/>
    </row>
    <row r="193" spans="1:3" ht="16.2">
      <c r="A193" s="240"/>
      <c r="B193" s="235"/>
      <c r="C193" s="235"/>
    </row>
    <row r="194" spans="1:3" ht="16.2">
      <c r="A194" s="240"/>
      <c r="B194" s="235"/>
      <c r="C194" s="235"/>
    </row>
    <row r="195" spans="1:3" ht="16.2">
      <c r="A195" s="240"/>
      <c r="B195" s="235"/>
      <c r="C195" s="235"/>
    </row>
    <row r="196" spans="1:3" ht="16.2">
      <c r="A196" s="240"/>
      <c r="B196" s="235"/>
      <c r="C196" s="235"/>
    </row>
    <row r="197" spans="1:3" ht="16.2">
      <c r="A197" s="240"/>
      <c r="B197" s="235"/>
      <c r="C197" s="235"/>
    </row>
    <row r="198" spans="1:3" ht="16.2">
      <c r="A198" s="240"/>
      <c r="B198" s="235"/>
      <c r="C198" s="235"/>
    </row>
    <row r="199" spans="1:3" ht="16.2">
      <c r="A199" s="240"/>
      <c r="B199" s="235"/>
      <c r="C199" s="235"/>
    </row>
    <row r="200" spans="1:3">
      <c r="A200" s="235"/>
      <c r="B200" s="235"/>
      <c r="C200" s="235"/>
    </row>
    <row r="201" spans="1:3">
      <c r="A201" s="235"/>
      <c r="B201" s="235"/>
      <c r="C201" s="235"/>
    </row>
    <row r="202" spans="1:3">
      <c r="A202" s="235"/>
      <c r="B202" s="235"/>
      <c r="C202" s="235"/>
    </row>
    <row r="203" spans="1:3">
      <c r="A203" s="235"/>
      <c r="B203" s="235"/>
      <c r="C203" s="235"/>
    </row>
    <row r="204" spans="1:3">
      <c r="A204" s="235"/>
      <c r="B204" s="235"/>
      <c r="C204" s="235"/>
    </row>
    <row r="205" spans="1:3">
      <c r="A205" s="235"/>
      <c r="B205" s="235"/>
      <c r="C205" s="235"/>
    </row>
    <row r="206" spans="1:3">
      <c r="A206" s="235"/>
      <c r="B206" s="235"/>
      <c r="C206" s="235"/>
    </row>
    <row r="207" spans="1:3">
      <c r="A207" s="235"/>
      <c r="B207" s="235"/>
      <c r="C207" s="235"/>
    </row>
    <row r="208" spans="1:3">
      <c r="A208" s="235"/>
      <c r="B208" s="235"/>
      <c r="C208" s="235"/>
    </row>
    <row r="209" spans="1:3">
      <c r="A209" s="235"/>
      <c r="B209" s="235"/>
      <c r="C209" s="235"/>
    </row>
    <row r="210" spans="1:3">
      <c r="A210" s="235"/>
      <c r="B210" s="235"/>
      <c r="C210" s="235"/>
    </row>
    <row r="211" spans="1:3">
      <c r="A211" s="235"/>
      <c r="B211" s="235"/>
      <c r="C211" s="235"/>
    </row>
    <row r="212" spans="1:3">
      <c r="A212" s="235"/>
      <c r="B212" s="235"/>
      <c r="C212" s="235"/>
    </row>
    <row r="213" spans="1:3">
      <c r="A213" s="235"/>
      <c r="B213" s="235"/>
      <c r="C213" s="235"/>
    </row>
    <row r="214" spans="1:3">
      <c r="A214" s="235"/>
      <c r="B214" s="235"/>
      <c r="C214" s="235"/>
    </row>
    <row r="215" spans="1:3">
      <c r="A215" s="235"/>
      <c r="B215" s="235"/>
      <c r="C215" s="235"/>
    </row>
    <row r="216" spans="1:3" ht="16.2">
      <c r="A216" s="240"/>
      <c r="B216" s="235"/>
      <c r="C216" s="235"/>
    </row>
    <row r="217" spans="1:3" ht="16.2">
      <c r="A217" s="240"/>
      <c r="B217" s="235"/>
      <c r="C217" s="235"/>
    </row>
    <row r="218" spans="1:3" ht="16.2">
      <c r="A218" s="240"/>
      <c r="B218" s="235"/>
      <c r="C218" s="235"/>
    </row>
    <row r="219" spans="1:3" ht="16.2">
      <c r="A219" s="240"/>
      <c r="B219" s="235"/>
      <c r="C219" s="235"/>
    </row>
    <row r="220" spans="1:3" ht="16.2">
      <c r="A220" s="240"/>
      <c r="B220" s="235"/>
      <c r="C220" s="235"/>
    </row>
    <row r="221" spans="1:3" ht="16.2">
      <c r="A221" s="240"/>
      <c r="B221" s="235"/>
      <c r="C221" s="235"/>
    </row>
    <row r="222" spans="1:3" ht="16.2">
      <c r="A222" s="240"/>
      <c r="B222" s="235"/>
      <c r="C222" s="235"/>
    </row>
    <row r="223" spans="1:3" ht="16.2">
      <c r="A223" s="240"/>
      <c r="B223" s="235"/>
      <c r="C223" s="235"/>
    </row>
    <row r="224" spans="1:3" ht="16.2">
      <c r="A224" s="240"/>
      <c r="B224" s="235"/>
      <c r="C224" s="235"/>
    </row>
    <row r="225" spans="1:3" ht="16.2">
      <c r="A225" s="240"/>
      <c r="B225" s="235"/>
      <c r="C225" s="235"/>
    </row>
    <row r="226" spans="1:3" ht="16.2">
      <c r="A226" s="240"/>
      <c r="B226" s="235"/>
      <c r="C226" s="235"/>
    </row>
    <row r="227" spans="1:3" ht="16.2">
      <c r="A227" s="240"/>
      <c r="B227" s="235"/>
      <c r="C227" s="235"/>
    </row>
    <row r="228" spans="1:3" ht="16.2">
      <c r="A228" s="240"/>
      <c r="B228" s="235"/>
      <c r="C228" s="235"/>
    </row>
    <row r="229" spans="1:3" ht="16.2">
      <c r="A229" s="240"/>
      <c r="B229" s="235"/>
      <c r="C229" s="235"/>
    </row>
    <row r="230" spans="1:3" ht="16.2">
      <c r="A230" s="240"/>
      <c r="B230" s="235"/>
      <c r="C230" s="235"/>
    </row>
    <row r="231" spans="1:3" ht="16.2">
      <c r="A231" s="240"/>
      <c r="B231" s="235"/>
      <c r="C231" s="235"/>
    </row>
    <row r="232" spans="1:3" ht="16.2">
      <c r="A232" s="240"/>
      <c r="B232" s="235"/>
      <c r="C232" s="235"/>
    </row>
    <row r="233" spans="1:3" ht="16.2">
      <c r="A233" s="240"/>
      <c r="B233" s="235"/>
      <c r="C233" s="235"/>
    </row>
    <row r="234" spans="1:3" ht="16.2">
      <c r="A234" s="240"/>
      <c r="B234" s="235"/>
      <c r="C234" s="235"/>
    </row>
    <row r="235" spans="1:3" ht="16.2">
      <c r="A235" s="240"/>
      <c r="B235" s="235"/>
      <c r="C235" s="235"/>
    </row>
    <row r="236" spans="1:3" ht="16.2">
      <c r="A236" s="240"/>
      <c r="B236" s="235"/>
      <c r="C236" s="235"/>
    </row>
    <row r="237" spans="1:3" ht="16.2">
      <c r="A237" s="240"/>
      <c r="B237" s="235"/>
      <c r="C237" s="235"/>
    </row>
    <row r="238" spans="1:3" ht="16.2">
      <c r="A238" s="240"/>
      <c r="B238" s="235"/>
      <c r="C238" s="235"/>
    </row>
    <row r="239" spans="1:3" ht="16.2">
      <c r="A239" s="240"/>
      <c r="B239" s="235"/>
      <c r="C239" s="235"/>
    </row>
    <row r="240" spans="1:3" ht="16.2">
      <c r="A240" s="240"/>
      <c r="B240" s="235"/>
      <c r="C240" s="235"/>
    </row>
    <row r="241" spans="1:3" ht="16.2">
      <c r="A241" s="240"/>
      <c r="B241" s="235"/>
      <c r="C241" s="235"/>
    </row>
    <row r="242" spans="1:3" ht="16.2">
      <c r="A242" s="240"/>
      <c r="B242" s="235"/>
      <c r="C242" s="235"/>
    </row>
    <row r="243" spans="1:3" ht="16.2">
      <c r="A243" s="240"/>
      <c r="B243" s="235"/>
      <c r="C243" s="235"/>
    </row>
    <row r="244" spans="1:3" ht="16.2">
      <c r="A244" s="240"/>
      <c r="B244" s="235"/>
      <c r="C244" s="235"/>
    </row>
    <row r="245" spans="1:3" ht="16.2">
      <c r="A245" s="240"/>
      <c r="B245" s="235"/>
      <c r="C245" s="235"/>
    </row>
    <row r="246" spans="1:3" ht="16.2">
      <c r="A246" s="240"/>
      <c r="B246" s="235"/>
      <c r="C246" s="235"/>
    </row>
    <row r="247" spans="1:3" ht="16.2">
      <c r="A247" s="240"/>
      <c r="B247" s="235"/>
      <c r="C247" s="235"/>
    </row>
    <row r="248" spans="1:3" ht="16.2">
      <c r="A248" s="240"/>
      <c r="B248" s="235"/>
      <c r="C248" s="235"/>
    </row>
    <row r="249" spans="1:3" ht="16.2">
      <c r="A249" s="240"/>
      <c r="B249" s="235"/>
      <c r="C249" s="235"/>
    </row>
    <row r="250" spans="1:3" ht="16.2">
      <c r="A250" s="240"/>
      <c r="B250" s="235"/>
      <c r="C250" s="235"/>
    </row>
    <row r="251" spans="1:3" ht="16.2">
      <c r="A251" s="240"/>
      <c r="B251" s="235"/>
      <c r="C251" s="235"/>
    </row>
    <row r="252" spans="1:3" ht="16.2">
      <c r="A252" s="240"/>
      <c r="B252" s="235"/>
      <c r="C252" s="235"/>
    </row>
    <row r="253" spans="1:3" ht="16.2">
      <c r="A253" s="240"/>
      <c r="B253" s="235"/>
      <c r="C253" s="235"/>
    </row>
    <row r="254" spans="1:3" ht="16.2">
      <c r="A254" s="240"/>
      <c r="B254" s="235"/>
      <c r="C254" s="235"/>
    </row>
    <row r="255" spans="1:3" ht="16.2">
      <c r="A255" s="240"/>
      <c r="B255" s="235"/>
      <c r="C255" s="235"/>
    </row>
    <row r="256" spans="1:3" ht="16.2">
      <c r="A256" s="240"/>
      <c r="B256" s="235"/>
      <c r="C256" s="235"/>
    </row>
    <row r="257" spans="1:3" ht="16.2">
      <c r="A257" s="240"/>
      <c r="B257" s="235"/>
      <c r="C257" s="235"/>
    </row>
    <row r="258" spans="1:3" ht="16.2">
      <c r="A258" s="240"/>
      <c r="B258" s="235"/>
      <c r="C258" s="235"/>
    </row>
    <row r="259" spans="1:3" ht="16.2">
      <c r="A259" s="240"/>
      <c r="B259" s="235"/>
      <c r="C259" s="235"/>
    </row>
    <row r="260" spans="1:3" ht="16.2">
      <c r="A260" s="240"/>
      <c r="B260" s="235"/>
      <c r="C260" s="235"/>
    </row>
    <row r="261" spans="1:3" ht="16.2">
      <c r="A261" s="240"/>
      <c r="B261" s="235"/>
      <c r="C261" s="235"/>
    </row>
    <row r="262" spans="1:3" ht="16.2">
      <c r="A262" s="240"/>
      <c r="B262" s="235"/>
      <c r="C262" s="235"/>
    </row>
    <row r="263" spans="1:3" ht="16.2">
      <c r="A263" s="240"/>
      <c r="B263" s="235"/>
      <c r="C263" s="235"/>
    </row>
    <row r="264" spans="1:3" ht="16.2">
      <c r="A264" s="240"/>
      <c r="B264" s="235"/>
      <c r="C264" s="235"/>
    </row>
    <row r="265" spans="1:3" ht="16.2">
      <c r="A265" s="240"/>
      <c r="B265" s="235"/>
      <c r="C265" s="235"/>
    </row>
    <row r="266" spans="1:3" ht="16.2">
      <c r="A266" s="240"/>
      <c r="B266" s="235"/>
      <c r="C266" s="235"/>
    </row>
    <row r="267" spans="1:3" ht="16.2">
      <c r="A267" s="240"/>
      <c r="B267" s="235"/>
      <c r="C267" s="235"/>
    </row>
    <row r="268" spans="1:3" ht="16.2">
      <c r="A268" s="240"/>
      <c r="B268" s="235"/>
      <c r="C268" s="235"/>
    </row>
    <row r="269" spans="1:3" ht="16.2">
      <c r="A269" s="240"/>
      <c r="B269" s="235"/>
      <c r="C269" s="235"/>
    </row>
    <row r="270" spans="1:3" ht="16.2">
      <c r="A270" s="240"/>
      <c r="B270" s="235"/>
      <c r="C270" s="235"/>
    </row>
    <row r="271" spans="1:3" ht="16.2">
      <c r="A271" s="240"/>
      <c r="B271" s="235"/>
      <c r="C271" s="235"/>
    </row>
    <row r="272" spans="1:3" ht="16.2">
      <c r="A272" s="240"/>
      <c r="B272" s="235"/>
      <c r="C272" s="235"/>
    </row>
    <row r="273" spans="1:3" ht="16.2">
      <c r="A273" s="240"/>
      <c r="B273" s="235"/>
      <c r="C273" s="235"/>
    </row>
    <row r="274" spans="1:3" ht="16.2">
      <c r="A274" s="240"/>
      <c r="B274" s="235"/>
      <c r="C274" s="235"/>
    </row>
    <row r="275" spans="1:3" ht="16.2">
      <c r="A275" s="240"/>
      <c r="B275" s="235"/>
      <c r="C275" s="235"/>
    </row>
    <row r="276" spans="1:3" ht="16.2">
      <c r="A276" s="240"/>
      <c r="B276" s="235"/>
      <c r="C276" s="235"/>
    </row>
    <row r="277" spans="1:3" ht="16.2">
      <c r="A277" s="240"/>
      <c r="B277" s="235"/>
      <c r="C277" s="235"/>
    </row>
    <row r="278" spans="1:3" ht="16.2">
      <c r="A278" s="240"/>
      <c r="B278" s="235"/>
      <c r="C278" s="235"/>
    </row>
    <row r="279" spans="1:3" ht="16.2">
      <c r="A279" s="240"/>
      <c r="B279" s="235"/>
      <c r="C279" s="235"/>
    </row>
    <row r="280" spans="1:3" ht="16.2">
      <c r="A280" s="240"/>
      <c r="B280" s="235"/>
      <c r="C280" s="235"/>
    </row>
    <row r="281" spans="1:3" ht="16.2">
      <c r="A281" s="240"/>
      <c r="B281" s="235"/>
      <c r="C281" s="235"/>
    </row>
    <row r="282" spans="1:3" ht="16.2">
      <c r="A282" s="240"/>
      <c r="B282" s="235"/>
      <c r="C282" s="235"/>
    </row>
    <row r="283" spans="1:3" ht="16.2">
      <c r="A283" s="240"/>
      <c r="B283" s="235"/>
      <c r="C283" s="235"/>
    </row>
    <row r="284" spans="1:3" ht="16.2">
      <c r="A284" s="240"/>
      <c r="B284" s="235"/>
      <c r="C284" s="235"/>
    </row>
    <row r="285" spans="1:3" ht="16.2">
      <c r="A285" s="240"/>
      <c r="B285" s="235"/>
      <c r="C285" s="235"/>
    </row>
    <row r="286" spans="1:3" ht="16.2">
      <c r="A286" s="240"/>
      <c r="B286" s="235"/>
      <c r="C286" s="235"/>
    </row>
    <row r="287" spans="1:3" ht="16.2">
      <c r="A287" s="240"/>
      <c r="B287" s="235"/>
      <c r="C287" s="235"/>
    </row>
    <row r="288" spans="1:3" ht="16.2">
      <c r="A288" s="240"/>
      <c r="B288" s="235"/>
      <c r="C288" s="235"/>
    </row>
    <row r="289" spans="1:3" ht="16.2">
      <c r="A289" s="240"/>
      <c r="B289" s="235"/>
      <c r="C289" s="235"/>
    </row>
    <row r="290" spans="1:3" ht="16.2">
      <c r="A290" s="240"/>
      <c r="B290" s="235"/>
      <c r="C290" s="235"/>
    </row>
    <row r="291" spans="1:3" ht="16.2">
      <c r="A291" s="240"/>
      <c r="B291" s="235"/>
      <c r="C291" s="235"/>
    </row>
    <row r="292" spans="1:3" ht="16.2">
      <c r="A292" s="240"/>
      <c r="B292" s="235"/>
      <c r="C292" s="235"/>
    </row>
    <row r="293" spans="1:3" ht="16.2">
      <c r="A293" s="240"/>
      <c r="B293" s="235"/>
      <c r="C293" s="235"/>
    </row>
    <row r="294" spans="1:3" ht="16.2">
      <c r="A294" s="240"/>
      <c r="B294" s="235"/>
      <c r="C294" s="235"/>
    </row>
    <row r="295" spans="1:3" ht="16.2">
      <c r="A295" s="240"/>
      <c r="B295" s="235"/>
      <c r="C295" s="235"/>
    </row>
    <row r="296" spans="1:3" ht="16.2">
      <c r="A296" s="240"/>
      <c r="B296" s="235"/>
      <c r="C296" s="235"/>
    </row>
    <row r="297" spans="1:3" ht="16.2">
      <c r="A297" s="240"/>
      <c r="B297" s="235"/>
      <c r="C297" s="235"/>
    </row>
    <row r="298" spans="1:3" ht="16.2">
      <c r="A298" s="240"/>
      <c r="B298" s="235"/>
      <c r="C298" s="235"/>
    </row>
    <row r="299" spans="1:3" ht="16.2">
      <c r="A299" s="240"/>
      <c r="B299" s="235"/>
      <c r="C299" s="235"/>
    </row>
    <row r="300" spans="1:3" ht="16.2">
      <c r="A300" s="240"/>
      <c r="B300" s="235"/>
      <c r="C300" s="235"/>
    </row>
    <row r="301" spans="1:3" ht="16.2">
      <c r="A301" s="240"/>
      <c r="B301" s="235"/>
      <c r="C301" s="235"/>
    </row>
    <row r="302" spans="1:3" ht="16.2">
      <c r="A302" s="240"/>
      <c r="B302" s="235"/>
      <c r="C302" s="235"/>
    </row>
    <row r="303" spans="1:3" ht="16.2">
      <c r="A303" s="240"/>
      <c r="B303" s="235"/>
      <c r="C303" s="235"/>
    </row>
    <row r="304" spans="1:3" ht="16.2">
      <c r="A304" s="240"/>
      <c r="B304" s="235"/>
      <c r="C304" s="235"/>
    </row>
    <row r="305" spans="1:3" ht="16.2">
      <c r="A305" s="240"/>
      <c r="B305" s="235"/>
      <c r="C305" s="235"/>
    </row>
    <row r="306" spans="1:3" ht="16.2">
      <c r="A306" s="240"/>
      <c r="B306" s="235"/>
      <c r="C306" s="235"/>
    </row>
    <row r="307" spans="1:3" ht="16.2">
      <c r="A307" s="240"/>
      <c r="B307" s="235"/>
      <c r="C307" s="235"/>
    </row>
    <row r="308" spans="1:3" ht="16.2">
      <c r="A308" s="240"/>
      <c r="B308" s="235"/>
      <c r="C308" s="235"/>
    </row>
    <row r="309" spans="1:3" ht="16.2">
      <c r="A309" s="240"/>
      <c r="B309" s="235"/>
      <c r="C309" s="235"/>
    </row>
    <row r="310" spans="1:3" ht="16.2">
      <c r="A310" s="240"/>
      <c r="B310" s="235"/>
      <c r="C310" s="235"/>
    </row>
    <row r="311" spans="1:3" ht="16.2">
      <c r="A311" s="240"/>
      <c r="B311" s="235"/>
      <c r="C311" s="235"/>
    </row>
    <row r="312" spans="1:3" ht="16.2">
      <c r="A312" s="240"/>
      <c r="B312" s="235"/>
      <c r="C312" s="235"/>
    </row>
    <row r="313" spans="1:3" ht="16.2">
      <c r="A313" s="240"/>
      <c r="B313" s="235"/>
      <c r="C313" s="235"/>
    </row>
    <row r="314" spans="1:3" ht="16.2">
      <c r="A314" s="240"/>
      <c r="B314" s="235"/>
      <c r="C314" s="235"/>
    </row>
    <row r="315" spans="1:3" ht="16.2">
      <c r="A315" s="240"/>
      <c r="B315" s="235"/>
      <c r="C315" s="235"/>
    </row>
    <row r="316" spans="1:3" ht="16.2">
      <c r="A316" s="240"/>
      <c r="B316" s="235"/>
      <c r="C316" s="235"/>
    </row>
    <row r="317" spans="1:3" ht="16.2">
      <c r="A317" s="240"/>
      <c r="B317" s="235"/>
      <c r="C317" s="235"/>
    </row>
    <row r="318" spans="1:3" ht="16.2">
      <c r="A318" s="240"/>
      <c r="B318" s="235"/>
      <c r="C318" s="235"/>
    </row>
    <row r="319" spans="1:3" ht="16.2">
      <c r="A319" s="240"/>
      <c r="B319" s="235"/>
      <c r="C319" s="235"/>
    </row>
    <row r="320" spans="1:3" ht="16.2">
      <c r="A320" s="240"/>
      <c r="B320" s="235"/>
      <c r="C320" s="235"/>
    </row>
    <row r="321" spans="1:3" ht="16.2">
      <c r="A321" s="240"/>
      <c r="B321" s="235"/>
      <c r="C321" s="235"/>
    </row>
    <row r="322" spans="1:3" ht="16.2">
      <c r="A322" s="240"/>
      <c r="B322" s="235"/>
      <c r="C322" s="235"/>
    </row>
    <row r="323" spans="1:3" ht="16.2">
      <c r="A323" s="240"/>
      <c r="B323" s="235"/>
      <c r="C323" s="235"/>
    </row>
    <row r="324" spans="1:3" ht="16.2">
      <c r="A324" s="240"/>
      <c r="B324" s="235"/>
      <c r="C324" s="235"/>
    </row>
    <row r="325" spans="1:3" ht="16.2">
      <c r="A325" s="240"/>
      <c r="B325" s="235"/>
      <c r="C325" s="235"/>
    </row>
    <row r="326" spans="1:3" ht="16.2">
      <c r="A326" s="240"/>
      <c r="B326" s="235"/>
      <c r="C326" s="235"/>
    </row>
    <row r="327" spans="1:3" ht="16.2">
      <c r="A327" s="240"/>
      <c r="B327" s="235"/>
      <c r="C327" s="235"/>
    </row>
    <row r="328" spans="1:3" ht="16.2">
      <c r="A328" s="240"/>
      <c r="B328" s="235"/>
      <c r="C328" s="235"/>
    </row>
    <row r="329" spans="1:3" ht="16.2">
      <c r="A329" s="240"/>
      <c r="B329" s="235"/>
      <c r="C329" s="235"/>
    </row>
    <row r="330" spans="1:3" ht="16.2">
      <c r="A330" s="240"/>
      <c r="B330" s="235"/>
      <c r="C330" s="235"/>
    </row>
    <row r="331" spans="1:3" ht="16.2">
      <c r="A331" s="240"/>
      <c r="B331" s="235"/>
      <c r="C331" s="235"/>
    </row>
    <row r="332" spans="1:3">
      <c r="A332" s="239"/>
      <c r="B332" s="235"/>
      <c r="C332" s="235"/>
    </row>
    <row r="333" spans="1:3">
      <c r="A333" s="239"/>
      <c r="B333" s="235"/>
      <c r="C333" s="235"/>
    </row>
    <row r="334" spans="1:3">
      <c r="A334" s="239"/>
      <c r="B334" s="235"/>
      <c r="C334" s="235"/>
    </row>
    <row r="335" spans="1:3">
      <c r="A335" s="239"/>
      <c r="B335" s="235"/>
      <c r="C335" s="235"/>
    </row>
    <row r="336" spans="1:3">
      <c r="A336" s="239"/>
      <c r="B336" s="235"/>
      <c r="C336" s="235"/>
    </row>
    <row r="337" spans="1:3">
      <c r="A337" s="239"/>
      <c r="B337" s="235"/>
      <c r="C337" s="235"/>
    </row>
    <row r="338" spans="1:3">
      <c r="A338" s="239"/>
      <c r="B338" s="235"/>
      <c r="C338" s="235"/>
    </row>
    <row r="339" spans="1:3">
      <c r="A339" s="239"/>
      <c r="B339" s="235"/>
      <c r="C339" s="235"/>
    </row>
    <row r="340" spans="1:3">
      <c r="A340" s="239"/>
      <c r="B340" s="235"/>
      <c r="C340" s="235"/>
    </row>
    <row r="341" spans="1:3">
      <c r="A341" s="239"/>
      <c r="B341" s="235"/>
      <c r="C341" s="235"/>
    </row>
    <row r="342" spans="1:3">
      <c r="A342" s="239"/>
      <c r="B342" s="235"/>
      <c r="C342" s="235"/>
    </row>
    <row r="343" spans="1:3">
      <c r="A343" s="239"/>
      <c r="B343" s="235"/>
      <c r="C343" s="235"/>
    </row>
    <row r="344" spans="1:3">
      <c r="A344" s="239"/>
      <c r="B344" s="235"/>
      <c r="C344" s="235"/>
    </row>
    <row r="345" spans="1:3">
      <c r="A345" s="239"/>
      <c r="B345" s="235"/>
      <c r="C345" s="235"/>
    </row>
    <row r="346" spans="1:3">
      <c r="A346" s="239"/>
      <c r="B346" s="235"/>
      <c r="C346" s="235"/>
    </row>
    <row r="347" spans="1:3">
      <c r="A347" s="239"/>
      <c r="B347" s="235"/>
      <c r="C347" s="235"/>
    </row>
    <row r="348" spans="1:3">
      <c r="A348" s="239"/>
      <c r="B348" s="235"/>
      <c r="C348" s="235"/>
    </row>
    <row r="349" spans="1:3">
      <c r="A349" s="239"/>
      <c r="B349" s="235"/>
      <c r="C349" s="235"/>
    </row>
    <row r="350" spans="1:3">
      <c r="A350" s="239"/>
      <c r="B350" s="235"/>
      <c r="C350" s="235"/>
    </row>
    <row r="351" spans="1:3">
      <c r="A351" s="239"/>
      <c r="B351" s="235"/>
      <c r="C351" s="235"/>
    </row>
    <row r="352" spans="1:3">
      <c r="A352" s="239"/>
      <c r="B352" s="235"/>
      <c r="C352" s="235"/>
    </row>
    <row r="353" spans="1:3">
      <c r="A353" s="239"/>
      <c r="B353" s="235"/>
      <c r="C353" s="235"/>
    </row>
    <row r="354" spans="1:3">
      <c r="A354" s="239"/>
      <c r="B354" s="235"/>
      <c r="C354" s="235"/>
    </row>
    <row r="355" spans="1:3">
      <c r="A355" s="239"/>
      <c r="B355" s="235"/>
      <c r="C355" s="235"/>
    </row>
    <row r="356" spans="1:3">
      <c r="A356" s="239"/>
      <c r="B356" s="235"/>
      <c r="C356" s="235"/>
    </row>
    <row r="357" spans="1:3">
      <c r="A357" s="239"/>
      <c r="B357" s="235"/>
      <c r="C357" s="235"/>
    </row>
    <row r="358" spans="1:3">
      <c r="A358" s="239"/>
      <c r="B358" s="235"/>
      <c r="C358" s="235"/>
    </row>
    <row r="359" spans="1:3">
      <c r="A359" s="239"/>
      <c r="B359" s="235"/>
      <c r="C359" s="235"/>
    </row>
    <row r="360" spans="1:3">
      <c r="A360" s="239"/>
      <c r="B360" s="235"/>
      <c r="C360" s="235"/>
    </row>
    <row r="361" spans="1:3">
      <c r="A361" s="239"/>
      <c r="B361" s="235"/>
      <c r="C361" s="235"/>
    </row>
    <row r="362" spans="1:3">
      <c r="A362" s="239"/>
      <c r="B362" s="235"/>
      <c r="C362" s="235"/>
    </row>
    <row r="363" spans="1:3">
      <c r="A363" s="239"/>
      <c r="B363" s="235"/>
      <c r="C363" s="235"/>
    </row>
    <row r="364" spans="1:3">
      <c r="A364" s="239"/>
      <c r="B364" s="235"/>
      <c r="C364" s="235"/>
    </row>
    <row r="365" spans="1:3">
      <c r="A365" s="239"/>
      <c r="B365" s="235"/>
      <c r="C365" s="235"/>
    </row>
    <row r="366" spans="1:3">
      <c r="A366" s="239"/>
      <c r="B366" s="235"/>
      <c r="C366" s="235"/>
    </row>
    <row r="367" spans="1:3">
      <c r="A367" s="239"/>
      <c r="B367" s="235"/>
      <c r="C367" s="235"/>
    </row>
    <row r="368" spans="1:3">
      <c r="A368" s="239"/>
      <c r="B368" s="235"/>
      <c r="C368" s="235"/>
    </row>
    <row r="369" spans="1:3">
      <c r="A369" s="239"/>
      <c r="B369" s="235"/>
      <c r="C369" s="235"/>
    </row>
    <row r="370" spans="1:3">
      <c r="A370" s="239"/>
      <c r="B370" s="235"/>
      <c r="C370" s="235"/>
    </row>
    <row r="371" spans="1:3">
      <c r="A371" s="239"/>
      <c r="B371" s="235"/>
      <c r="C371" s="235"/>
    </row>
    <row r="372" spans="1:3">
      <c r="A372" s="239"/>
      <c r="B372" s="235"/>
      <c r="C372" s="235"/>
    </row>
    <row r="373" spans="1:3">
      <c r="A373" s="239"/>
      <c r="B373" s="235"/>
      <c r="C373" s="235"/>
    </row>
    <row r="374" spans="1:3">
      <c r="A374" s="239"/>
      <c r="B374" s="235"/>
      <c r="C374" s="235"/>
    </row>
    <row r="375" spans="1:3">
      <c r="A375" s="239"/>
      <c r="B375" s="235"/>
      <c r="C375" s="235"/>
    </row>
    <row r="376" spans="1:3">
      <c r="A376" s="239"/>
      <c r="B376" s="235"/>
      <c r="C376" s="235"/>
    </row>
    <row r="377" spans="1:3">
      <c r="A377" s="239"/>
      <c r="B377" s="235"/>
      <c r="C377" s="235"/>
    </row>
    <row r="378" spans="1:3">
      <c r="A378" s="239"/>
      <c r="B378" s="235"/>
      <c r="C378" s="235"/>
    </row>
    <row r="379" spans="1:3">
      <c r="A379" s="239"/>
      <c r="B379" s="235"/>
      <c r="C379" s="235"/>
    </row>
    <row r="380" spans="1:3">
      <c r="A380" s="239"/>
      <c r="B380" s="235"/>
      <c r="C380" s="235"/>
    </row>
    <row r="381" spans="1:3">
      <c r="A381" s="239"/>
      <c r="B381" s="235"/>
      <c r="C381" s="235"/>
    </row>
    <row r="382" spans="1:3">
      <c r="A382" s="239"/>
      <c r="B382" s="235"/>
      <c r="C382" s="235"/>
    </row>
    <row r="383" spans="1:3">
      <c r="A383" s="239"/>
      <c r="B383" s="235"/>
      <c r="C383" s="235"/>
    </row>
    <row r="384" spans="1:3">
      <c r="A384" s="239"/>
      <c r="B384" s="235"/>
      <c r="C384" s="235"/>
    </row>
    <row r="385" spans="1:3">
      <c r="A385" s="239"/>
      <c r="B385" s="235"/>
      <c r="C385" s="235"/>
    </row>
    <row r="386" spans="1:3">
      <c r="A386" s="239"/>
      <c r="B386" s="235"/>
      <c r="C386" s="235"/>
    </row>
    <row r="387" spans="1:3">
      <c r="A387" s="239"/>
      <c r="B387" s="235"/>
      <c r="C387" s="235"/>
    </row>
    <row r="388" spans="1:3">
      <c r="A388" s="239"/>
      <c r="B388" s="235"/>
      <c r="C388" s="235"/>
    </row>
    <row r="389" spans="1:3">
      <c r="A389" s="239"/>
      <c r="B389" s="235"/>
      <c r="C389" s="235"/>
    </row>
    <row r="390" spans="1:3">
      <c r="A390" s="239"/>
      <c r="B390" s="235"/>
      <c r="C390" s="235"/>
    </row>
    <row r="391" spans="1:3">
      <c r="A391" s="239"/>
      <c r="B391" s="235"/>
      <c r="C391" s="235"/>
    </row>
    <row r="392" spans="1:3">
      <c r="A392" s="239"/>
      <c r="B392" s="235"/>
      <c r="C392" s="235"/>
    </row>
    <row r="393" spans="1:3">
      <c r="A393" s="239"/>
      <c r="B393" s="235"/>
      <c r="C393" s="235"/>
    </row>
    <row r="394" spans="1:3">
      <c r="A394" s="239"/>
      <c r="B394" s="235"/>
      <c r="C394" s="235"/>
    </row>
    <row r="395" spans="1:3">
      <c r="A395" s="239"/>
      <c r="B395" s="235"/>
      <c r="C395" s="235"/>
    </row>
    <row r="396" spans="1:3">
      <c r="A396" s="239"/>
      <c r="B396" s="235"/>
      <c r="C396" s="235"/>
    </row>
    <row r="397" spans="1:3">
      <c r="A397" s="239"/>
      <c r="B397" s="235"/>
      <c r="C397" s="235"/>
    </row>
    <row r="398" spans="1:3">
      <c r="A398" s="239"/>
      <c r="B398" s="235"/>
      <c r="C398" s="235"/>
    </row>
    <row r="399" spans="1:3">
      <c r="A399" s="239"/>
      <c r="B399" s="235"/>
      <c r="C399" s="235"/>
    </row>
    <row r="400" spans="1:3">
      <c r="A400" s="239"/>
      <c r="B400" s="235"/>
      <c r="C400" s="235"/>
    </row>
    <row r="401" spans="1:3">
      <c r="A401" s="239"/>
      <c r="B401" s="235"/>
      <c r="C401" s="235"/>
    </row>
    <row r="402" spans="1:3">
      <c r="A402" s="239"/>
      <c r="B402" s="235"/>
      <c r="C402" s="235"/>
    </row>
    <row r="403" spans="1:3">
      <c r="A403" s="239"/>
      <c r="B403" s="235"/>
      <c r="C403" s="235"/>
    </row>
    <row r="404" spans="1:3">
      <c r="A404" s="239"/>
      <c r="B404" s="235"/>
      <c r="C404" s="235"/>
    </row>
    <row r="405" spans="1:3">
      <c r="A405" s="239"/>
      <c r="B405" s="235"/>
      <c r="C405" s="235"/>
    </row>
    <row r="406" spans="1:3">
      <c r="A406" s="239"/>
      <c r="B406" s="235"/>
      <c r="C406" s="235"/>
    </row>
    <row r="407" spans="1:3">
      <c r="A407" s="239"/>
      <c r="B407" s="235"/>
      <c r="C407" s="235"/>
    </row>
    <row r="408" spans="1:3">
      <c r="A408" s="239"/>
      <c r="B408" s="235"/>
      <c r="C408" s="235"/>
    </row>
    <row r="409" spans="1:3">
      <c r="A409" s="239"/>
      <c r="B409" s="235"/>
      <c r="C409" s="235"/>
    </row>
    <row r="410" spans="1:3">
      <c r="A410" s="239"/>
      <c r="B410" s="235"/>
      <c r="C410" s="235"/>
    </row>
    <row r="411" spans="1:3">
      <c r="A411" s="239"/>
      <c r="B411" s="235"/>
      <c r="C411" s="235"/>
    </row>
    <row r="412" spans="1:3">
      <c r="A412" s="239"/>
      <c r="B412" s="235"/>
      <c r="C412" s="235"/>
    </row>
    <row r="413" spans="1:3">
      <c r="A413" s="239"/>
      <c r="B413" s="235"/>
      <c r="C413" s="235"/>
    </row>
    <row r="414" spans="1:3">
      <c r="A414" s="239"/>
      <c r="B414" s="235"/>
      <c r="C414" s="235"/>
    </row>
    <row r="415" spans="1:3">
      <c r="A415" s="239"/>
      <c r="B415" s="235"/>
      <c r="C415" s="235"/>
    </row>
    <row r="416" spans="1:3">
      <c r="A416" s="239"/>
      <c r="B416" s="235"/>
      <c r="C416" s="235"/>
    </row>
    <row r="417" spans="1:3">
      <c r="A417" s="239"/>
      <c r="B417" s="235"/>
      <c r="C417" s="235"/>
    </row>
    <row r="418" spans="1:3">
      <c r="A418" s="239"/>
      <c r="B418" s="235"/>
      <c r="C418" s="235"/>
    </row>
    <row r="419" spans="1:3">
      <c r="A419" s="239"/>
      <c r="B419" s="235"/>
      <c r="C419" s="235"/>
    </row>
    <row r="420" spans="1:3">
      <c r="A420" s="239"/>
      <c r="B420" s="235"/>
      <c r="C420" s="235"/>
    </row>
    <row r="421" spans="1:3">
      <c r="A421" s="239"/>
      <c r="B421" s="235"/>
      <c r="C421" s="235"/>
    </row>
    <row r="422" spans="1:3">
      <c r="A422" s="239"/>
      <c r="B422" s="235"/>
      <c r="C422" s="235"/>
    </row>
    <row r="423" spans="1:3">
      <c r="A423" s="239"/>
      <c r="B423" s="235"/>
      <c r="C423" s="235"/>
    </row>
    <row r="424" spans="1:3">
      <c r="A424" s="239"/>
      <c r="B424" s="235"/>
      <c r="C424" s="235"/>
    </row>
    <row r="425" spans="1:3">
      <c r="A425" s="239"/>
      <c r="B425" s="235"/>
      <c r="C425" s="235"/>
    </row>
    <row r="426" spans="1:3">
      <c r="A426" s="239"/>
      <c r="B426" s="235"/>
      <c r="C426" s="235"/>
    </row>
    <row r="427" spans="1:3">
      <c r="A427" s="239"/>
      <c r="B427" s="235"/>
      <c r="C427" s="235"/>
    </row>
    <row r="428" spans="1:3">
      <c r="A428" s="239"/>
      <c r="B428" s="235"/>
      <c r="C428" s="235"/>
    </row>
    <row r="429" spans="1:3">
      <c r="A429" s="239"/>
      <c r="B429" s="235"/>
      <c r="C429" s="235"/>
    </row>
    <row r="430" spans="1:3">
      <c r="A430" s="239"/>
      <c r="B430" s="235"/>
      <c r="C430" s="235"/>
    </row>
    <row r="431" spans="1:3">
      <c r="A431" s="239"/>
      <c r="B431" s="235"/>
      <c r="C431" s="235"/>
    </row>
    <row r="432" spans="1:3">
      <c r="A432" s="239"/>
      <c r="B432" s="235"/>
      <c r="C432" s="235"/>
    </row>
    <row r="433" spans="1:3">
      <c r="A433" s="239"/>
      <c r="B433" s="235"/>
      <c r="C433" s="235"/>
    </row>
    <row r="434" spans="1:3">
      <c r="A434" s="239"/>
      <c r="B434" s="235"/>
      <c r="C434" s="235"/>
    </row>
    <row r="435" spans="1:3">
      <c r="A435" s="239"/>
      <c r="B435" s="235"/>
      <c r="C435" s="235"/>
    </row>
    <row r="436" spans="1:3">
      <c r="A436" s="239"/>
      <c r="B436" s="235"/>
      <c r="C436" s="235"/>
    </row>
    <row r="437" spans="1:3">
      <c r="A437" s="239"/>
      <c r="B437" s="235"/>
      <c r="C437" s="235"/>
    </row>
    <row r="438" spans="1:3">
      <c r="A438" s="239"/>
      <c r="B438" s="235"/>
      <c r="C438" s="235"/>
    </row>
    <row r="439" spans="1:3">
      <c r="A439" s="239"/>
      <c r="B439" s="235"/>
      <c r="C439" s="235"/>
    </row>
    <row r="440" spans="1:3">
      <c r="A440" s="239"/>
      <c r="B440" s="235"/>
      <c r="C440" s="235"/>
    </row>
    <row r="441" spans="1:3">
      <c r="A441" s="239"/>
      <c r="B441" s="235"/>
      <c r="C441" s="235"/>
    </row>
    <row r="442" spans="1:3">
      <c r="A442" s="239"/>
      <c r="B442" s="235"/>
      <c r="C442" s="235"/>
    </row>
    <row r="443" spans="1:3">
      <c r="A443" s="239"/>
      <c r="B443" s="235"/>
      <c r="C443" s="235"/>
    </row>
    <row r="444" spans="1:3">
      <c r="A444" s="239"/>
      <c r="B444" s="235"/>
      <c r="C444" s="235"/>
    </row>
    <row r="445" spans="1:3">
      <c r="A445" s="239"/>
      <c r="B445" s="235"/>
      <c r="C445" s="235"/>
    </row>
    <row r="446" spans="1:3">
      <c r="A446" s="239"/>
      <c r="B446" s="235"/>
      <c r="C446" s="235"/>
    </row>
    <row r="447" spans="1:3">
      <c r="A447" s="239"/>
      <c r="B447" s="235"/>
      <c r="C447" s="235"/>
    </row>
    <row r="448" spans="1:3">
      <c r="A448" s="239"/>
      <c r="B448" s="235"/>
      <c r="C448" s="235"/>
    </row>
    <row r="449" spans="1:3">
      <c r="A449" s="239"/>
      <c r="B449" s="235"/>
      <c r="C449" s="235"/>
    </row>
    <row r="450" spans="1:3">
      <c r="A450" s="239"/>
      <c r="B450" s="235"/>
      <c r="C450" s="235"/>
    </row>
    <row r="451" spans="1:3">
      <c r="A451" s="239"/>
      <c r="B451" s="235"/>
      <c r="C451" s="235"/>
    </row>
    <row r="452" spans="1:3">
      <c r="A452" s="239"/>
      <c r="B452" s="235"/>
      <c r="C452" s="235"/>
    </row>
    <row r="453" spans="1:3">
      <c r="A453" s="239"/>
      <c r="B453" s="235"/>
      <c r="C453" s="235"/>
    </row>
    <row r="454" spans="1:3">
      <c r="A454" s="239"/>
      <c r="B454" s="235"/>
      <c r="C454" s="235"/>
    </row>
    <row r="455" spans="1:3">
      <c r="A455" s="239"/>
      <c r="B455" s="235"/>
      <c r="C455" s="235"/>
    </row>
    <row r="456" spans="1:3">
      <c r="A456" s="239"/>
      <c r="B456" s="235"/>
      <c r="C456" s="235"/>
    </row>
    <row r="457" spans="1:3">
      <c r="A457" s="239"/>
      <c r="B457" s="235"/>
      <c r="C457" s="235"/>
    </row>
    <row r="458" spans="1:3">
      <c r="A458" s="239"/>
      <c r="B458" s="235"/>
      <c r="C458" s="235"/>
    </row>
    <row r="459" spans="1:3">
      <c r="A459" s="239"/>
      <c r="B459" s="235"/>
      <c r="C459" s="235"/>
    </row>
    <row r="460" spans="1:3">
      <c r="A460" s="239"/>
      <c r="B460" s="235"/>
      <c r="C460" s="235"/>
    </row>
    <row r="461" spans="1:3">
      <c r="A461" s="239"/>
      <c r="B461" s="235"/>
      <c r="C461" s="235"/>
    </row>
    <row r="462" spans="1:3">
      <c r="A462" s="239"/>
      <c r="B462" s="235"/>
      <c r="C462" s="235"/>
    </row>
    <row r="463" spans="1:3">
      <c r="A463" s="239"/>
      <c r="B463" s="235"/>
      <c r="C463" s="235"/>
    </row>
    <row r="464" spans="1:3">
      <c r="A464" s="239"/>
      <c r="B464" s="235"/>
      <c r="C464" s="235"/>
    </row>
    <row r="465" spans="1:3">
      <c r="A465" s="239"/>
      <c r="B465" s="235"/>
      <c r="C465" s="235"/>
    </row>
    <row r="466" spans="1:3">
      <c r="A466" s="239"/>
      <c r="B466" s="235"/>
      <c r="C466" s="235"/>
    </row>
    <row r="467" spans="1:3">
      <c r="A467" s="239"/>
      <c r="B467" s="235"/>
      <c r="C467" s="235"/>
    </row>
    <row r="468" spans="1:3">
      <c r="A468" s="239"/>
      <c r="B468" s="235"/>
      <c r="C468" s="235"/>
    </row>
    <row r="469" spans="1:3">
      <c r="A469" s="239"/>
      <c r="B469" s="235"/>
      <c r="C469" s="235"/>
    </row>
    <row r="470" spans="1:3">
      <c r="A470" s="239"/>
      <c r="B470" s="235"/>
      <c r="C470" s="235"/>
    </row>
    <row r="471" spans="1:3">
      <c r="A471" s="239"/>
      <c r="B471" s="235"/>
      <c r="C471" s="235"/>
    </row>
    <row r="472" spans="1:3">
      <c r="A472" s="239"/>
      <c r="B472" s="235"/>
      <c r="C472" s="235"/>
    </row>
    <row r="473" spans="1:3">
      <c r="A473" s="239"/>
      <c r="B473" s="235"/>
      <c r="C473" s="235"/>
    </row>
    <row r="474" spans="1:3">
      <c r="A474" s="239"/>
      <c r="B474" s="235"/>
      <c r="C474" s="235"/>
    </row>
    <row r="475" spans="1:3">
      <c r="A475" s="239"/>
      <c r="B475" s="235"/>
      <c r="C475" s="235"/>
    </row>
    <row r="476" spans="1:3">
      <c r="A476" s="239"/>
      <c r="B476" s="235"/>
      <c r="C476" s="235"/>
    </row>
    <row r="477" spans="1:3">
      <c r="A477" s="239"/>
      <c r="B477" s="235"/>
      <c r="C477" s="235"/>
    </row>
    <row r="478" spans="1:3">
      <c r="A478" s="239"/>
      <c r="B478" s="235"/>
      <c r="C478" s="235"/>
    </row>
    <row r="479" spans="1:3">
      <c r="A479" s="239"/>
      <c r="B479" s="235"/>
      <c r="C479" s="235"/>
    </row>
    <row r="480" spans="1:3">
      <c r="A480" s="239"/>
      <c r="B480" s="235"/>
      <c r="C480" s="235"/>
    </row>
    <row r="481" spans="1:3">
      <c r="A481" s="239"/>
      <c r="B481" s="235"/>
      <c r="C481" s="235"/>
    </row>
    <row r="482" spans="1:3">
      <c r="A482" s="239"/>
      <c r="B482" s="235"/>
      <c r="C482" s="235"/>
    </row>
    <row r="483" spans="1:3">
      <c r="A483" s="239"/>
      <c r="B483" s="235"/>
      <c r="C483" s="235"/>
    </row>
    <row r="484" spans="1:3">
      <c r="A484" s="239"/>
      <c r="B484" s="235"/>
      <c r="C484" s="235"/>
    </row>
    <row r="485" spans="1:3">
      <c r="A485" s="239"/>
      <c r="B485" s="235"/>
      <c r="C485" s="235"/>
    </row>
    <row r="486" spans="1:3">
      <c r="A486" s="239"/>
      <c r="B486" s="235"/>
      <c r="C486" s="235"/>
    </row>
    <row r="487" spans="1:3">
      <c r="A487" s="239"/>
      <c r="B487" s="235"/>
      <c r="C487" s="235"/>
    </row>
    <row r="488" spans="1:3">
      <c r="A488" s="239"/>
      <c r="B488" s="235"/>
      <c r="C488" s="235"/>
    </row>
    <row r="489" spans="1:3">
      <c r="A489" s="239"/>
      <c r="B489" s="235"/>
      <c r="C489" s="235"/>
    </row>
    <row r="490" spans="1:3">
      <c r="A490" s="239"/>
      <c r="B490" s="235"/>
      <c r="C490" s="235"/>
    </row>
    <row r="491" spans="1:3">
      <c r="A491" s="239"/>
      <c r="B491" s="235"/>
      <c r="C491" s="235"/>
    </row>
    <row r="492" spans="1:3">
      <c r="A492" s="239"/>
      <c r="B492" s="235"/>
      <c r="C492" s="235"/>
    </row>
    <row r="493" spans="1:3">
      <c r="A493" s="239"/>
      <c r="B493" s="235"/>
      <c r="C493" s="235"/>
    </row>
    <row r="494" spans="1:3">
      <c r="A494" s="239"/>
      <c r="B494" s="235"/>
      <c r="C494" s="235"/>
    </row>
    <row r="495" spans="1:3">
      <c r="A495" s="239"/>
      <c r="B495" s="235"/>
      <c r="C495" s="235"/>
    </row>
    <row r="496" spans="1:3">
      <c r="A496" s="239"/>
      <c r="B496" s="235"/>
      <c r="C496" s="235"/>
    </row>
    <row r="497" spans="1:3">
      <c r="A497" s="239"/>
      <c r="B497" s="235"/>
      <c r="C497" s="235"/>
    </row>
    <row r="498" spans="1:3">
      <c r="A498" s="239"/>
      <c r="B498" s="235"/>
      <c r="C498" s="235"/>
    </row>
    <row r="499" spans="1:3">
      <c r="A499" s="239"/>
      <c r="B499" s="235"/>
      <c r="C499" s="235"/>
    </row>
    <row r="500" spans="1:3">
      <c r="A500" s="239"/>
      <c r="B500" s="235"/>
      <c r="C500" s="235"/>
    </row>
    <row r="501" spans="1:3">
      <c r="A501" s="239"/>
      <c r="B501" s="235"/>
      <c r="C501" s="235"/>
    </row>
    <row r="502" spans="1:3">
      <c r="A502" s="239"/>
      <c r="B502" s="235"/>
      <c r="C502" s="235"/>
    </row>
    <row r="503" spans="1:3">
      <c r="A503" s="239"/>
      <c r="B503" s="235"/>
      <c r="C503" s="235"/>
    </row>
    <row r="504" spans="1:3">
      <c r="A504" s="239"/>
      <c r="B504" s="235"/>
      <c r="C504" s="235"/>
    </row>
    <row r="505" spans="1:3">
      <c r="A505" s="239"/>
      <c r="B505" s="235"/>
      <c r="C505" s="235"/>
    </row>
    <row r="506" spans="1:3">
      <c r="A506" s="239"/>
      <c r="B506" s="235"/>
      <c r="C506" s="235"/>
    </row>
    <row r="507" spans="1:3">
      <c r="A507" s="239"/>
      <c r="B507" s="235"/>
      <c r="C507" s="235"/>
    </row>
    <row r="508" spans="1:3">
      <c r="A508" s="239"/>
      <c r="B508" s="235"/>
      <c r="C508" s="235"/>
    </row>
    <row r="509" spans="1:3">
      <c r="A509" s="239"/>
      <c r="B509" s="235"/>
      <c r="C509" s="235"/>
    </row>
    <row r="510" spans="1:3">
      <c r="A510" s="239"/>
      <c r="B510" s="235"/>
      <c r="C510" s="235"/>
    </row>
    <row r="511" spans="1:3">
      <c r="A511" s="239"/>
      <c r="B511" s="235"/>
      <c r="C511" s="235"/>
    </row>
    <row r="512" spans="1:3">
      <c r="A512" s="239"/>
      <c r="B512" s="235"/>
      <c r="C512" s="235"/>
    </row>
    <row r="513" spans="1:3">
      <c r="A513" s="239"/>
      <c r="B513" s="235"/>
      <c r="C513" s="235"/>
    </row>
    <row r="514" spans="1:3">
      <c r="A514" s="239"/>
      <c r="B514" s="235"/>
      <c r="C514" s="235"/>
    </row>
    <row r="515" spans="1:3">
      <c r="A515" s="239"/>
      <c r="B515" s="235"/>
      <c r="C515" s="235"/>
    </row>
    <row r="516" spans="1:3">
      <c r="A516" s="239"/>
      <c r="B516" s="235"/>
      <c r="C516" s="235"/>
    </row>
    <row r="517" spans="1:3">
      <c r="A517" s="239"/>
      <c r="B517" s="235"/>
      <c r="C517" s="235"/>
    </row>
    <row r="518" spans="1:3">
      <c r="A518" s="239"/>
      <c r="B518" s="235"/>
      <c r="C518" s="235"/>
    </row>
    <row r="519" spans="1:3">
      <c r="A519" s="239"/>
      <c r="B519" s="235"/>
      <c r="C519" s="235"/>
    </row>
    <row r="520" spans="1:3">
      <c r="A520" s="239"/>
      <c r="B520" s="235"/>
      <c r="C520" s="235"/>
    </row>
    <row r="521" spans="1:3">
      <c r="A521" s="239"/>
      <c r="B521" s="235"/>
      <c r="C521" s="235"/>
    </row>
    <row r="522" spans="1:3">
      <c r="A522" s="239"/>
      <c r="B522" s="235"/>
      <c r="C522" s="235"/>
    </row>
    <row r="523" spans="1:3">
      <c r="A523" s="239"/>
      <c r="B523" s="235"/>
      <c r="C523" s="235"/>
    </row>
    <row r="524" spans="1:3">
      <c r="A524" s="239"/>
      <c r="B524" s="235"/>
      <c r="C524" s="235"/>
    </row>
    <row r="525" spans="1:3">
      <c r="A525" s="239"/>
      <c r="B525" s="235"/>
      <c r="C525" s="235"/>
    </row>
    <row r="526" spans="1:3">
      <c r="A526" s="239"/>
      <c r="B526" s="235"/>
      <c r="C526" s="235"/>
    </row>
    <row r="527" spans="1:3">
      <c r="A527" s="239"/>
      <c r="B527" s="235"/>
      <c r="C527" s="235"/>
    </row>
    <row r="528" spans="1:3">
      <c r="A528" s="239"/>
      <c r="B528" s="235"/>
      <c r="C528" s="235"/>
    </row>
    <row r="529" spans="1:3">
      <c r="A529" s="239"/>
      <c r="B529" s="235"/>
      <c r="C529" s="235"/>
    </row>
    <row r="530" spans="1:3">
      <c r="A530" s="239"/>
      <c r="B530" s="235"/>
      <c r="C530" s="235"/>
    </row>
    <row r="531" spans="1:3">
      <c r="A531" s="239"/>
      <c r="B531" s="235"/>
      <c r="C531" s="235"/>
    </row>
    <row r="532" spans="1:3">
      <c r="A532" s="239"/>
      <c r="B532" s="235"/>
      <c r="C532" s="235"/>
    </row>
    <row r="533" spans="1:3">
      <c r="A533" s="239"/>
      <c r="B533" s="235"/>
      <c r="C533" s="235"/>
    </row>
    <row r="534" spans="1:3">
      <c r="A534" s="239"/>
      <c r="B534" s="235"/>
      <c r="C534" s="235"/>
    </row>
    <row r="535" spans="1:3">
      <c r="A535" s="239"/>
      <c r="B535" s="235"/>
      <c r="C535" s="235"/>
    </row>
    <row r="536" spans="1:3">
      <c r="A536" s="239"/>
      <c r="B536" s="235"/>
      <c r="C536" s="235"/>
    </row>
    <row r="537" spans="1:3">
      <c r="A537" s="239"/>
      <c r="B537" s="235"/>
      <c r="C537" s="235"/>
    </row>
    <row r="538" spans="1:3">
      <c r="A538" s="239"/>
      <c r="B538" s="235"/>
      <c r="C538" s="235"/>
    </row>
    <row r="539" spans="1:3">
      <c r="A539" s="239"/>
      <c r="B539" s="235"/>
      <c r="C539" s="235"/>
    </row>
    <row r="540" spans="1:3">
      <c r="A540" s="239"/>
      <c r="B540" s="235"/>
      <c r="C540" s="235"/>
    </row>
    <row r="541" spans="1:3">
      <c r="A541" s="239"/>
      <c r="B541" s="235"/>
      <c r="C541" s="235"/>
    </row>
    <row r="542" spans="1:3">
      <c r="A542" s="239"/>
      <c r="B542" s="235"/>
      <c r="C542" s="235"/>
    </row>
    <row r="543" spans="1:3">
      <c r="A543" s="239"/>
      <c r="B543" s="235"/>
      <c r="C543" s="235"/>
    </row>
    <row r="544" spans="1:3">
      <c r="A544" s="239"/>
      <c r="B544" s="235"/>
      <c r="C544" s="235"/>
    </row>
    <row r="545" spans="1:3">
      <c r="A545" s="239"/>
      <c r="B545" s="235"/>
      <c r="C545" s="235"/>
    </row>
    <row r="546" spans="1:3">
      <c r="A546" s="239"/>
      <c r="B546" s="235"/>
      <c r="C546" s="235"/>
    </row>
    <row r="547" spans="1:3">
      <c r="A547" s="239"/>
      <c r="B547" s="235"/>
      <c r="C547" s="235"/>
    </row>
    <row r="548" spans="1:3">
      <c r="A548" s="239"/>
      <c r="B548" s="235"/>
      <c r="C548" s="235"/>
    </row>
    <row r="549" spans="1:3">
      <c r="A549" s="239"/>
      <c r="B549" s="235"/>
      <c r="C549" s="235"/>
    </row>
    <row r="550" spans="1:3">
      <c r="A550" s="239"/>
      <c r="B550" s="235"/>
      <c r="C550" s="235"/>
    </row>
    <row r="551" spans="1:3">
      <c r="A551" s="239"/>
      <c r="B551" s="235"/>
      <c r="C551" s="235"/>
    </row>
    <row r="552" spans="1:3">
      <c r="A552" s="239"/>
      <c r="B552" s="235"/>
      <c r="C552" s="235"/>
    </row>
    <row r="553" spans="1:3">
      <c r="A553" s="239"/>
      <c r="B553" s="235"/>
      <c r="C553" s="235"/>
    </row>
    <row r="554" spans="1:3">
      <c r="A554" s="239"/>
      <c r="B554" s="235"/>
      <c r="C554" s="235"/>
    </row>
    <row r="555" spans="1:3">
      <c r="A555" s="239"/>
      <c r="B555" s="235"/>
      <c r="C555" s="235"/>
    </row>
    <row r="556" spans="1:3">
      <c r="A556" s="239"/>
      <c r="B556" s="235"/>
      <c r="C556" s="235"/>
    </row>
    <row r="557" spans="1:3">
      <c r="A557" s="239"/>
      <c r="B557" s="235"/>
      <c r="C557" s="235"/>
    </row>
    <row r="558" spans="1:3">
      <c r="A558" s="239"/>
      <c r="B558" s="235"/>
      <c r="C558" s="235"/>
    </row>
    <row r="559" spans="1:3">
      <c r="A559" s="239"/>
      <c r="B559" s="235"/>
      <c r="C559" s="235"/>
    </row>
    <row r="560" spans="1:3">
      <c r="A560" s="239"/>
      <c r="B560" s="235"/>
      <c r="C560" s="235"/>
    </row>
    <row r="561" spans="1:3">
      <c r="A561" s="239"/>
      <c r="B561" s="235"/>
      <c r="C561" s="235"/>
    </row>
    <row r="562" spans="1:3">
      <c r="A562" s="239"/>
      <c r="B562" s="235"/>
      <c r="C562" s="235"/>
    </row>
    <row r="563" spans="1:3">
      <c r="A563" s="239"/>
      <c r="B563" s="235"/>
      <c r="C563" s="235"/>
    </row>
    <row r="564" spans="1:3">
      <c r="A564" s="239"/>
      <c r="B564" s="235"/>
      <c r="C564" s="235"/>
    </row>
    <row r="565" spans="1:3">
      <c r="A565" s="239"/>
      <c r="B565" s="235"/>
      <c r="C565" s="235"/>
    </row>
    <row r="566" spans="1:3">
      <c r="A566" s="239"/>
      <c r="B566" s="235"/>
      <c r="C566" s="235"/>
    </row>
    <row r="567" spans="1:3">
      <c r="A567" s="239"/>
      <c r="B567" s="235"/>
      <c r="C567" s="235"/>
    </row>
    <row r="568" spans="1:3">
      <c r="A568" s="239"/>
      <c r="B568" s="235"/>
      <c r="C568" s="235"/>
    </row>
    <row r="569" spans="1:3">
      <c r="A569" s="239"/>
      <c r="B569" s="235"/>
      <c r="C569" s="235"/>
    </row>
    <row r="570" spans="1:3">
      <c r="A570" s="239"/>
      <c r="B570" s="235"/>
      <c r="C570" s="235"/>
    </row>
    <row r="571" spans="1:3">
      <c r="A571" s="239"/>
      <c r="B571" s="235"/>
      <c r="C571" s="235"/>
    </row>
    <row r="572" spans="1:3">
      <c r="A572" s="239"/>
      <c r="B572" s="235"/>
      <c r="C572" s="235"/>
    </row>
    <row r="573" spans="1:3">
      <c r="A573" s="239"/>
      <c r="B573" s="235"/>
      <c r="C573" s="235"/>
    </row>
    <row r="574" spans="1:3">
      <c r="A574" s="239"/>
      <c r="B574" s="235"/>
      <c r="C574" s="235"/>
    </row>
    <row r="575" spans="1:3">
      <c r="A575" s="239"/>
      <c r="B575" s="235"/>
      <c r="C575" s="235"/>
    </row>
    <row r="576" spans="1:3">
      <c r="A576" s="239"/>
      <c r="B576" s="235"/>
      <c r="C576" s="235"/>
    </row>
    <row r="577" spans="1:3">
      <c r="A577" s="239"/>
      <c r="B577" s="235"/>
      <c r="C577" s="235"/>
    </row>
    <row r="578" spans="1:3">
      <c r="A578" s="239"/>
      <c r="B578" s="235"/>
      <c r="C578" s="235"/>
    </row>
    <row r="579" spans="1:3">
      <c r="A579" s="239"/>
      <c r="B579" s="235"/>
      <c r="C579" s="235"/>
    </row>
    <row r="580" spans="1:3">
      <c r="A580" s="239"/>
      <c r="B580" s="235"/>
      <c r="C580" s="235"/>
    </row>
    <row r="581" spans="1:3">
      <c r="A581" s="239"/>
      <c r="B581" s="235"/>
      <c r="C581" s="235"/>
    </row>
    <row r="582" spans="1:3">
      <c r="A582" s="239"/>
      <c r="B582" s="235"/>
      <c r="C582" s="235"/>
    </row>
    <row r="583" spans="1:3">
      <c r="A583" s="239"/>
      <c r="B583" s="235"/>
      <c r="C583" s="235"/>
    </row>
    <row r="584" spans="1:3">
      <c r="A584" s="239"/>
      <c r="B584" s="235"/>
      <c r="C584" s="235"/>
    </row>
    <row r="585" spans="1:3">
      <c r="A585" s="239"/>
      <c r="B585" s="235"/>
      <c r="C585" s="235"/>
    </row>
    <row r="586" spans="1:3">
      <c r="A586" s="239"/>
      <c r="B586" s="235"/>
      <c r="C586" s="235"/>
    </row>
    <row r="587" spans="1:3">
      <c r="A587" s="239"/>
      <c r="B587" s="235"/>
      <c r="C587" s="235"/>
    </row>
    <row r="588" spans="1:3">
      <c r="A588" s="239"/>
      <c r="B588" s="235"/>
      <c r="C588" s="235"/>
    </row>
    <row r="589" spans="1:3">
      <c r="A589" s="239"/>
      <c r="B589" s="235"/>
      <c r="C589" s="235"/>
    </row>
    <row r="590" spans="1:3">
      <c r="A590" s="239"/>
      <c r="B590" s="235"/>
      <c r="C590" s="235"/>
    </row>
    <row r="591" spans="1:3">
      <c r="A591" s="239"/>
      <c r="B591" s="235"/>
      <c r="C591" s="235"/>
    </row>
    <row r="592" spans="1:3">
      <c r="A592" s="239"/>
      <c r="B592" s="235"/>
      <c r="C592" s="235"/>
    </row>
    <row r="593" spans="1:3">
      <c r="A593" s="239"/>
      <c r="B593" s="235"/>
      <c r="C593" s="235"/>
    </row>
    <row r="594" spans="1:3">
      <c r="A594" s="239"/>
      <c r="B594" s="235"/>
      <c r="C594" s="235"/>
    </row>
    <row r="595" spans="1:3">
      <c r="A595" s="239"/>
      <c r="B595" s="235"/>
      <c r="C595" s="235"/>
    </row>
    <row r="596" spans="1:3">
      <c r="A596" s="239"/>
      <c r="B596" s="235"/>
      <c r="C596" s="235"/>
    </row>
    <row r="597" spans="1:3">
      <c r="A597" s="239"/>
      <c r="B597" s="235"/>
      <c r="C597" s="235"/>
    </row>
    <row r="598" spans="1:3">
      <c r="A598" s="239"/>
      <c r="B598" s="235"/>
      <c r="C598" s="235"/>
    </row>
    <row r="599" spans="1:3">
      <c r="A599" s="239"/>
      <c r="B599" s="235"/>
      <c r="C599" s="235"/>
    </row>
    <row r="600" spans="1:3">
      <c r="A600" s="239"/>
      <c r="B600" s="235"/>
      <c r="C600" s="235"/>
    </row>
    <row r="601" spans="1:3">
      <c r="A601" s="239"/>
      <c r="B601" s="235"/>
      <c r="C601" s="235"/>
    </row>
    <row r="602" spans="1:3">
      <c r="A602" s="239"/>
      <c r="B602" s="235"/>
      <c r="C602" s="235"/>
    </row>
    <row r="603" spans="1:3">
      <c r="A603" s="239"/>
      <c r="B603" s="235"/>
      <c r="C603" s="235"/>
    </row>
    <row r="604" spans="1:3">
      <c r="A604" s="239"/>
      <c r="B604" s="235"/>
      <c r="C604" s="235"/>
    </row>
    <row r="605" spans="1:3">
      <c r="A605" s="239"/>
      <c r="B605" s="235"/>
      <c r="C605" s="235"/>
    </row>
    <row r="606" spans="1:3">
      <c r="A606" s="239"/>
      <c r="B606" s="235"/>
      <c r="C606" s="235"/>
    </row>
    <row r="607" spans="1:3">
      <c r="A607" s="239"/>
      <c r="B607" s="235"/>
      <c r="C607" s="235"/>
    </row>
    <row r="608" spans="1:3">
      <c r="A608" s="239"/>
      <c r="B608" s="235"/>
      <c r="C608" s="235"/>
    </row>
    <row r="609" spans="1:3">
      <c r="A609" s="239"/>
      <c r="B609" s="235"/>
      <c r="C609" s="235"/>
    </row>
    <row r="610" spans="1:3">
      <c r="A610" s="239"/>
      <c r="B610" s="235"/>
      <c r="C610" s="235"/>
    </row>
    <row r="611" spans="1:3">
      <c r="A611" s="239"/>
      <c r="B611" s="235"/>
      <c r="C611" s="235"/>
    </row>
    <row r="612" spans="1:3">
      <c r="A612" s="239"/>
      <c r="B612" s="235"/>
      <c r="C612" s="235"/>
    </row>
    <row r="613" spans="1:3">
      <c r="A613" s="239"/>
      <c r="B613" s="235"/>
      <c r="C613" s="235"/>
    </row>
    <row r="614" spans="1:3">
      <c r="A614" s="239"/>
      <c r="B614" s="235"/>
      <c r="C614" s="235"/>
    </row>
    <row r="615" spans="1:3">
      <c r="A615" s="239"/>
      <c r="B615" s="235"/>
      <c r="C615" s="235"/>
    </row>
    <row r="616" spans="1:3">
      <c r="A616" s="239"/>
      <c r="B616" s="235"/>
      <c r="C616" s="235"/>
    </row>
    <row r="617" spans="1:3">
      <c r="A617" s="239"/>
      <c r="B617" s="235"/>
      <c r="C617" s="235"/>
    </row>
    <row r="618" spans="1:3">
      <c r="A618" s="239"/>
      <c r="B618" s="235"/>
      <c r="C618" s="235"/>
    </row>
    <row r="619" spans="1:3">
      <c r="A619" s="239"/>
      <c r="B619" s="235"/>
      <c r="C619" s="235"/>
    </row>
    <row r="620" spans="1:3">
      <c r="A620" s="239"/>
      <c r="B620" s="235"/>
      <c r="C620" s="235"/>
    </row>
    <row r="621" spans="1:3">
      <c r="A621" s="239"/>
      <c r="B621" s="235"/>
      <c r="C621" s="235"/>
    </row>
    <row r="622" spans="1:3">
      <c r="A622" s="239"/>
      <c r="B622" s="235"/>
      <c r="C622" s="235"/>
    </row>
    <row r="623" spans="1:3">
      <c r="A623" s="239"/>
      <c r="B623" s="235"/>
      <c r="C623" s="235"/>
    </row>
    <row r="624" spans="1:3">
      <c r="A624" s="239"/>
      <c r="B624" s="235"/>
      <c r="C624" s="235"/>
    </row>
    <row r="625" spans="1:3">
      <c r="A625" s="239"/>
      <c r="B625" s="235"/>
      <c r="C625" s="235"/>
    </row>
    <row r="626" spans="1:3">
      <c r="A626" s="239"/>
      <c r="B626" s="235"/>
      <c r="C626" s="235"/>
    </row>
    <row r="627" spans="1:3">
      <c r="A627" s="239"/>
      <c r="B627" s="235"/>
      <c r="C627" s="235"/>
    </row>
    <row r="628" spans="1:3">
      <c r="A628" s="239"/>
      <c r="B628" s="235"/>
      <c r="C628" s="235"/>
    </row>
    <row r="629" spans="1:3">
      <c r="A629" s="239"/>
      <c r="B629" s="235"/>
      <c r="C629" s="235"/>
    </row>
    <row r="630" spans="1:3">
      <c r="A630" s="239"/>
      <c r="B630" s="235"/>
      <c r="C630" s="235"/>
    </row>
    <row r="631" spans="1:3">
      <c r="A631" s="239"/>
      <c r="B631" s="235"/>
      <c r="C631" s="235"/>
    </row>
    <row r="632" spans="1:3">
      <c r="A632" s="239"/>
      <c r="B632" s="235"/>
      <c r="C632" s="235"/>
    </row>
    <row r="633" spans="1:3">
      <c r="A633" s="239"/>
      <c r="B633" s="235"/>
      <c r="C633" s="235"/>
    </row>
    <row r="634" spans="1:3">
      <c r="A634" s="239"/>
      <c r="B634" s="235"/>
      <c r="C634" s="235"/>
    </row>
    <row r="635" spans="1:3">
      <c r="A635" s="239"/>
      <c r="B635" s="235"/>
      <c r="C635" s="235"/>
    </row>
    <row r="636" spans="1:3">
      <c r="A636" s="239"/>
      <c r="B636" s="235"/>
      <c r="C636" s="235"/>
    </row>
    <row r="637" spans="1:3">
      <c r="A637" s="239"/>
      <c r="B637" s="235"/>
      <c r="C637" s="235"/>
    </row>
    <row r="638" spans="1:3">
      <c r="A638" s="239"/>
      <c r="B638" s="235"/>
      <c r="C638" s="235"/>
    </row>
    <row r="639" spans="1:3">
      <c r="A639" s="239"/>
      <c r="B639" s="235"/>
      <c r="C639" s="235"/>
    </row>
    <row r="640" spans="1:3">
      <c r="A640" s="239"/>
      <c r="B640" s="235"/>
      <c r="C640" s="235"/>
    </row>
    <row r="641" spans="1:3">
      <c r="A641" s="239"/>
      <c r="B641" s="235"/>
      <c r="C641" s="235"/>
    </row>
    <row r="642" spans="1:3">
      <c r="A642" s="239"/>
      <c r="B642" s="235"/>
      <c r="C642" s="235"/>
    </row>
    <row r="643" spans="1:3">
      <c r="A643" s="239"/>
      <c r="B643" s="235"/>
      <c r="C643" s="235"/>
    </row>
    <row r="644" spans="1:3">
      <c r="A644" s="239"/>
      <c r="B644" s="235"/>
      <c r="C644" s="235"/>
    </row>
    <row r="645" spans="1:3">
      <c r="A645" s="239"/>
      <c r="B645" s="235"/>
      <c r="C645" s="235"/>
    </row>
    <row r="646" spans="1:3">
      <c r="A646" s="239"/>
      <c r="B646" s="235"/>
      <c r="C646" s="235"/>
    </row>
    <row r="647" spans="1:3">
      <c r="A647" s="239"/>
      <c r="B647" s="235"/>
      <c r="C647" s="235"/>
    </row>
    <row r="648" spans="1:3">
      <c r="A648" s="239"/>
      <c r="B648" s="235"/>
      <c r="C648" s="235"/>
    </row>
    <row r="649" spans="1:3">
      <c r="A649" s="239"/>
      <c r="B649" s="235"/>
      <c r="C649" s="235"/>
    </row>
    <row r="650" spans="1:3">
      <c r="A650" s="239"/>
      <c r="B650" s="235"/>
      <c r="C650" s="235"/>
    </row>
    <row r="651" spans="1:3">
      <c r="A651" s="239"/>
      <c r="B651" s="235"/>
      <c r="C651" s="235"/>
    </row>
    <row r="652" spans="1:3">
      <c r="A652" s="239"/>
      <c r="B652" s="235"/>
      <c r="C652" s="235"/>
    </row>
    <row r="653" spans="1:3">
      <c r="A653" s="239"/>
      <c r="B653" s="235"/>
      <c r="C653" s="235"/>
    </row>
    <row r="654" spans="1:3">
      <c r="A654" s="239"/>
      <c r="B654" s="235"/>
      <c r="C654" s="235"/>
    </row>
    <row r="655" spans="1:3">
      <c r="A655" s="239"/>
      <c r="B655" s="235"/>
      <c r="C655" s="235"/>
    </row>
    <row r="656" spans="1:3">
      <c r="A656" s="239"/>
      <c r="B656" s="235"/>
      <c r="C656" s="235"/>
    </row>
    <row r="657" spans="1:3">
      <c r="A657" s="239"/>
      <c r="B657" s="235"/>
      <c r="C657" s="235"/>
    </row>
    <row r="658" spans="1:3">
      <c r="A658" s="239"/>
      <c r="B658" s="235"/>
      <c r="C658" s="235"/>
    </row>
    <row r="659" spans="1:3">
      <c r="A659" s="239"/>
      <c r="B659" s="235"/>
      <c r="C659" s="235"/>
    </row>
    <row r="660" spans="1:3">
      <c r="A660" s="239"/>
      <c r="B660" s="235"/>
      <c r="C660" s="235"/>
    </row>
    <row r="661" spans="1:3">
      <c r="A661" s="239"/>
      <c r="B661" s="235"/>
      <c r="C661" s="235"/>
    </row>
    <row r="662" spans="1:3">
      <c r="A662" s="239"/>
      <c r="B662" s="235"/>
      <c r="C662" s="235"/>
    </row>
    <row r="663" spans="1:3">
      <c r="A663" s="239"/>
      <c r="B663" s="235"/>
      <c r="C663" s="235"/>
    </row>
    <row r="664" spans="1:3">
      <c r="A664" s="239"/>
      <c r="B664" s="235"/>
      <c r="C664" s="235"/>
    </row>
    <row r="665" spans="1:3">
      <c r="A665" s="239"/>
      <c r="B665" s="235"/>
      <c r="C665" s="235"/>
    </row>
    <row r="666" spans="1:3">
      <c r="A666" s="239"/>
      <c r="B666" s="235"/>
      <c r="C666" s="235"/>
    </row>
    <row r="667" spans="1:3">
      <c r="A667" s="239"/>
      <c r="B667" s="235"/>
      <c r="C667" s="235"/>
    </row>
    <row r="668" spans="1:3">
      <c r="A668" s="239"/>
      <c r="B668" s="235"/>
      <c r="C668" s="235"/>
    </row>
    <row r="669" spans="1:3">
      <c r="A669" s="239"/>
      <c r="B669" s="235"/>
      <c r="C669" s="235"/>
    </row>
    <row r="670" spans="1:3">
      <c r="A670" s="239"/>
      <c r="B670" s="235"/>
      <c r="C670" s="235"/>
    </row>
    <row r="671" spans="1:3">
      <c r="A671" s="239"/>
      <c r="B671" s="235"/>
      <c r="C671" s="235"/>
    </row>
    <row r="672" spans="1:3">
      <c r="A672" s="239"/>
      <c r="B672" s="235"/>
      <c r="C672" s="235"/>
    </row>
    <row r="673" spans="1:3">
      <c r="A673" s="239"/>
      <c r="B673" s="235"/>
      <c r="C673" s="235"/>
    </row>
    <row r="674" spans="1:3">
      <c r="A674" s="239"/>
      <c r="B674" s="235"/>
      <c r="C674" s="235"/>
    </row>
    <row r="675" spans="1:3">
      <c r="A675" s="239"/>
      <c r="B675" s="235"/>
      <c r="C675" s="235"/>
    </row>
    <row r="676" spans="1:3">
      <c r="A676" s="239"/>
      <c r="B676" s="235"/>
      <c r="C676" s="235"/>
    </row>
    <row r="677" spans="1:3">
      <c r="A677" s="239"/>
      <c r="B677" s="235"/>
      <c r="C677" s="235"/>
    </row>
    <row r="678" spans="1:3">
      <c r="A678" s="239"/>
      <c r="B678" s="235"/>
      <c r="C678" s="235"/>
    </row>
    <row r="679" spans="1:3">
      <c r="A679" s="239"/>
      <c r="B679" s="235"/>
      <c r="C679" s="235"/>
    </row>
    <row r="680" spans="1:3">
      <c r="A680" s="239"/>
      <c r="B680" s="235"/>
      <c r="C680" s="235"/>
    </row>
    <row r="681" spans="1:3">
      <c r="A681" s="239"/>
      <c r="B681" s="235"/>
      <c r="C681" s="235"/>
    </row>
    <row r="682" spans="1:3">
      <c r="A682" s="239"/>
      <c r="B682" s="235"/>
      <c r="C682" s="235"/>
    </row>
    <row r="683" spans="1:3">
      <c r="A683" s="239"/>
      <c r="B683" s="235"/>
      <c r="C683" s="235"/>
    </row>
    <row r="684" spans="1:3">
      <c r="A684" s="239"/>
      <c r="B684" s="235"/>
      <c r="C684" s="235"/>
    </row>
    <row r="685" spans="1:3">
      <c r="A685" s="239"/>
      <c r="B685" s="235"/>
      <c r="C685" s="235"/>
    </row>
    <row r="686" spans="1:3">
      <c r="A686" s="239"/>
      <c r="B686" s="235"/>
      <c r="C686" s="235"/>
    </row>
    <row r="687" spans="1:3">
      <c r="A687" s="239"/>
      <c r="B687" s="235"/>
      <c r="C687" s="235"/>
    </row>
    <row r="688" spans="1:3">
      <c r="A688" s="239"/>
      <c r="B688" s="235"/>
      <c r="C688" s="235"/>
    </row>
    <row r="689" spans="1:3">
      <c r="A689" s="239"/>
      <c r="B689" s="235"/>
      <c r="C689" s="235"/>
    </row>
    <row r="690" spans="1:3">
      <c r="A690" s="239"/>
      <c r="B690" s="235"/>
      <c r="C690" s="235"/>
    </row>
    <row r="691" spans="1:3">
      <c r="A691" s="239"/>
      <c r="B691" s="235"/>
      <c r="C691" s="235"/>
    </row>
    <row r="692" spans="1:3">
      <c r="A692" s="239"/>
      <c r="B692" s="235"/>
      <c r="C692" s="235"/>
    </row>
    <row r="693" spans="1:3">
      <c r="A693" s="239"/>
      <c r="B693" s="235"/>
      <c r="C693" s="235"/>
    </row>
    <row r="694" spans="1:3">
      <c r="A694" s="239"/>
      <c r="B694" s="235"/>
      <c r="C694" s="235"/>
    </row>
    <row r="695" spans="1:3">
      <c r="A695" s="239"/>
      <c r="B695" s="235"/>
      <c r="C695" s="235"/>
    </row>
    <row r="696" spans="1:3">
      <c r="A696" s="239"/>
      <c r="B696" s="235"/>
      <c r="C696" s="235"/>
    </row>
    <row r="697" spans="1:3">
      <c r="A697" s="239"/>
      <c r="B697" s="235"/>
      <c r="C697" s="235"/>
    </row>
    <row r="698" spans="1:3">
      <c r="A698" s="239"/>
      <c r="B698" s="235"/>
      <c r="C698" s="235"/>
    </row>
    <row r="699" spans="1:3">
      <c r="A699" s="239"/>
      <c r="B699" s="235"/>
      <c r="C699" s="235"/>
    </row>
    <row r="700" spans="1:3">
      <c r="A700" s="239"/>
      <c r="B700" s="235"/>
      <c r="C700" s="235"/>
    </row>
    <row r="701" spans="1:3">
      <c r="A701" s="239"/>
      <c r="B701" s="235"/>
      <c r="C701" s="235"/>
    </row>
    <row r="702" spans="1:3">
      <c r="A702" s="239"/>
      <c r="B702" s="235"/>
      <c r="C702" s="235"/>
    </row>
    <row r="703" spans="1:3">
      <c r="A703" s="239"/>
      <c r="B703" s="235"/>
      <c r="C703" s="235"/>
    </row>
    <row r="704" spans="1:3">
      <c r="A704" s="239"/>
      <c r="B704" s="235"/>
      <c r="C704" s="235"/>
    </row>
    <row r="705" spans="1:3">
      <c r="A705" s="239"/>
      <c r="B705" s="235"/>
      <c r="C705" s="235"/>
    </row>
    <row r="706" spans="1:3">
      <c r="A706" s="239"/>
      <c r="B706" s="235"/>
      <c r="C706" s="235"/>
    </row>
    <row r="707" spans="1:3">
      <c r="A707" s="239"/>
      <c r="B707" s="235"/>
      <c r="C707" s="235"/>
    </row>
    <row r="708" spans="1:3">
      <c r="A708" s="239"/>
      <c r="B708" s="235"/>
      <c r="C708" s="235"/>
    </row>
    <row r="709" spans="1:3">
      <c r="A709" s="239"/>
      <c r="B709" s="235"/>
      <c r="C709" s="235"/>
    </row>
    <row r="710" spans="1:3">
      <c r="A710" s="239"/>
      <c r="B710" s="235"/>
      <c r="C710" s="235"/>
    </row>
    <row r="711" spans="1:3">
      <c r="A711" s="239"/>
      <c r="B711" s="235"/>
      <c r="C711" s="235"/>
    </row>
    <row r="712" spans="1:3">
      <c r="A712" s="239"/>
      <c r="B712" s="235"/>
      <c r="C712" s="235"/>
    </row>
    <row r="713" spans="1:3">
      <c r="A713" s="239"/>
      <c r="B713" s="235"/>
      <c r="C713" s="235"/>
    </row>
    <row r="714" spans="1:3">
      <c r="A714" s="239"/>
      <c r="B714" s="235"/>
      <c r="C714" s="235"/>
    </row>
    <row r="715" spans="1:3">
      <c r="A715" s="239"/>
      <c r="B715" s="235"/>
      <c r="C715" s="235"/>
    </row>
    <row r="716" spans="1:3">
      <c r="A716" s="239"/>
      <c r="B716" s="235"/>
      <c r="C716" s="235"/>
    </row>
    <row r="717" spans="1:3">
      <c r="A717" s="239"/>
      <c r="B717" s="235"/>
      <c r="C717" s="235"/>
    </row>
    <row r="718" spans="1:3">
      <c r="A718" s="239"/>
      <c r="B718" s="235"/>
      <c r="C718" s="235"/>
    </row>
    <row r="719" spans="1:3">
      <c r="A719" s="239"/>
      <c r="B719" s="235"/>
      <c r="C719" s="235"/>
    </row>
    <row r="720" spans="1:3">
      <c r="A720" s="239"/>
      <c r="B720" s="235"/>
      <c r="C720" s="235"/>
    </row>
    <row r="721" spans="1:3">
      <c r="A721" s="239"/>
      <c r="B721" s="235"/>
      <c r="C721" s="235"/>
    </row>
    <row r="722" spans="1:3">
      <c r="A722" s="239"/>
      <c r="B722" s="235"/>
      <c r="C722" s="235"/>
    </row>
    <row r="723" spans="1:3">
      <c r="A723" s="239"/>
      <c r="B723" s="235"/>
      <c r="C723" s="235"/>
    </row>
    <row r="724" spans="1:3">
      <c r="A724" s="239"/>
      <c r="B724" s="235"/>
      <c r="C724" s="235"/>
    </row>
    <row r="725" spans="1:3">
      <c r="A725" s="239"/>
      <c r="B725" s="235"/>
      <c r="C725" s="235"/>
    </row>
    <row r="726" spans="1:3">
      <c r="A726" s="239"/>
      <c r="B726" s="235"/>
      <c r="C726" s="235"/>
    </row>
    <row r="727" spans="1:3">
      <c r="A727" s="239"/>
      <c r="B727" s="235"/>
      <c r="C727" s="235"/>
    </row>
    <row r="728" spans="1:3">
      <c r="A728" s="239"/>
      <c r="B728" s="235"/>
      <c r="C728" s="235"/>
    </row>
    <row r="729" spans="1:3">
      <c r="A729" s="239"/>
      <c r="B729" s="235"/>
      <c r="C729" s="235"/>
    </row>
    <row r="730" spans="1:3">
      <c r="A730" s="239"/>
      <c r="B730" s="235"/>
      <c r="C730" s="235"/>
    </row>
    <row r="731" spans="1:3">
      <c r="A731" s="239"/>
      <c r="B731" s="235"/>
      <c r="C731" s="235"/>
    </row>
    <row r="732" spans="1:3">
      <c r="A732" s="239"/>
      <c r="B732" s="235"/>
      <c r="C732" s="235"/>
    </row>
    <row r="733" spans="1:3">
      <c r="A733" s="239"/>
      <c r="B733" s="235"/>
      <c r="C733" s="235"/>
    </row>
    <row r="734" spans="1:3">
      <c r="A734" s="239"/>
      <c r="B734" s="235"/>
      <c r="C734" s="235"/>
    </row>
    <row r="735" spans="1:3">
      <c r="A735" s="239"/>
      <c r="B735" s="235"/>
      <c r="C735" s="235"/>
    </row>
    <row r="736" spans="1:3">
      <c r="A736" s="239"/>
      <c r="B736" s="235"/>
      <c r="C736" s="235"/>
    </row>
    <row r="737" spans="1:3">
      <c r="A737" s="239"/>
      <c r="B737" s="235"/>
      <c r="C737" s="235"/>
    </row>
    <row r="738" spans="1:3">
      <c r="A738" s="239"/>
      <c r="B738" s="235"/>
      <c r="C738" s="235"/>
    </row>
    <row r="739" spans="1:3">
      <c r="A739" s="239"/>
      <c r="B739" s="235"/>
      <c r="C739" s="235"/>
    </row>
    <row r="740" spans="1:3">
      <c r="A740" s="239"/>
      <c r="B740" s="235"/>
      <c r="C740" s="235"/>
    </row>
    <row r="741" spans="1:3">
      <c r="A741" s="239"/>
      <c r="B741" s="235"/>
      <c r="C741" s="235"/>
    </row>
    <row r="742" spans="1:3">
      <c r="A742" s="239"/>
      <c r="B742" s="235"/>
      <c r="C742" s="235"/>
    </row>
    <row r="743" spans="1:3">
      <c r="A743" s="239"/>
      <c r="B743" s="235"/>
      <c r="C743" s="235"/>
    </row>
    <row r="744" spans="1:3">
      <c r="A744" s="239"/>
      <c r="B744" s="235"/>
      <c r="C744" s="235"/>
    </row>
    <row r="745" spans="1:3">
      <c r="A745" s="239"/>
      <c r="B745" s="235"/>
      <c r="C745" s="235"/>
    </row>
    <row r="746" spans="1:3">
      <c r="A746" s="239"/>
      <c r="B746" s="235"/>
      <c r="C746" s="235"/>
    </row>
    <row r="747" spans="1:3">
      <c r="A747" s="239"/>
      <c r="B747" s="235"/>
      <c r="C747" s="235"/>
    </row>
    <row r="748" spans="1:3">
      <c r="A748" s="239"/>
      <c r="B748" s="235"/>
      <c r="C748" s="235"/>
    </row>
    <row r="749" spans="1:3">
      <c r="A749" s="239"/>
      <c r="B749" s="235"/>
      <c r="C749" s="235"/>
    </row>
    <row r="750" spans="1:3">
      <c r="A750" s="239"/>
      <c r="B750" s="235"/>
      <c r="C750" s="235"/>
    </row>
    <row r="751" spans="1:3">
      <c r="A751" s="239"/>
      <c r="B751" s="235"/>
      <c r="C751" s="235"/>
    </row>
    <row r="752" spans="1:3">
      <c r="A752" s="239"/>
      <c r="B752" s="235"/>
      <c r="C752" s="235"/>
    </row>
    <row r="753" spans="1:3">
      <c r="A753" s="239"/>
      <c r="B753" s="235"/>
      <c r="C753" s="235"/>
    </row>
    <row r="754" spans="1:3">
      <c r="A754" s="239"/>
      <c r="B754" s="235"/>
      <c r="C754" s="235"/>
    </row>
    <row r="755" spans="1:3">
      <c r="A755" s="239"/>
      <c r="B755" s="235"/>
      <c r="C755" s="235"/>
    </row>
    <row r="756" spans="1:3">
      <c r="A756" s="239"/>
      <c r="B756" s="235"/>
      <c r="C756" s="235"/>
    </row>
    <row r="757" spans="1:3">
      <c r="A757" s="239"/>
      <c r="B757" s="235"/>
      <c r="C757" s="235"/>
    </row>
    <row r="758" spans="1:3">
      <c r="A758" s="239"/>
      <c r="B758" s="235"/>
      <c r="C758" s="235"/>
    </row>
    <row r="759" spans="1:3">
      <c r="A759" s="239"/>
      <c r="B759" s="235"/>
      <c r="C759" s="235"/>
    </row>
    <row r="760" spans="1:3">
      <c r="A760" s="239"/>
      <c r="B760" s="235"/>
      <c r="C760" s="235"/>
    </row>
    <row r="761" spans="1:3">
      <c r="A761" s="239"/>
      <c r="B761" s="235"/>
      <c r="C761" s="235"/>
    </row>
    <row r="762" spans="1:3">
      <c r="A762" s="239"/>
      <c r="B762" s="235"/>
      <c r="C762" s="235"/>
    </row>
    <row r="763" spans="1:3">
      <c r="A763" s="239"/>
      <c r="B763" s="235"/>
      <c r="C763" s="235"/>
    </row>
    <row r="764" spans="1:3">
      <c r="A764" s="239"/>
      <c r="B764" s="235"/>
      <c r="C764" s="235"/>
    </row>
    <row r="765" spans="1:3">
      <c r="A765" s="239"/>
      <c r="B765" s="235"/>
      <c r="C765" s="235"/>
    </row>
    <row r="766" spans="1:3">
      <c r="A766" s="239"/>
      <c r="B766" s="235"/>
      <c r="C766" s="235"/>
    </row>
    <row r="767" spans="1:3">
      <c r="A767" s="239"/>
      <c r="B767" s="235"/>
      <c r="C767" s="235"/>
    </row>
    <row r="768" spans="1:3">
      <c r="A768" s="239"/>
      <c r="B768" s="235"/>
      <c r="C768" s="235"/>
    </row>
    <row r="769" spans="1:3">
      <c r="A769" s="239"/>
      <c r="B769" s="235"/>
      <c r="C769" s="235"/>
    </row>
    <row r="770" spans="1:3">
      <c r="A770" s="239"/>
      <c r="B770" s="235"/>
      <c r="C770" s="235"/>
    </row>
    <row r="771" spans="1:3">
      <c r="A771" s="239"/>
      <c r="B771" s="235"/>
      <c r="C771" s="235"/>
    </row>
    <row r="772" spans="1:3">
      <c r="A772" s="239"/>
      <c r="B772" s="235"/>
      <c r="C772" s="235"/>
    </row>
    <row r="773" spans="1:3">
      <c r="A773" s="239"/>
      <c r="B773" s="235"/>
      <c r="C773" s="235"/>
    </row>
    <row r="774" spans="1:3">
      <c r="A774" s="239"/>
      <c r="B774" s="235"/>
      <c r="C774" s="235"/>
    </row>
    <row r="775" spans="1:3">
      <c r="A775" s="239"/>
      <c r="B775" s="235"/>
      <c r="C775" s="235"/>
    </row>
    <row r="776" spans="1:3">
      <c r="A776" s="239"/>
      <c r="B776" s="235"/>
      <c r="C776" s="235"/>
    </row>
    <row r="777" spans="1:3">
      <c r="A777" s="239"/>
      <c r="B777" s="235"/>
      <c r="C777" s="235"/>
    </row>
    <row r="778" spans="1:3">
      <c r="A778" s="239"/>
      <c r="B778" s="235"/>
      <c r="C778" s="235"/>
    </row>
    <row r="779" spans="1:3">
      <c r="A779" s="239"/>
      <c r="B779" s="235"/>
      <c r="C779" s="235"/>
    </row>
    <row r="780" spans="1:3">
      <c r="A780" s="239"/>
      <c r="B780" s="235"/>
      <c r="C780" s="235"/>
    </row>
    <row r="781" spans="1:3">
      <c r="A781" s="239"/>
      <c r="B781" s="235"/>
      <c r="C781" s="235"/>
    </row>
    <row r="782" spans="1:3">
      <c r="A782" s="239"/>
      <c r="B782" s="235"/>
      <c r="C782" s="235"/>
    </row>
    <row r="783" spans="1:3">
      <c r="A783" s="239"/>
      <c r="B783" s="235"/>
      <c r="C783" s="235"/>
    </row>
    <row r="784" spans="1:3">
      <c r="A784" s="239"/>
      <c r="B784" s="235"/>
      <c r="C784" s="235"/>
    </row>
    <row r="785" spans="1:3">
      <c r="A785" s="239"/>
      <c r="B785" s="235"/>
      <c r="C785" s="235"/>
    </row>
    <row r="786" spans="1:3">
      <c r="A786" s="239"/>
      <c r="B786" s="235"/>
      <c r="C786" s="235"/>
    </row>
    <row r="787" spans="1:3">
      <c r="A787" s="239"/>
      <c r="B787" s="235"/>
      <c r="C787" s="235"/>
    </row>
    <row r="788" spans="1:3">
      <c r="A788" s="239"/>
      <c r="B788" s="235"/>
      <c r="C788" s="235"/>
    </row>
    <row r="789" spans="1:3">
      <c r="A789" s="239"/>
      <c r="B789" s="235"/>
      <c r="C789" s="235"/>
    </row>
    <row r="790" spans="1:3">
      <c r="A790" s="239"/>
      <c r="B790" s="235"/>
      <c r="C790" s="235"/>
    </row>
    <row r="791" spans="1:3">
      <c r="A791" s="239"/>
      <c r="B791" s="235"/>
      <c r="C791" s="235"/>
    </row>
    <row r="792" spans="1:3">
      <c r="A792" s="239"/>
      <c r="B792" s="235"/>
      <c r="C792" s="235"/>
    </row>
    <row r="793" spans="1:3">
      <c r="A793" s="239"/>
      <c r="B793" s="235"/>
      <c r="C793" s="235"/>
    </row>
    <row r="794" spans="1:3">
      <c r="A794" s="239"/>
      <c r="B794" s="235"/>
      <c r="C794" s="235"/>
    </row>
    <row r="795" spans="1:3">
      <c r="A795" s="239"/>
      <c r="B795" s="235"/>
      <c r="C795" s="235"/>
    </row>
    <row r="796" spans="1:3">
      <c r="A796" s="239"/>
      <c r="B796" s="235"/>
      <c r="C796" s="235"/>
    </row>
    <row r="797" spans="1:3">
      <c r="A797" s="239"/>
      <c r="B797" s="235"/>
      <c r="C797" s="235"/>
    </row>
    <row r="798" spans="1:3">
      <c r="A798" s="239"/>
      <c r="B798" s="235"/>
      <c r="C798" s="235"/>
    </row>
    <row r="799" spans="1:3">
      <c r="A799" s="239"/>
      <c r="B799" s="235"/>
      <c r="C799" s="235"/>
    </row>
    <row r="800" spans="1:3">
      <c r="A800" s="239"/>
      <c r="B800" s="235"/>
      <c r="C800" s="235"/>
    </row>
    <row r="801" spans="1:3">
      <c r="A801" s="239"/>
      <c r="B801" s="235"/>
      <c r="C801" s="235"/>
    </row>
    <row r="802" spans="1:3">
      <c r="A802" s="239"/>
      <c r="B802" s="235"/>
      <c r="C802" s="235"/>
    </row>
    <row r="803" spans="1:3">
      <c r="A803" s="239"/>
      <c r="B803" s="235"/>
      <c r="C803" s="235"/>
    </row>
    <row r="804" spans="1:3">
      <c r="A804" s="239"/>
      <c r="B804" s="235"/>
      <c r="C804" s="235"/>
    </row>
    <row r="805" spans="1:3">
      <c r="A805" s="239"/>
      <c r="B805" s="235"/>
      <c r="C805" s="235"/>
    </row>
    <row r="806" spans="1:3">
      <c r="A806" s="239"/>
      <c r="B806" s="235"/>
      <c r="C806" s="235"/>
    </row>
    <row r="807" spans="1:3">
      <c r="A807" s="239"/>
      <c r="B807" s="235"/>
      <c r="C807" s="235"/>
    </row>
    <row r="808" spans="1:3">
      <c r="A808" s="239"/>
      <c r="B808" s="235"/>
      <c r="C808" s="235"/>
    </row>
    <row r="809" spans="1:3">
      <c r="A809" s="239"/>
      <c r="B809" s="235"/>
      <c r="C809" s="235"/>
    </row>
    <row r="810" spans="1:3">
      <c r="A810" s="239"/>
      <c r="B810" s="235"/>
      <c r="C810" s="235"/>
    </row>
    <row r="811" spans="1:3">
      <c r="A811" s="239"/>
      <c r="B811" s="235"/>
      <c r="C811" s="235"/>
    </row>
    <row r="812" spans="1:3">
      <c r="A812" s="239"/>
      <c r="B812" s="235"/>
      <c r="C812" s="235"/>
    </row>
    <row r="813" spans="1:3">
      <c r="A813" s="239"/>
      <c r="B813" s="235"/>
      <c r="C813" s="235"/>
    </row>
    <row r="814" spans="1:3">
      <c r="A814" s="239"/>
      <c r="B814" s="235"/>
      <c r="C814" s="235"/>
    </row>
    <row r="815" spans="1:3">
      <c r="A815" s="239"/>
      <c r="B815" s="235"/>
      <c r="C815" s="235"/>
    </row>
    <row r="816" spans="1:3">
      <c r="A816" s="239"/>
      <c r="B816" s="235"/>
      <c r="C816" s="235"/>
    </row>
    <row r="817" spans="1:3">
      <c r="A817" s="239"/>
      <c r="B817" s="235"/>
      <c r="C817" s="235"/>
    </row>
    <row r="818" spans="1:3">
      <c r="A818" s="239"/>
      <c r="B818" s="235"/>
      <c r="C818" s="235"/>
    </row>
    <row r="819" spans="1:3">
      <c r="A819" s="239"/>
      <c r="B819" s="235"/>
      <c r="C819" s="235"/>
    </row>
    <row r="820" spans="1:3">
      <c r="A820" s="239"/>
      <c r="B820" s="235"/>
      <c r="C820" s="235"/>
    </row>
    <row r="821" spans="1:3">
      <c r="A821" s="239"/>
      <c r="B821" s="235"/>
      <c r="C821" s="235"/>
    </row>
    <row r="822" spans="1:3">
      <c r="A822" s="239"/>
      <c r="B822" s="235"/>
      <c r="C822" s="235"/>
    </row>
    <row r="823" spans="1:3">
      <c r="A823" s="239"/>
      <c r="B823" s="235"/>
      <c r="C823" s="235"/>
    </row>
    <row r="824" spans="1:3">
      <c r="A824" s="239"/>
      <c r="B824" s="235"/>
      <c r="C824" s="235"/>
    </row>
    <row r="825" spans="1:3">
      <c r="A825" s="239"/>
      <c r="B825" s="235"/>
      <c r="C825" s="235"/>
    </row>
    <row r="826" spans="1:3">
      <c r="A826" s="239"/>
      <c r="B826" s="235"/>
      <c r="C826" s="235"/>
    </row>
    <row r="827" spans="1:3">
      <c r="A827" s="239"/>
      <c r="B827" s="235"/>
      <c r="C827" s="235"/>
    </row>
    <row r="828" spans="1:3">
      <c r="A828" s="239"/>
      <c r="B828" s="235"/>
      <c r="C828" s="235"/>
    </row>
    <row r="829" spans="1:3">
      <c r="A829" s="239"/>
      <c r="B829" s="235"/>
      <c r="C829" s="235"/>
    </row>
    <row r="830" spans="1:3">
      <c r="A830" s="239"/>
      <c r="B830" s="235"/>
      <c r="C830" s="235"/>
    </row>
    <row r="831" spans="1:3">
      <c r="A831" s="239"/>
      <c r="B831" s="235"/>
      <c r="C831" s="235"/>
    </row>
    <row r="832" spans="1:3">
      <c r="A832" s="239"/>
      <c r="B832" s="235"/>
      <c r="C832" s="235"/>
    </row>
    <row r="833" spans="1:3">
      <c r="A833" s="239"/>
      <c r="B833" s="235"/>
      <c r="C833" s="235"/>
    </row>
    <row r="834" spans="1:3">
      <c r="A834" s="239"/>
      <c r="B834" s="235"/>
      <c r="C834" s="235"/>
    </row>
    <row r="835" spans="1:3">
      <c r="A835" s="239"/>
      <c r="B835" s="235"/>
      <c r="C835" s="235"/>
    </row>
    <row r="836" spans="1:3">
      <c r="A836" s="239"/>
      <c r="B836" s="235"/>
      <c r="C836" s="235"/>
    </row>
    <row r="837" spans="1:3">
      <c r="A837" s="239"/>
      <c r="B837" s="235"/>
      <c r="C837" s="235"/>
    </row>
    <row r="838" spans="1:3">
      <c r="A838" s="239"/>
      <c r="B838" s="235"/>
      <c r="C838" s="235"/>
    </row>
    <row r="839" spans="1:3">
      <c r="A839" s="239"/>
      <c r="B839" s="235"/>
      <c r="C839" s="235"/>
    </row>
    <row r="840" spans="1:3">
      <c r="A840" s="239"/>
      <c r="B840" s="235"/>
      <c r="C840" s="235"/>
    </row>
    <row r="841" spans="1:3">
      <c r="A841" s="239"/>
      <c r="B841" s="235"/>
      <c r="C841" s="235"/>
    </row>
    <row r="842" spans="1:3">
      <c r="A842" s="239"/>
      <c r="B842" s="235"/>
      <c r="C842" s="235"/>
    </row>
    <row r="843" spans="1:3">
      <c r="A843" s="239"/>
      <c r="B843" s="235"/>
      <c r="C843" s="235"/>
    </row>
    <row r="844" spans="1:3">
      <c r="A844" s="239"/>
      <c r="B844" s="235"/>
      <c r="C844" s="235"/>
    </row>
    <row r="845" spans="1:3">
      <c r="A845" s="239"/>
      <c r="B845" s="235"/>
      <c r="C845" s="235"/>
    </row>
    <row r="846" spans="1:3">
      <c r="A846" s="239"/>
      <c r="B846" s="235"/>
      <c r="C846" s="235"/>
    </row>
    <row r="847" spans="1:3">
      <c r="A847" s="239"/>
      <c r="B847" s="235"/>
      <c r="C847" s="235"/>
    </row>
    <row r="848" spans="1:3">
      <c r="A848" s="239"/>
      <c r="B848" s="235"/>
      <c r="C848" s="235"/>
    </row>
    <row r="849" spans="1:3">
      <c r="A849" s="239"/>
      <c r="B849" s="235"/>
      <c r="C849" s="235"/>
    </row>
    <row r="850" spans="1:3">
      <c r="A850" s="239"/>
      <c r="B850" s="235"/>
      <c r="C850" s="235"/>
    </row>
    <row r="851" spans="1:3">
      <c r="A851" s="239"/>
      <c r="B851" s="235"/>
      <c r="C851" s="235"/>
    </row>
    <row r="852" spans="1:3">
      <c r="A852" s="239"/>
      <c r="B852" s="235"/>
      <c r="C852" s="235"/>
    </row>
    <row r="853" spans="1:3">
      <c r="A853" s="239"/>
      <c r="B853" s="235"/>
      <c r="C853" s="235"/>
    </row>
    <row r="854" spans="1:3">
      <c r="A854" s="239"/>
      <c r="B854" s="235"/>
      <c r="C854" s="235"/>
    </row>
    <row r="855" spans="1:3">
      <c r="A855" s="239"/>
      <c r="B855" s="235"/>
      <c r="C855" s="235"/>
    </row>
    <row r="856" spans="1:3">
      <c r="A856" s="239"/>
      <c r="B856" s="235"/>
      <c r="C856" s="235"/>
    </row>
    <row r="857" spans="1:3">
      <c r="A857" s="239"/>
      <c r="B857" s="235"/>
      <c r="C857" s="235"/>
    </row>
    <row r="858" spans="1:3">
      <c r="A858" s="239"/>
      <c r="B858" s="235"/>
      <c r="C858" s="235"/>
    </row>
    <row r="859" spans="1:3">
      <c r="A859" s="239"/>
      <c r="B859" s="235"/>
      <c r="C859" s="235"/>
    </row>
    <row r="860" spans="1:3">
      <c r="A860" s="239"/>
      <c r="B860" s="235"/>
      <c r="C860" s="235"/>
    </row>
    <row r="861" spans="1:3">
      <c r="A861" s="239"/>
      <c r="B861" s="235"/>
      <c r="C861" s="235"/>
    </row>
    <row r="862" spans="1:3">
      <c r="A862" s="239"/>
      <c r="B862" s="235"/>
      <c r="C862" s="235"/>
    </row>
    <row r="863" spans="1:3">
      <c r="A863" s="239"/>
      <c r="B863" s="235"/>
      <c r="C863" s="235"/>
    </row>
    <row r="864" spans="1:3">
      <c r="A864" s="239"/>
      <c r="B864" s="235"/>
      <c r="C864" s="235"/>
    </row>
    <row r="865" spans="1:3">
      <c r="A865" s="239"/>
      <c r="B865" s="235"/>
      <c r="C865" s="235"/>
    </row>
    <row r="866" spans="1:3">
      <c r="A866" s="239"/>
      <c r="B866" s="235"/>
      <c r="C866" s="235"/>
    </row>
    <row r="867" spans="1:3">
      <c r="A867" s="239"/>
      <c r="B867" s="235"/>
      <c r="C867" s="235"/>
    </row>
    <row r="868" spans="1:3">
      <c r="A868" s="239"/>
      <c r="B868" s="235"/>
      <c r="C868" s="235"/>
    </row>
    <row r="869" spans="1:3">
      <c r="A869" s="239"/>
      <c r="B869" s="235"/>
      <c r="C869" s="235"/>
    </row>
    <row r="870" spans="1:3">
      <c r="A870" s="239"/>
      <c r="B870" s="235"/>
      <c r="C870" s="235"/>
    </row>
    <row r="871" spans="1:3">
      <c r="A871" s="239"/>
      <c r="B871" s="235"/>
      <c r="C871" s="235"/>
    </row>
    <row r="872" spans="1:3">
      <c r="A872" s="239"/>
      <c r="B872" s="235"/>
      <c r="C872" s="235"/>
    </row>
    <row r="873" spans="1:3">
      <c r="A873" s="239"/>
      <c r="B873" s="235"/>
      <c r="C873" s="235"/>
    </row>
    <row r="874" spans="1:3">
      <c r="A874" s="239"/>
      <c r="B874" s="235"/>
      <c r="C874" s="235"/>
    </row>
    <row r="875" spans="1:3">
      <c r="A875" s="239"/>
      <c r="B875" s="235"/>
      <c r="C875" s="235"/>
    </row>
    <row r="876" spans="1:3">
      <c r="A876" s="239"/>
      <c r="B876" s="235"/>
      <c r="C876" s="235"/>
    </row>
    <row r="877" spans="1:3">
      <c r="A877" s="239"/>
      <c r="B877" s="235"/>
      <c r="C877" s="235"/>
    </row>
    <row r="878" spans="1:3">
      <c r="A878" s="239"/>
      <c r="B878" s="235"/>
      <c r="C878" s="235"/>
    </row>
    <row r="879" spans="1:3">
      <c r="A879" s="239"/>
      <c r="B879" s="235"/>
      <c r="C879" s="235"/>
    </row>
    <row r="880" spans="1:3">
      <c r="A880" s="239"/>
      <c r="B880" s="235"/>
      <c r="C880" s="235"/>
    </row>
    <row r="881" spans="1:3">
      <c r="A881" s="239"/>
      <c r="B881" s="235"/>
      <c r="C881" s="235"/>
    </row>
    <row r="882" spans="1:3">
      <c r="A882" s="239"/>
      <c r="B882" s="235"/>
      <c r="C882" s="235"/>
    </row>
    <row r="883" spans="1:3">
      <c r="A883" s="239"/>
      <c r="B883" s="235"/>
      <c r="C883" s="235"/>
    </row>
    <row r="884" spans="1:3">
      <c r="A884" s="239"/>
      <c r="B884" s="235"/>
      <c r="C884" s="235"/>
    </row>
    <row r="885" spans="1:3">
      <c r="A885" s="239"/>
      <c r="B885" s="235"/>
      <c r="C885" s="235"/>
    </row>
    <row r="886" spans="1:3">
      <c r="A886" s="239"/>
      <c r="B886" s="235"/>
      <c r="C886" s="235"/>
    </row>
    <row r="887" spans="1:3">
      <c r="A887" s="239"/>
      <c r="B887" s="235"/>
      <c r="C887" s="235"/>
    </row>
    <row r="888" spans="1:3">
      <c r="A888" s="239"/>
      <c r="B888" s="235"/>
      <c r="C888" s="235"/>
    </row>
    <row r="889" spans="1:3">
      <c r="A889" s="239"/>
      <c r="B889" s="235"/>
      <c r="C889" s="235"/>
    </row>
    <row r="890" spans="1:3">
      <c r="A890" s="239"/>
      <c r="B890" s="235"/>
      <c r="C890" s="235"/>
    </row>
    <row r="891" spans="1:3">
      <c r="A891" s="239"/>
      <c r="B891" s="235"/>
      <c r="C891" s="235"/>
    </row>
    <row r="892" spans="1:3">
      <c r="A892" s="239"/>
      <c r="B892" s="235"/>
      <c r="C892" s="235"/>
    </row>
    <row r="893" spans="1:3">
      <c r="A893" s="239"/>
      <c r="B893" s="235"/>
      <c r="C893" s="235"/>
    </row>
    <row r="894" spans="1:3">
      <c r="A894" s="239"/>
      <c r="B894" s="235"/>
      <c r="C894" s="235"/>
    </row>
    <row r="895" spans="1:3">
      <c r="A895" s="239"/>
      <c r="B895" s="235"/>
      <c r="C895" s="235"/>
    </row>
    <row r="896" spans="1:3">
      <c r="A896" s="239"/>
      <c r="B896" s="235"/>
      <c r="C896" s="235"/>
    </row>
    <row r="897" spans="1:3">
      <c r="A897" s="239"/>
      <c r="B897" s="235"/>
      <c r="C897" s="235"/>
    </row>
    <row r="898" spans="1:3">
      <c r="A898" s="239"/>
      <c r="B898" s="235"/>
      <c r="C898" s="235"/>
    </row>
    <row r="899" spans="1:3">
      <c r="A899" s="239"/>
      <c r="B899" s="235"/>
      <c r="C899" s="235"/>
    </row>
    <row r="900" spans="1:3">
      <c r="A900" s="239"/>
      <c r="B900" s="235"/>
      <c r="C900" s="235"/>
    </row>
    <row r="901" spans="1:3">
      <c r="A901" s="239"/>
      <c r="B901" s="235"/>
      <c r="C901" s="235"/>
    </row>
    <row r="902" spans="1:3">
      <c r="A902" s="239"/>
      <c r="B902" s="235"/>
      <c r="C902" s="235"/>
    </row>
    <row r="903" spans="1:3">
      <c r="A903" s="239"/>
      <c r="B903" s="235"/>
      <c r="C903" s="235"/>
    </row>
    <row r="904" spans="1:3">
      <c r="A904" s="239"/>
      <c r="B904" s="235"/>
      <c r="C904" s="235"/>
    </row>
    <row r="905" spans="1:3">
      <c r="A905" s="239"/>
      <c r="B905" s="235"/>
      <c r="C905" s="235"/>
    </row>
    <row r="906" spans="1:3">
      <c r="A906" s="239"/>
      <c r="B906" s="235"/>
      <c r="C906" s="235"/>
    </row>
    <row r="907" spans="1:3">
      <c r="A907" s="239"/>
      <c r="B907" s="235"/>
      <c r="C907" s="235"/>
    </row>
    <row r="908" spans="1:3">
      <c r="A908" s="239"/>
      <c r="B908" s="235"/>
      <c r="C908" s="235"/>
    </row>
    <row r="909" spans="1:3">
      <c r="A909" s="239"/>
      <c r="B909" s="235"/>
      <c r="C909" s="235"/>
    </row>
    <row r="910" spans="1:3">
      <c r="A910" s="239"/>
      <c r="B910" s="235"/>
      <c r="C910" s="235"/>
    </row>
    <row r="911" spans="1:3">
      <c r="A911" s="239"/>
      <c r="B911" s="235"/>
      <c r="C911" s="235"/>
    </row>
    <row r="912" spans="1:3">
      <c r="A912" s="239"/>
      <c r="B912" s="235"/>
      <c r="C912" s="235"/>
    </row>
    <row r="913" spans="1:3">
      <c r="A913" s="239"/>
      <c r="B913" s="235"/>
      <c r="C913" s="235"/>
    </row>
    <row r="914" spans="1:3">
      <c r="A914" s="239"/>
      <c r="B914" s="235"/>
      <c r="C914" s="235"/>
    </row>
    <row r="915" spans="1:3">
      <c r="A915" s="239"/>
      <c r="B915" s="235"/>
      <c r="C915" s="235"/>
    </row>
    <row r="916" spans="1:3">
      <c r="A916" s="239"/>
      <c r="B916" s="235"/>
      <c r="C916" s="235"/>
    </row>
    <row r="917" spans="1:3">
      <c r="A917" s="239"/>
      <c r="B917" s="235"/>
      <c r="C917" s="235"/>
    </row>
    <row r="918" spans="1:3">
      <c r="A918" s="239"/>
      <c r="B918" s="235"/>
      <c r="C918" s="235"/>
    </row>
    <row r="919" spans="1:3">
      <c r="A919" s="239"/>
      <c r="B919" s="235"/>
      <c r="C919" s="235"/>
    </row>
    <row r="920" spans="1:3">
      <c r="A920" s="239"/>
      <c r="B920" s="235"/>
      <c r="C920" s="235"/>
    </row>
    <row r="921" spans="1:3">
      <c r="A921" s="239"/>
      <c r="B921" s="235"/>
      <c r="C921" s="235"/>
    </row>
    <row r="922" spans="1:3">
      <c r="A922" s="239"/>
      <c r="B922" s="235"/>
      <c r="C922" s="235"/>
    </row>
    <row r="923" spans="1:3">
      <c r="A923" s="239"/>
      <c r="B923" s="235"/>
      <c r="C923" s="235"/>
    </row>
    <row r="924" spans="1:3">
      <c r="A924" s="239"/>
      <c r="B924" s="235"/>
      <c r="C924" s="235"/>
    </row>
    <row r="925" spans="1:3">
      <c r="A925" s="239"/>
      <c r="B925" s="235"/>
      <c r="C925" s="235"/>
    </row>
    <row r="926" spans="1:3">
      <c r="A926" s="239"/>
      <c r="B926" s="235"/>
      <c r="C926" s="235"/>
    </row>
    <row r="927" spans="1:3">
      <c r="A927" s="239"/>
      <c r="B927" s="235"/>
      <c r="C927" s="235"/>
    </row>
    <row r="928" spans="1:3">
      <c r="A928" s="239"/>
      <c r="B928" s="235"/>
      <c r="C928" s="235"/>
    </row>
    <row r="929" spans="1:3">
      <c r="A929" s="239"/>
      <c r="B929" s="235"/>
      <c r="C929" s="235"/>
    </row>
    <row r="930" spans="1:3">
      <c r="A930" s="239"/>
      <c r="B930" s="235"/>
      <c r="C930" s="235"/>
    </row>
    <row r="931" spans="1:3">
      <c r="A931" s="239"/>
      <c r="B931" s="235"/>
      <c r="C931" s="235"/>
    </row>
    <row r="932" spans="1:3">
      <c r="A932" s="239"/>
      <c r="B932" s="235"/>
      <c r="C932" s="235"/>
    </row>
    <row r="933" spans="1:3">
      <c r="A933" s="239"/>
      <c r="B933" s="235"/>
      <c r="C933" s="235"/>
    </row>
    <row r="934" spans="1:3">
      <c r="A934" s="239"/>
      <c r="B934" s="235"/>
      <c r="C934" s="235"/>
    </row>
    <row r="935" spans="1:3">
      <c r="A935" s="239"/>
      <c r="B935" s="235"/>
      <c r="C935" s="235"/>
    </row>
    <row r="936" spans="1:3">
      <c r="A936" s="239"/>
      <c r="B936" s="235"/>
      <c r="C936" s="235"/>
    </row>
    <row r="937" spans="1:3">
      <c r="A937" s="239"/>
      <c r="B937" s="235"/>
      <c r="C937" s="235"/>
    </row>
    <row r="938" spans="1:3">
      <c r="A938" s="239"/>
      <c r="B938" s="235"/>
      <c r="C938" s="235"/>
    </row>
    <row r="939" spans="1:3">
      <c r="A939" s="239"/>
      <c r="B939" s="235"/>
      <c r="C939" s="235"/>
    </row>
    <row r="940" spans="1:3">
      <c r="A940" s="239"/>
      <c r="B940" s="235"/>
      <c r="C940" s="235"/>
    </row>
    <row r="941" spans="1:3">
      <c r="A941" s="239"/>
      <c r="B941" s="235"/>
      <c r="C941" s="235"/>
    </row>
    <row r="942" spans="1:3">
      <c r="A942" s="239"/>
      <c r="B942" s="235"/>
      <c r="C942" s="235"/>
    </row>
    <row r="943" spans="1:3">
      <c r="A943" s="239"/>
      <c r="B943" s="235"/>
      <c r="C943" s="235"/>
    </row>
    <row r="944" spans="1:3">
      <c r="A944" s="239"/>
      <c r="B944" s="235"/>
      <c r="C944" s="235"/>
    </row>
    <row r="945" spans="1:3">
      <c r="A945" s="239"/>
      <c r="B945" s="235"/>
      <c r="C945" s="235"/>
    </row>
    <row r="946" spans="1:3">
      <c r="A946" s="239"/>
      <c r="B946" s="235"/>
      <c r="C946" s="235"/>
    </row>
    <row r="947" spans="1:3">
      <c r="A947" s="239"/>
      <c r="B947" s="235"/>
      <c r="C947" s="235"/>
    </row>
    <row r="948" spans="1:3">
      <c r="A948" s="239"/>
      <c r="B948" s="235"/>
      <c r="C948" s="235"/>
    </row>
    <row r="949" spans="1:3">
      <c r="A949" s="239"/>
      <c r="B949" s="235"/>
      <c r="C949" s="235"/>
    </row>
    <row r="950" spans="1:3">
      <c r="A950" s="239"/>
      <c r="B950" s="235"/>
      <c r="C950" s="235"/>
    </row>
    <row r="951" spans="1:3">
      <c r="A951" s="239"/>
      <c r="B951" s="235"/>
      <c r="C951" s="235"/>
    </row>
    <row r="952" spans="1:3">
      <c r="A952" s="239"/>
      <c r="B952" s="235"/>
      <c r="C952" s="235"/>
    </row>
    <row r="953" spans="1:3">
      <c r="A953" s="239"/>
      <c r="B953" s="235"/>
      <c r="C953" s="235"/>
    </row>
    <row r="954" spans="1:3">
      <c r="A954" s="239"/>
      <c r="B954" s="235"/>
      <c r="C954" s="235"/>
    </row>
    <row r="955" spans="1:3">
      <c r="A955" s="239"/>
      <c r="B955" s="235"/>
      <c r="C955" s="235"/>
    </row>
    <row r="956" spans="1:3">
      <c r="A956" s="239"/>
      <c r="B956" s="235"/>
      <c r="C956" s="235"/>
    </row>
    <row r="957" spans="1:3">
      <c r="A957" s="239"/>
      <c r="B957" s="235"/>
      <c r="C957" s="235"/>
    </row>
    <row r="958" spans="1:3">
      <c r="A958" s="239"/>
      <c r="B958" s="235"/>
      <c r="C958" s="235"/>
    </row>
    <row r="959" spans="1:3">
      <c r="A959" s="239"/>
      <c r="B959" s="235"/>
      <c r="C959" s="235"/>
    </row>
    <row r="960" spans="1:3">
      <c r="A960" s="239"/>
      <c r="B960" s="235"/>
      <c r="C960" s="235"/>
    </row>
    <row r="961" spans="1:3">
      <c r="A961" s="239"/>
      <c r="B961" s="235"/>
      <c r="C961" s="235"/>
    </row>
    <row r="962" spans="1:3">
      <c r="A962" s="239"/>
      <c r="B962" s="235"/>
      <c r="C962" s="235"/>
    </row>
    <row r="963" spans="1:3">
      <c r="A963" s="239"/>
      <c r="B963" s="235"/>
      <c r="C963" s="235"/>
    </row>
    <row r="964" spans="1:3">
      <c r="A964" s="239"/>
      <c r="B964" s="235"/>
      <c r="C964" s="235"/>
    </row>
    <row r="965" spans="1:3">
      <c r="A965" s="239"/>
      <c r="B965" s="235"/>
      <c r="C965" s="235"/>
    </row>
    <row r="966" spans="1:3">
      <c r="A966" s="239"/>
      <c r="B966" s="235"/>
      <c r="C966" s="235"/>
    </row>
    <row r="967" spans="1:3">
      <c r="A967" s="239"/>
      <c r="B967" s="235"/>
      <c r="C967" s="235"/>
    </row>
    <row r="968" spans="1:3">
      <c r="A968" s="239"/>
      <c r="B968" s="235"/>
      <c r="C968" s="235"/>
    </row>
    <row r="969" spans="1:3">
      <c r="A969" s="239"/>
      <c r="B969" s="235"/>
      <c r="C969" s="235"/>
    </row>
    <row r="970" spans="1:3">
      <c r="A970" s="239"/>
      <c r="B970" s="235"/>
      <c r="C970" s="235"/>
    </row>
    <row r="971" spans="1:3">
      <c r="A971" s="239"/>
      <c r="B971" s="235"/>
      <c r="C971" s="235"/>
    </row>
    <row r="972" spans="1:3">
      <c r="A972" s="239"/>
      <c r="B972" s="235"/>
      <c r="C972" s="235"/>
    </row>
    <row r="973" spans="1:3">
      <c r="A973" s="239"/>
      <c r="B973" s="235"/>
      <c r="C973" s="235"/>
    </row>
    <row r="974" spans="1:3">
      <c r="A974" s="239"/>
      <c r="B974" s="235"/>
      <c r="C974" s="235"/>
    </row>
    <row r="975" spans="1:3">
      <c r="A975" s="239"/>
      <c r="B975" s="235"/>
      <c r="C975" s="235"/>
    </row>
    <row r="976" spans="1:3">
      <c r="A976" s="239"/>
      <c r="B976" s="235"/>
      <c r="C976" s="235"/>
    </row>
    <row r="977" spans="1:3">
      <c r="A977" s="239"/>
      <c r="B977" s="235"/>
      <c r="C977" s="235"/>
    </row>
    <row r="978" spans="1:3">
      <c r="A978" s="239"/>
      <c r="B978" s="235"/>
      <c r="C978" s="235"/>
    </row>
    <row r="979" spans="1:3">
      <c r="A979" s="239"/>
      <c r="B979" s="235"/>
      <c r="C979" s="235"/>
    </row>
    <row r="980" spans="1:3">
      <c r="A980" s="239"/>
      <c r="B980" s="235"/>
      <c r="C980" s="235"/>
    </row>
    <row r="981" spans="1:3">
      <c r="A981" s="239"/>
      <c r="B981" s="235"/>
      <c r="C981" s="235"/>
    </row>
    <row r="982" spans="1:3">
      <c r="A982" s="239"/>
      <c r="B982" s="235"/>
      <c r="C982" s="235"/>
    </row>
    <row r="983" spans="1:3">
      <c r="A983" s="239"/>
      <c r="B983" s="235"/>
      <c r="C983" s="235"/>
    </row>
    <row r="984" spans="1:3">
      <c r="A984" s="239"/>
      <c r="B984" s="235"/>
      <c r="C984" s="235"/>
    </row>
    <row r="985" spans="1:3">
      <c r="A985" s="239"/>
      <c r="B985" s="235"/>
      <c r="C985" s="235"/>
    </row>
    <row r="986" spans="1:3">
      <c r="A986" s="239"/>
      <c r="B986" s="235"/>
      <c r="C986" s="235"/>
    </row>
    <row r="987" spans="1:3">
      <c r="A987" s="239"/>
      <c r="B987" s="235"/>
      <c r="C987" s="235"/>
    </row>
    <row r="988" spans="1:3">
      <c r="A988" s="239"/>
      <c r="B988" s="235"/>
      <c r="C988" s="235"/>
    </row>
    <row r="989" spans="1:3">
      <c r="A989" s="239"/>
      <c r="B989" s="235"/>
      <c r="C989" s="235"/>
    </row>
    <row r="990" spans="1:3">
      <c r="A990" s="239"/>
      <c r="B990" s="235"/>
      <c r="C990" s="235"/>
    </row>
    <row r="991" spans="1:3">
      <c r="A991" s="239"/>
      <c r="B991" s="235"/>
      <c r="C991" s="235"/>
    </row>
    <row r="992" spans="1:3">
      <c r="A992" s="239"/>
      <c r="B992" s="235"/>
      <c r="C992" s="235"/>
    </row>
    <row r="993" spans="1:3">
      <c r="A993" s="239"/>
      <c r="B993" s="235"/>
      <c r="C993" s="235"/>
    </row>
    <row r="994" spans="1:3">
      <c r="A994" s="239"/>
      <c r="B994" s="235"/>
      <c r="C994" s="235"/>
    </row>
    <row r="995" spans="1:3">
      <c r="A995" s="239"/>
      <c r="B995" s="235"/>
      <c r="C995" s="235"/>
    </row>
    <row r="996" spans="1:3">
      <c r="A996" s="239"/>
      <c r="B996" s="235"/>
      <c r="C996" s="235"/>
    </row>
    <row r="997" spans="1:3">
      <c r="A997" s="239"/>
      <c r="B997" s="235"/>
      <c r="C997" s="235"/>
    </row>
    <row r="998" spans="1:3">
      <c r="A998" s="239"/>
      <c r="B998" s="235"/>
      <c r="C998" s="235"/>
    </row>
    <row r="999" spans="1:3">
      <c r="A999" s="239"/>
      <c r="B999" s="235"/>
      <c r="C999" s="235"/>
    </row>
    <row r="1000" spans="1:3">
      <c r="A1000" s="239"/>
      <c r="B1000" s="235"/>
      <c r="C1000" s="235"/>
    </row>
    <row r="1001" spans="1:3">
      <c r="A1001" s="239"/>
      <c r="B1001" s="235"/>
      <c r="C1001" s="235"/>
    </row>
    <row r="1002" spans="1:3">
      <c r="A1002" s="239"/>
      <c r="B1002" s="235"/>
      <c r="C1002" s="235"/>
    </row>
    <row r="1003" spans="1:3">
      <c r="A1003" s="239"/>
      <c r="B1003" s="235"/>
      <c r="C1003" s="235"/>
    </row>
    <row r="1004" spans="1:3">
      <c r="A1004" s="239"/>
      <c r="B1004" s="235"/>
      <c r="C1004" s="235"/>
    </row>
    <row r="1005" spans="1:3">
      <c r="A1005" s="239"/>
      <c r="B1005" s="235"/>
      <c r="C1005" s="235"/>
    </row>
    <row r="1006" spans="1:3">
      <c r="A1006" s="239"/>
      <c r="B1006" s="235"/>
      <c r="C1006" s="235"/>
    </row>
    <row r="1007" spans="1:3">
      <c r="A1007" s="239"/>
      <c r="B1007" s="235"/>
      <c r="C1007" s="235"/>
    </row>
    <row r="1008" spans="1:3">
      <c r="A1008" s="239"/>
      <c r="B1008" s="235"/>
      <c r="C1008" s="235"/>
    </row>
    <row r="1009" spans="1:3">
      <c r="A1009" s="239"/>
      <c r="B1009" s="235"/>
      <c r="C1009" s="235"/>
    </row>
    <row r="1010" spans="1:3">
      <c r="A1010" s="239"/>
      <c r="B1010" s="235"/>
      <c r="C1010" s="235"/>
    </row>
    <row r="1011" spans="1:3">
      <c r="A1011" s="239"/>
      <c r="B1011" s="235"/>
      <c r="C1011" s="235"/>
    </row>
    <row r="1012" spans="1:3">
      <c r="A1012" s="239"/>
      <c r="B1012" s="235"/>
      <c r="C1012" s="235"/>
    </row>
    <row r="1013" spans="1:3">
      <c r="A1013" s="239"/>
      <c r="B1013" s="235"/>
      <c r="C1013" s="235"/>
    </row>
  </sheetData>
  <mergeCells count="2">
    <mergeCell ref="D1:F2"/>
    <mergeCell ref="D3:F3"/>
  </mergeCells>
  <phoneticPr fontId="1"/>
  <printOptions horizontalCentered="1"/>
  <pageMargins left="0.31496062992125984" right="0.31496062992125984" top="0.59055118110236227" bottom="0.19685039370078741" header="0" footer="0"/>
  <pageSetup paperSize="9" scale="8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topLeftCell="A6" zoomScaleNormal="100" zoomScaleSheetLayoutView="100" workbookViewId="0">
      <selection activeCell="K25" sqref="K25:N25"/>
    </sheetView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311</v>
      </c>
      <c r="Q1" s="380"/>
      <c r="R1" s="380"/>
      <c r="S1" s="74"/>
      <c r="T1" s="372" t="str">
        <f>組み合わせ一覧!AW65</f>
        <v>サンエコ自然の森サッカー場A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6"/>
      <c r="H3" s="257"/>
      <c r="I3" s="258"/>
      <c r="J3" s="9"/>
      <c r="K3" s="9"/>
      <c r="L3" s="9"/>
      <c r="M3" s="9"/>
      <c r="N3" s="259"/>
      <c r="O3" s="9"/>
      <c r="P3" s="9"/>
      <c r="Q3" s="9"/>
      <c r="R3" s="9"/>
      <c r="S3" s="9"/>
      <c r="T3" s="259"/>
      <c r="U3" s="9"/>
      <c r="V3" s="9"/>
      <c r="W3" s="9"/>
      <c r="X3" s="9"/>
      <c r="Y3" s="9"/>
      <c r="Z3" s="9"/>
    </row>
    <row r="4" spans="1:26" ht="20.25" customHeight="1" thickTop="1">
      <c r="A4" s="9"/>
      <c r="D4" s="9"/>
      <c r="E4" s="376" t="s">
        <v>3</v>
      </c>
      <c r="F4" s="374"/>
      <c r="G4" s="374"/>
      <c r="H4" s="373"/>
      <c r="I4" s="377"/>
      <c r="J4" s="9"/>
      <c r="K4" s="9"/>
      <c r="L4" s="9"/>
      <c r="M4" s="245"/>
      <c r="N4" s="373" t="s">
        <v>1</v>
      </c>
      <c r="O4" s="374"/>
      <c r="P4" s="378"/>
      <c r="Q4" s="9"/>
      <c r="R4" s="9"/>
      <c r="S4" s="245"/>
      <c r="T4" s="373" t="s">
        <v>2</v>
      </c>
      <c r="U4" s="374"/>
      <c r="V4" s="378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9"/>
      <c r="I5" s="245"/>
      <c r="J5" s="257"/>
      <c r="K5" s="9"/>
      <c r="L5" s="9"/>
      <c r="M5" s="245"/>
      <c r="N5" s="9"/>
      <c r="O5" s="9"/>
      <c r="P5" s="14"/>
      <c r="Q5" s="9"/>
      <c r="R5" s="9"/>
      <c r="S5" s="245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9"/>
      <c r="H6" s="376" t="s">
        <v>0</v>
      </c>
      <c r="I6" s="374"/>
      <c r="J6" s="377"/>
      <c r="K6" s="9"/>
      <c r="L6" s="9"/>
      <c r="M6" s="245"/>
      <c r="N6" s="9"/>
      <c r="O6" s="9"/>
      <c r="P6" s="14"/>
      <c r="Q6" s="9"/>
      <c r="R6" s="9"/>
      <c r="S6" s="245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9"/>
      <c r="H7" s="13"/>
      <c r="I7" s="9"/>
      <c r="J7" s="245"/>
      <c r="K7" s="9"/>
      <c r="L7" s="9"/>
      <c r="M7" s="245"/>
      <c r="N7" s="9"/>
      <c r="O7" s="9"/>
      <c r="P7" s="14"/>
      <c r="Q7" s="9"/>
      <c r="R7" s="9"/>
      <c r="S7" s="245"/>
      <c r="T7" s="9"/>
      <c r="U7" s="9"/>
      <c r="V7" s="14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6" t="str">
        <f>組み合わせ一覧!AV78</f>
        <v>御厨フットボールクラブ</v>
      </c>
      <c r="E9" s="386"/>
      <c r="F9" s="50"/>
      <c r="G9" s="383" t="str">
        <f>組み合わせ一覧!AV76</f>
        <v>ＦＣアラノ</v>
      </c>
      <c r="H9" s="383"/>
      <c r="I9" s="50"/>
      <c r="J9" s="381" t="str">
        <f>組み合わせ一覧!AV74</f>
        <v>ＦＣプリメーロ</v>
      </c>
      <c r="K9" s="381"/>
      <c r="M9" s="381" t="str">
        <f>組み合わせ一覧!AV72</f>
        <v>ＫＳＣ鹿沼</v>
      </c>
      <c r="N9" s="381"/>
      <c r="O9" s="50"/>
      <c r="P9" s="383" t="str">
        <f>組み合わせ一覧!AV70</f>
        <v>南イレブン</v>
      </c>
      <c r="Q9" s="383"/>
      <c r="R9" s="50"/>
      <c r="S9" s="384" t="str">
        <f>組み合わせ一覧!AV68</f>
        <v>ＦＣ　ＶＡＬＯＮセカンド</v>
      </c>
      <c r="T9" s="384"/>
      <c r="U9" s="50"/>
      <c r="V9" s="383" t="str">
        <f>組み合わせ一覧!AV66</f>
        <v>鹿沼東光ＦＣ</v>
      </c>
      <c r="W9" s="383"/>
      <c r="X9" s="50"/>
      <c r="Y9" s="50"/>
      <c r="Z9" s="154"/>
    </row>
    <row r="10" spans="1:26" ht="20.25" customHeight="1">
      <c r="A10" s="50"/>
      <c r="B10" s="50"/>
      <c r="C10" s="50"/>
      <c r="D10" s="386"/>
      <c r="E10" s="386"/>
      <c r="F10" s="50"/>
      <c r="G10" s="383"/>
      <c r="H10" s="383"/>
      <c r="I10" s="50"/>
      <c r="J10" s="381"/>
      <c r="K10" s="381"/>
      <c r="L10" s="50"/>
      <c r="M10" s="381"/>
      <c r="N10" s="381"/>
      <c r="O10" s="50"/>
      <c r="P10" s="383"/>
      <c r="Q10" s="383"/>
      <c r="R10" s="50"/>
      <c r="S10" s="384"/>
      <c r="T10" s="384"/>
      <c r="U10" s="50"/>
      <c r="V10" s="383"/>
      <c r="W10" s="383"/>
      <c r="X10" s="50"/>
      <c r="Y10" s="154"/>
      <c r="Z10" s="154"/>
    </row>
    <row r="11" spans="1:26" ht="20.25" customHeight="1">
      <c r="A11" s="50"/>
      <c r="B11" s="50"/>
      <c r="C11" s="50"/>
      <c r="D11" s="386"/>
      <c r="E11" s="386"/>
      <c r="F11" s="50"/>
      <c r="G11" s="383"/>
      <c r="H11" s="383"/>
      <c r="I11" s="50"/>
      <c r="J11" s="381"/>
      <c r="K11" s="381"/>
      <c r="L11" s="50"/>
      <c r="M11" s="381"/>
      <c r="N11" s="381"/>
      <c r="O11" s="50"/>
      <c r="P11" s="383"/>
      <c r="Q11" s="383"/>
      <c r="R11" s="50"/>
      <c r="S11" s="384"/>
      <c r="T11" s="384"/>
      <c r="U11" s="50"/>
      <c r="V11" s="383"/>
      <c r="W11" s="383"/>
      <c r="X11" s="50"/>
      <c r="Y11" s="154"/>
      <c r="Z11" s="154"/>
    </row>
    <row r="12" spans="1:26" ht="20.25" customHeight="1">
      <c r="A12" s="50"/>
      <c r="B12" s="50"/>
      <c r="C12" s="50"/>
      <c r="D12" s="386"/>
      <c r="E12" s="386"/>
      <c r="F12" s="50"/>
      <c r="G12" s="383"/>
      <c r="H12" s="383"/>
      <c r="I12" s="50"/>
      <c r="J12" s="381"/>
      <c r="K12" s="381"/>
      <c r="L12" s="50"/>
      <c r="M12" s="381"/>
      <c r="N12" s="381"/>
      <c r="O12" s="50"/>
      <c r="P12" s="383"/>
      <c r="Q12" s="383"/>
      <c r="R12" s="50"/>
      <c r="S12" s="384"/>
      <c r="T12" s="384"/>
      <c r="U12" s="50"/>
      <c r="V12" s="383"/>
      <c r="W12" s="383"/>
      <c r="X12" s="50"/>
      <c r="Y12" s="154"/>
      <c r="Z12" s="154"/>
    </row>
    <row r="13" spans="1:26" ht="20.25" customHeight="1">
      <c r="A13" s="50"/>
      <c r="B13" s="50"/>
      <c r="C13" s="50"/>
      <c r="D13" s="386"/>
      <c r="E13" s="386"/>
      <c r="F13" s="50"/>
      <c r="G13" s="383"/>
      <c r="H13" s="383"/>
      <c r="I13" s="50"/>
      <c r="J13" s="381"/>
      <c r="K13" s="381"/>
      <c r="L13" s="50"/>
      <c r="M13" s="381"/>
      <c r="N13" s="381"/>
      <c r="O13" s="50"/>
      <c r="P13" s="383"/>
      <c r="Q13" s="383"/>
      <c r="R13" s="50"/>
      <c r="S13" s="384"/>
      <c r="T13" s="384"/>
      <c r="U13" s="50"/>
      <c r="V13" s="383"/>
      <c r="W13" s="383"/>
      <c r="X13" s="50"/>
      <c r="Y13" s="154"/>
      <c r="Z13" s="154"/>
    </row>
    <row r="14" spans="1:26" ht="20.25" customHeight="1">
      <c r="A14" s="50"/>
      <c r="B14" s="50"/>
      <c r="C14" s="50"/>
      <c r="D14" s="386"/>
      <c r="E14" s="386"/>
      <c r="F14" s="50"/>
      <c r="G14" s="383"/>
      <c r="H14" s="383"/>
      <c r="I14" s="50"/>
      <c r="J14" s="381"/>
      <c r="K14" s="381"/>
      <c r="L14" s="50"/>
      <c r="M14" s="381"/>
      <c r="N14" s="381"/>
      <c r="O14" s="50"/>
      <c r="P14" s="383"/>
      <c r="Q14" s="383"/>
      <c r="R14" s="50"/>
      <c r="S14" s="384"/>
      <c r="T14" s="384"/>
      <c r="U14" s="50"/>
      <c r="V14" s="383"/>
      <c r="W14" s="383"/>
      <c r="X14" s="50"/>
      <c r="Y14" s="154"/>
      <c r="Z14" s="154"/>
    </row>
    <row r="15" spans="1:26" ht="20.25" customHeight="1">
      <c r="A15" s="50"/>
      <c r="B15" s="50"/>
      <c r="C15" s="50"/>
      <c r="D15" s="386"/>
      <c r="E15" s="386"/>
      <c r="F15" s="50"/>
      <c r="G15" s="383"/>
      <c r="H15" s="383"/>
      <c r="I15" s="50"/>
      <c r="J15" s="381"/>
      <c r="K15" s="381"/>
      <c r="L15" s="50"/>
      <c r="M15" s="381"/>
      <c r="N15" s="381"/>
      <c r="O15" s="50"/>
      <c r="P15" s="383"/>
      <c r="Q15" s="383"/>
      <c r="R15" s="50"/>
      <c r="S15" s="384"/>
      <c r="T15" s="384"/>
      <c r="U15" s="50"/>
      <c r="V15" s="383"/>
      <c r="W15" s="383"/>
      <c r="X15" s="50"/>
      <c r="Y15" s="154"/>
      <c r="Z15" s="154"/>
    </row>
    <row r="16" spans="1:26" ht="20.25" customHeight="1">
      <c r="A16" s="50"/>
      <c r="B16" s="50"/>
      <c r="C16" s="50"/>
      <c r="D16" s="386"/>
      <c r="E16" s="386"/>
      <c r="F16" s="50"/>
      <c r="G16" s="383"/>
      <c r="H16" s="383"/>
      <c r="I16" s="50"/>
      <c r="J16" s="381"/>
      <c r="K16" s="381"/>
      <c r="L16" s="50"/>
      <c r="M16" s="381"/>
      <c r="N16" s="381"/>
      <c r="O16" s="50"/>
      <c r="P16" s="383"/>
      <c r="Q16" s="383"/>
      <c r="R16" s="50"/>
      <c r="S16" s="384"/>
      <c r="T16" s="384"/>
      <c r="U16" s="50"/>
      <c r="V16" s="383"/>
      <c r="W16" s="383"/>
      <c r="X16" s="50"/>
      <c r="Y16" s="154"/>
      <c r="Z16" s="154"/>
    </row>
    <row r="17" spans="1:26" ht="20.25" customHeight="1">
      <c r="A17" s="50"/>
      <c r="B17" s="50"/>
      <c r="C17" s="50"/>
      <c r="D17" s="386"/>
      <c r="E17" s="386"/>
      <c r="F17" s="50"/>
      <c r="G17" s="383"/>
      <c r="H17" s="383"/>
      <c r="I17" s="50"/>
      <c r="J17" s="381"/>
      <c r="K17" s="381"/>
      <c r="L17" s="50"/>
      <c r="M17" s="381"/>
      <c r="N17" s="381"/>
      <c r="O17" s="50"/>
      <c r="P17" s="383"/>
      <c r="Q17" s="383"/>
      <c r="R17" s="50"/>
      <c r="S17" s="384"/>
      <c r="T17" s="384"/>
      <c r="U17" s="50"/>
      <c r="V17" s="383"/>
      <c r="W17" s="383"/>
      <c r="X17" s="50"/>
      <c r="Y17" s="154"/>
      <c r="Z17" s="154"/>
    </row>
    <row r="18" spans="1:26" ht="20.25" customHeight="1">
      <c r="A18" s="50"/>
      <c r="B18" s="50"/>
      <c r="C18" s="50"/>
      <c r="D18" s="386"/>
      <c r="E18" s="386"/>
      <c r="F18" s="50"/>
      <c r="G18" s="383"/>
      <c r="H18" s="383"/>
      <c r="I18" s="50"/>
      <c r="J18" s="381"/>
      <c r="K18" s="381"/>
      <c r="L18" s="50"/>
      <c r="M18" s="381"/>
      <c r="N18" s="381"/>
      <c r="O18" s="50"/>
      <c r="P18" s="383"/>
      <c r="Q18" s="383"/>
      <c r="R18" s="50"/>
      <c r="S18" s="384"/>
      <c r="T18" s="384"/>
      <c r="U18" s="50"/>
      <c r="V18" s="383"/>
      <c r="W18" s="383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0" t="str">
        <f>G9</f>
        <v>ＦＣアラノ</v>
      </c>
      <c r="F20" s="390"/>
      <c r="G20" s="390"/>
      <c r="H20" s="390"/>
      <c r="I20" s="390"/>
      <c r="J20" s="390">
        <f>L20+L21</f>
        <v>0</v>
      </c>
      <c r="K20" s="391" t="s">
        <v>5</v>
      </c>
      <c r="L20" s="10">
        <v>0</v>
      </c>
      <c r="M20" s="10" t="s">
        <v>11</v>
      </c>
      <c r="N20" s="10">
        <v>3</v>
      </c>
      <c r="O20" s="391" t="s">
        <v>6</v>
      </c>
      <c r="P20" s="390">
        <f>N20+N21</f>
        <v>5</v>
      </c>
      <c r="Q20" s="399" t="str">
        <f>J9</f>
        <v>ＦＣプリメーロ</v>
      </c>
      <c r="R20" s="399"/>
      <c r="S20" s="399"/>
      <c r="T20" s="399"/>
      <c r="U20" s="399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0"/>
      <c r="F21" s="390"/>
      <c r="G21" s="390"/>
      <c r="H21" s="390"/>
      <c r="I21" s="390"/>
      <c r="J21" s="390"/>
      <c r="K21" s="391"/>
      <c r="L21" s="10">
        <v>0</v>
      </c>
      <c r="M21" s="10" t="s">
        <v>11</v>
      </c>
      <c r="N21" s="10">
        <v>2</v>
      </c>
      <c r="O21" s="391"/>
      <c r="P21" s="390"/>
      <c r="Q21" s="399"/>
      <c r="R21" s="399"/>
      <c r="S21" s="399"/>
      <c r="T21" s="399"/>
      <c r="U21" s="399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9" t="str">
        <f>M9</f>
        <v>ＫＳＣ鹿沼</v>
      </c>
      <c r="F23" s="399"/>
      <c r="G23" s="399"/>
      <c r="H23" s="399"/>
      <c r="I23" s="399"/>
      <c r="J23" s="390">
        <f>L23+L24</f>
        <v>1</v>
      </c>
      <c r="K23" s="391" t="s">
        <v>5</v>
      </c>
      <c r="L23" s="10">
        <v>0</v>
      </c>
      <c r="M23" s="10" t="s">
        <v>11</v>
      </c>
      <c r="N23" s="10">
        <v>1</v>
      </c>
      <c r="O23" s="391" t="s">
        <v>6</v>
      </c>
      <c r="P23" s="390">
        <f>N23+N24</f>
        <v>1</v>
      </c>
      <c r="Q23" s="390" t="str">
        <f>P9</f>
        <v>南イレブン</v>
      </c>
      <c r="R23" s="390"/>
      <c r="S23" s="390"/>
      <c r="T23" s="390"/>
      <c r="U23" s="390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9"/>
      <c r="F24" s="399"/>
      <c r="G24" s="399"/>
      <c r="H24" s="399"/>
      <c r="I24" s="399"/>
      <c r="J24" s="390"/>
      <c r="K24" s="391"/>
      <c r="L24" s="10">
        <v>1</v>
      </c>
      <c r="M24" s="10" t="s">
        <v>11</v>
      </c>
      <c r="N24" s="10">
        <v>0</v>
      </c>
      <c r="O24" s="391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60" t="s">
        <v>629</v>
      </c>
      <c r="L25" s="10">
        <v>9</v>
      </c>
      <c r="M25" s="10" t="s">
        <v>11</v>
      </c>
      <c r="N25" s="10">
        <v>8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260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373" t="s">
        <v>2</v>
      </c>
      <c r="B27" s="388">
        <v>0.44444444444444442</v>
      </c>
      <c r="C27" s="388"/>
      <c r="D27" s="388"/>
      <c r="E27" s="389" t="str">
        <f>S9</f>
        <v>ＦＣ　ＶＡＬＯＮセカンド</v>
      </c>
      <c r="F27" s="389"/>
      <c r="G27" s="389"/>
      <c r="H27" s="389"/>
      <c r="I27" s="389"/>
      <c r="J27" s="390">
        <f>L27+L28</f>
        <v>4</v>
      </c>
      <c r="K27" s="391" t="s">
        <v>5</v>
      </c>
      <c r="L27" s="10">
        <v>3</v>
      </c>
      <c r="M27" s="10" t="s">
        <v>11</v>
      </c>
      <c r="N27" s="10">
        <v>0</v>
      </c>
      <c r="O27" s="391" t="s">
        <v>6</v>
      </c>
      <c r="P27" s="390">
        <f>N27+N28</f>
        <v>0</v>
      </c>
      <c r="Q27" s="390" t="str">
        <f>V9</f>
        <v>鹿沼東光ＦＣ</v>
      </c>
      <c r="R27" s="390"/>
      <c r="S27" s="390"/>
      <c r="T27" s="390"/>
      <c r="U27" s="390"/>
      <c r="V27" s="390" t="s">
        <v>280</v>
      </c>
      <c r="W27" s="390"/>
      <c r="X27" s="390"/>
      <c r="Y27" s="390"/>
      <c r="Z27" s="390"/>
    </row>
    <row r="28" spans="1:26" ht="20.25" customHeight="1">
      <c r="A28" s="373"/>
      <c r="B28" s="388"/>
      <c r="C28" s="388"/>
      <c r="D28" s="388"/>
      <c r="E28" s="389"/>
      <c r="F28" s="389"/>
      <c r="G28" s="389"/>
      <c r="H28" s="389"/>
      <c r="I28" s="389"/>
      <c r="J28" s="390"/>
      <c r="K28" s="391"/>
      <c r="L28" s="10">
        <v>1</v>
      </c>
      <c r="M28" s="10" t="s">
        <v>11</v>
      </c>
      <c r="N28" s="10">
        <v>0</v>
      </c>
      <c r="O28" s="391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12"/>
      <c r="L29" s="10"/>
      <c r="M29" s="10"/>
      <c r="N29" s="10"/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373" t="s">
        <v>3</v>
      </c>
      <c r="B30" s="388">
        <v>0.47916666666666669</v>
      </c>
      <c r="C30" s="388"/>
      <c r="D30" s="388"/>
      <c r="E30" s="423" t="str">
        <f>D9</f>
        <v>御厨フットボールクラブ</v>
      </c>
      <c r="F30" s="423"/>
      <c r="G30" s="423"/>
      <c r="H30" s="423"/>
      <c r="I30" s="423"/>
      <c r="J30" s="390">
        <f>L30+L31</f>
        <v>1</v>
      </c>
      <c r="K30" s="391" t="s">
        <v>5</v>
      </c>
      <c r="L30" s="10">
        <v>0</v>
      </c>
      <c r="M30" s="10" t="s">
        <v>11</v>
      </c>
      <c r="N30" s="10">
        <v>0</v>
      </c>
      <c r="O30" s="391" t="s">
        <v>6</v>
      </c>
      <c r="P30" s="390">
        <f>N30+N31</f>
        <v>3</v>
      </c>
      <c r="Q30" s="399" t="str">
        <f>Q20</f>
        <v>ＦＣプリメーロ</v>
      </c>
      <c r="R30" s="399"/>
      <c r="S30" s="399"/>
      <c r="T30" s="399"/>
      <c r="U30" s="399"/>
      <c r="V30" s="390" t="s">
        <v>281</v>
      </c>
      <c r="W30" s="390"/>
      <c r="X30" s="390"/>
      <c r="Y30" s="390"/>
      <c r="Z30" s="390"/>
    </row>
    <row r="31" spans="1:26" ht="20.25" customHeight="1">
      <c r="A31" s="373"/>
      <c r="B31" s="388"/>
      <c r="C31" s="388"/>
      <c r="D31" s="388"/>
      <c r="E31" s="423"/>
      <c r="F31" s="423"/>
      <c r="G31" s="423"/>
      <c r="H31" s="423"/>
      <c r="I31" s="423"/>
      <c r="J31" s="390"/>
      <c r="K31" s="391"/>
      <c r="L31" s="10">
        <v>1</v>
      </c>
      <c r="M31" s="10" t="s">
        <v>11</v>
      </c>
      <c r="N31" s="10">
        <v>3</v>
      </c>
      <c r="O31" s="391"/>
      <c r="P31" s="390"/>
      <c r="Q31" s="399"/>
      <c r="R31" s="399"/>
      <c r="S31" s="399"/>
      <c r="T31" s="399"/>
      <c r="U31" s="399"/>
      <c r="V31" s="390"/>
      <c r="W31" s="390"/>
      <c r="X31" s="390"/>
      <c r="Y31" s="390"/>
      <c r="Z31" s="390"/>
    </row>
    <row r="32" spans="1:26" ht="20.25" customHeight="1">
      <c r="B32" s="67"/>
      <c r="V32" s="10"/>
      <c r="W32" s="10"/>
      <c r="X32" s="10"/>
      <c r="Y32" s="10"/>
      <c r="Z32" s="1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A34" s="373"/>
      <c r="B34" s="388"/>
      <c r="C34" s="388"/>
      <c r="D34" s="388"/>
      <c r="E34" s="395"/>
      <c r="F34" s="395"/>
      <c r="G34" s="395"/>
      <c r="H34" s="395"/>
      <c r="I34" s="395"/>
      <c r="J34" s="390"/>
      <c r="K34" s="391"/>
      <c r="L34" s="10"/>
      <c r="M34" s="10"/>
      <c r="N34" s="10"/>
      <c r="O34" s="391"/>
      <c r="P34" s="390"/>
      <c r="Q34" s="373"/>
      <c r="R34" s="373"/>
      <c r="S34" s="373"/>
      <c r="T34" s="373"/>
      <c r="U34" s="373"/>
      <c r="V34" s="390"/>
      <c r="W34" s="390"/>
      <c r="X34" s="390"/>
      <c r="Y34" s="390"/>
      <c r="Z34" s="390"/>
    </row>
    <row r="35" spans="1:26" ht="20.25" customHeight="1">
      <c r="M35" s="1"/>
    </row>
    <row r="36" spans="1:26" ht="20.25" customHeight="1">
      <c r="A36" s="73" t="str">
        <f>A1</f>
        <v>■第１日</v>
      </c>
      <c r="B36" s="73"/>
      <c r="C36" s="73"/>
      <c r="D36" s="73"/>
      <c r="E36" s="379">
        <f>E1</f>
        <v>45598</v>
      </c>
      <c r="F36" s="379"/>
      <c r="G36" s="379"/>
      <c r="H36" s="379"/>
      <c r="I36" s="73"/>
      <c r="J36" s="73"/>
      <c r="K36" s="380" t="str">
        <f>K1</f>
        <v>１・２回戦</v>
      </c>
      <c r="L36" s="380"/>
      <c r="M36" s="380"/>
      <c r="N36" s="380"/>
      <c r="O36" s="9"/>
      <c r="P36" s="380" t="s">
        <v>312</v>
      </c>
      <c r="Q36" s="380"/>
      <c r="R36" s="380"/>
      <c r="S36" s="74"/>
      <c r="T36" s="372" t="str">
        <f>組み合わせ一覧!AW49</f>
        <v>城見ヶ丘運動公園サッカー場Ａ</v>
      </c>
      <c r="U36" s="372"/>
      <c r="V36" s="372"/>
      <c r="W36" s="372"/>
      <c r="X36" s="372"/>
      <c r="Y36" s="372"/>
      <c r="Z36" s="9"/>
    </row>
    <row r="37" spans="1:26" ht="20.25" customHeight="1"/>
    <row r="38" spans="1:26" ht="20.25" customHeight="1" thickBot="1">
      <c r="A38" s="9"/>
      <c r="B38" s="9"/>
      <c r="C38" s="9"/>
      <c r="D38" s="246"/>
      <c r="E38" s="257"/>
      <c r="F38" s="9"/>
      <c r="G38" s="9"/>
      <c r="H38" s="9"/>
      <c r="I38" s="258"/>
      <c r="J38" s="258"/>
      <c r="K38" s="259"/>
      <c r="L38" s="9"/>
      <c r="M38" s="9"/>
      <c r="N38" s="9"/>
      <c r="O38" s="9"/>
      <c r="P38" s="9"/>
      <c r="Q38" s="9"/>
      <c r="R38" s="9"/>
      <c r="S38" s="258"/>
      <c r="T38" s="259"/>
      <c r="U38" s="9"/>
      <c r="V38" s="9"/>
      <c r="W38" s="9"/>
      <c r="X38" s="9"/>
    </row>
    <row r="39" spans="1:26" ht="20.25" customHeight="1" thickTop="1">
      <c r="A39" s="9"/>
      <c r="B39" s="9"/>
      <c r="C39" s="376" t="s">
        <v>2</v>
      </c>
      <c r="D39" s="374"/>
      <c r="E39" s="377"/>
      <c r="F39" s="9"/>
      <c r="G39" s="9"/>
      <c r="H39" s="245"/>
      <c r="I39" s="373" t="s">
        <v>3</v>
      </c>
      <c r="J39" s="373"/>
      <c r="K39" s="373"/>
      <c r="L39" s="374"/>
      <c r="M39" s="375"/>
      <c r="N39" s="9"/>
      <c r="O39" s="9"/>
      <c r="P39" s="9"/>
      <c r="Q39" s="9"/>
      <c r="R39" s="245"/>
      <c r="S39" s="373" t="s">
        <v>4</v>
      </c>
      <c r="T39" s="373"/>
      <c r="U39" s="374"/>
      <c r="V39" s="374"/>
      <c r="W39" s="378"/>
      <c r="X39" s="9"/>
    </row>
    <row r="40" spans="1:26" ht="20.25" customHeight="1" thickBot="1">
      <c r="A40" s="9"/>
      <c r="B40" s="9"/>
      <c r="C40" s="13"/>
      <c r="D40" s="9"/>
      <c r="E40" s="245"/>
      <c r="F40" s="9"/>
      <c r="G40" s="9"/>
      <c r="H40" s="245"/>
      <c r="I40" s="9"/>
      <c r="J40" s="9"/>
      <c r="K40" s="9"/>
      <c r="L40" s="258"/>
      <c r="M40" s="259"/>
      <c r="N40" s="9"/>
      <c r="O40" s="9"/>
      <c r="P40" s="9"/>
      <c r="Q40" s="9"/>
      <c r="R40" s="259"/>
      <c r="S40" s="9"/>
      <c r="T40" s="9"/>
      <c r="U40" s="9"/>
      <c r="V40" s="9"/>
      <c r="W40" s="14"/>
      <c r="X40" s="9"/>
    </row>
    <row r="41" spans="1:26" ht="20.25" customHeight="1" thickTop="1">
      <c r="A41" s="9"/>
      <c r="B41" s="9"/>
      <c r="C41" s="13"/>
      <c r="D41" s="9"/>
      <c r="E41" s="245"/>
      <c r="F41" s="9"/>
      <c r="G41" s="9"/>
      <c r="H41" s="245"/>
      <c r="I41" s="9"/>
      <c r="J41" s="9"/>
      <c r="K41" s="245"/>
      <c r="L41" s="373" t="s">
        <v>0</v>
      </c>
      <c r="M41" s="373"/>
      <c r="N41" s="378"/>
      <c r="O41" s="9"/>
      <c r="P41" s="9"/>
      <c r="Q41" s="245"/>
      <c r="R41" s="373" t="s">
        <v>1</v>
      </c>
      <c r="S41" s="374"/>
      <c r="T41" s="378"/>
      <c r="U41" s="9"/>
      <c r="V41" s="9"/>
      <c r="W41" s="14"/>
      <c r="X41" s="9"/>
    </row>
    <row r="42" spans="1:26" ht="20.25" customHeight="1">
      <c r="A42" s="9"/>
      <c r="B42" s="9"/>
      <c r="C42" s="13"/>
      <c r="D42" s="9"/>
      <c r="E42" s="245"/>
      <c r="F42" s="9"/>
      <c r="G42" s="9"/>
      <c r="H42" s="245"/>
      <c r="I42" s="9"/>
      <c r="J42" s="9"/>
      <c r="K42" s="245"/>
      <c r="L42" s="9"/>
      <c r="M42" s="9"/>
      <c r="N42" s="14"/>
      <c r="O42" s="9"/>
      <c r="P42" s="9"/>
      <c r="Q42" s="245"/>
      <c r="R42" s="9"/>
      <c r="S42" s="9"/>
      <c r="T42" s="14"/>
      <c r="U42" s="9"/>
      <c r="V42" s="9"/>
      <c r="W42" s="14"/>
      <c r="X42" s="9"/>
    </row>
    <row r="43" spans="1:26" ht="20.25" customHeight="1">
      <c r="A43" s="9"/>
      <c r="B43" s="373">
        <v>1</v>
      </c>
      <c r="C43" s="373"/>
      <c r="D43" s="9"/>
      <c r="E43" s="373">
        <v>2</v>
      </c>
      <c r="F43" s="373"/>
      <c r="G43" s="9"/>
      <c r="H43" s="373">
        <v>3</v>
      </c>
      <c r="I43" s="373"/>
      <c r="J43" s="9"/>
      <c r="K43" s="373">
        <v>4</v>
      </c>
      <c r="L43" s="373"/>
      <c r="M43" s="9"/>
      <c r="N43" s="373">
        <v>5</v>
      </c>
      <c r="O43" s="373"/>
      <c r="P43" s="9"/>
      <c r="Q43" s="373">
        <v>6</v>
      </c>
      <c r="R43" s="373"/>
      <c r="S43" s="9"/>
      <c r="T43" s="373">
        <v>7</v>
      </c>
      <c r="U43" s="373"/>
      <c r="V43" s="9"/>
      <c r="W43" s="373">
        <v>8</v>
      </c>
      <c r="X43" s="373"/>
    </row>
    <row r="44" spans="1:26" ht="20.25" customHeight="1">
      <c r="A44" s="50"/>
      <c r="B44" s="383" t="str">
        <f>組み合わせ一覧!AV63</f>
        <v>西那須野西ＳＣ</v>
      </c>
      <c r="C44" s="383"/>
      <c r="D44" s="50"/>
      <c r="E44" s="381" t="str">
        <f>組み合わせ一覧!AV61</f>
        <v>ヴェルフェ矢板Ｕ－１２・ｂｌａｎｃ</v>
      </c>
      <c r="F44" s="381"/>
      <c r="H44" s="381" t="str">
        <f>組み合わせ一覧!AV59</f>
        <v>ＪＦＣアミスタ市貝</v>
      </c>
      <c r="I44" s="381"/>
      <c r="J44" s="50"/>
      <c r="K44" s="383" t="str">
        <f>組み合わせ一覧!AV57</f>
        <v>祖母井クラブ</v>
      </c>
      <c r="L44" s="383"/>
      <c r="M44" s="50"/>
      <c r="N44" s="383" t="str">
        <f>組み合わせ一覧!AV55</f>
        <v>市野沢ＦＣ</v>
      </c>
      <c r="O44" s="383"/>
      <c r="P44" s="50"/>
      <c r="Q44" s="384" t="str">
        <f>組み合わせ一覧!AV53</f>
        <v>ウイングスサッカークラブ</v>
      </c>
      <c r="R44" s="384"/>
      <c r="S44" s="50"/>
      <c r="T44" s="383" t="str">
        <f>組み合わせ一覧!AV51</f>
        <v>ＦＣ　ＣＩＥＲＶＯ</v>
      </c>
      <c r="U44" s="383"/>
      <c r="V44" s="50"/>
      <c r="W44" s="420" t="str">
        <f>組み合わせ一覧!AV49</f>
        <v>ＦＣがむしゃら</v>
      </c>
      <c r="X44" s="420"/>
    </row>
    <row r="45" spans="1:26" ht="20.25" customHeight="1">
      <c r="A45" s="50"/>
      <c r="B45" s="383"/>
      <c r="C45" s="383"/>
      <c r="D45" s="50"/>
      <c r="E45" s="381"/>
      <c r="F45" s="381"/>
      <c r="G45" s="50"/>
      <c r="H45" s="381"/>
      <c r="I45" s="381"/>
      <c r="J45" s="50"/>
      <c r="K45" s="383"/>
      <c r="L45" s="383"/>
      <c r="M45" s="50"/>
      <c r="N45" s="383"/>
      <c r="O45" s="383"/>
      <c r="P45" s="50"/>
      <c r="Q45" s="384"/>
      <c r="R45" s="384"/>
      <c r="S45" s="50"/>
      <c r="T45" s="383"/>
      <c r="U45" s="383"/>
      <c r="V45" s="50"/>
      <c r="W45" s="420"/>
      <c r="X45" s="420"/>
      <c r="Y45" s="154"/>
      <c r="Z45" s="154"/>
    </row>
    <row r="46" spans="1:26" ht="20.25" customHeight="1">
      <c r="A46" s="50"/>
      <c r="B46" s="383"/>
      <c r="C46" s="383"/>
      <c r="D46" s="50"/>
      <c r="E46" s="381"/>
      <c r="F46" s="381"/>
      <c r="G46" s="50"/>
      <c r="H46" s="381"/>
      <c r="I46" s="381"/>
      <c r="J46" s="50"/>
      <c r="K46" s="383"/>
      <c r="L46" s="383"/>
      <c r="M46" s="50"/>
      <c r="N46" s="383"/>
      <c r="O46" s="383"/>
      <c r="P46" s="50"/>
      <c r="Q46" s="384"/>
      <c r="R46" s="384"/>
      <c r="S46" s="50"/>
      <c r="T46" s="383"/>
      <c r="U46" s="383"/>
      <c r="V46" s="50"/>
      <c r="W46" s="420"/>
      <c r="X46" s="420"/>
      <c r="Y46" s="154"/>
      <c r="Z46" s="154"/>
    </row>
    <row r="47" spans="1:26" ht="20.25" customHeight="1">
      <c r="A47" s="50"/>
      <c r="B47" s="383"/>
      <c r="C47" s="383"/>
      <c r="D47" s="50"/>
      <c r="E47" s="381"/>
      <c r="F47" s="381"/>
      <c r="G47" s="50"/>
      <c r="H47" s="381"/>
      <c r="I47" s="381"/>
      <c r="J47" s="50"/>
      <c r="K47" s="383"/>
      <c r="L47" s="383"/>
      <c r="M47" s="50"/>
      <c r="N47" s="383"/>
      <c r="O47" s="383"/>
      <c r="P47" s="50"/>
      <c r="Q47" s="384"/>
      <c r="R47" s="384"/>
      <c r="S47" s="50"/>
      <c r="T47" s="383"/>
      <c r="U47" s="383"/>
      <c r="V47" s="50"/>
      <c r="W47" s="420"/>
      <c r="X47" s="420"/>
      <c r="Y47" s="154"/>
      <c r="Z47" s="154"/>
    </row>
    <row r="48" spans="1:26" ht="20.25" customHeight="1">
      <c r="A48" s="50"/>
      <c r="B48" s="383"/>
      <c r="C48" s="383"/>
      <c r="D48" s="50"/>
      <c r="E48" s="381"/>
      <c r="F48" s="381"/>
      <c r="G48" s="50"/>
      <c r="H48" s="381"/>
      <c r="I48" s="381"/>
      <c r="J48" s="50"/>
      <c r="K48" s="383"/>
      <c r="L48" s="383"/>
      <c r="M48" s="50"/>
      <c r="N48" s="383"/>
      <c r="O48" s="383"/>
      <c r="P48" s="50"/>
      <c r="Q48" s="384"/>
      <c r="R48" s="384"/>
      <c r="S48" s="50"/>
      <c r="T48" s="383"/>
      <c r="U48" s="383"/>
      <c r="V48" s="50"/>
      <c r="W48" s="420"/>
      <c r="X48" s="420"/>
      <c r="Y48" s="154"/>
      <c r="Z48" s="154"/>
    </row>
    <row r="49" spans="1:26" ht="20.25" customHeight="1">
      <c r="A49" s="50"/>
      <c r="B49" s="383"/>
      <c r="C49" s="383"/>
      <c r="D49" s="50"/>
      <c r="E49" s="381"/>
      <c r="F49" s="381"/>
      <c r="G49" s="50"/>
      <c r="H49" s="381"/>
      <c r="I49" s="381"/>
      <c r="J49" s="50"/>
      <c r="K49" s="383"/>
      <c r="L49" s="383"/>
      <c r="M49" s="50"/>
      <c r="N49" s="383"/>
      <c r="O49" s="383"/>
      <c r="P49" s="50"/>
      <c r="Q49" s="384"/>
      <c r="R49" s="384"/>
      <c r="S49" s="50"/>
      <c r="T49" s="383"/>
      <c r="U49" s="383"/>
      <c r="V49" s="50"/>
      <c r="W49" s="420"/>
      <c r="X49" s="420"/>
      <c r="Y49" s="154"/>
      <c r="Z49" s="154"/>
    </row>
    <row r="50" spans="1:26" ht="20.25" customHeight="1">
      <c r="A50" s="50"/>
      <c r="B50" s="383"/>
      <c r="C50" s="383"/>
      <c r="D50" s="50"/>
      <c r="E50" s="381"/>
      <c r="F50" s="381"/>
      <c r="G50" s="50"/>
      <c r="H50" s="381"/>
      <c r="I50" s="381"/>
      <c r="J50" s="50"/>
      <c r="K50" s="383"/>
      <c r="L50" s="383"/>
      <c r="M50" s="50"/>
      <c r="N50" s="383"/>
      <c r="O50" s="383"/>
      <c r="P50" s="50"/>
      <c r="Q50" s="384"/>
      <c r="R50" s="384"/>
      <c r="S50" s="50"/>
      <c r="T50" s="383"/>
      <c r="U50" s="383"/>
      <c r="V50" s="50"/>
      <c r="W50" s="420"/>
      <c r="X50" s="420"/>
      <c r="Y50" s="154"/>
      <c r="Z50" s="154"/>
    </row>
    <row r="51" spans="1:26" ht="20.25" customHeight="1">
      <c r="A51" s="50"/>
      <c r="B51" s="383"/>
      <c r="C51" s="383"/>
      <c r="D51" s="50"/>
      <c r="E51" s="381"/>
      <c r="F51" s="381"/>
      <c r="G51" s="50"/>
      <c r="H51" s="381"/>
      <c r="I51" s="381"/>
      <c r="J51" s="50"/>
      <c r="K51" s="383"/>
      <c r="L51" s="383"/>
      <c r="M51" s="50"/>
      <c r="N51" s="383"/>
      <c r="O51" s="383"/>
      <c r="P51" s="50"/>
      <c r="Q51" s="384"/>
      <c r="R51" s="384"/>
      <c r="S51" s="50"/>
      <c r="T51" s="383"/>
      <c r="U51" s="383"/>
      <c r="V51" s="50"/>
      <c r="W51" s="420"/>
      <c r="X51" s="420"/>
      <c r="Y51" s="154"/>
      <c r="Z51" s="154"/>
    </row>
    <row r="52" spans="1:26" ht="20.25" customHeight="1">
      <c r="A52" s="50"/>
      <c r="B52" s="383"/>
      <c r="C52" s="383"/>
      <c r="D52" s="50"/>
      <c r="E52" s="381"/>
      <c r="F52" s="381"/>
      <c r="G52" s="50"/>
      <c r="H52" s="381"/>
      <c r="I52" s="381"/>
      <c r="J52" s="50"/>
      <c r="K52" s="383"/>
      <c r="L52" s="383"/>
      <c r="M52" s="50"/>
      <c r="N52" s="383"/>
      <c r="O52" s="383"/>
      <c r="P52" s="50"/>
      <c r="Q52" s="384"/>
      <c r="R52" s="384"/>
      <c r="S52" s="50"/>
      <c r="T52" s="383"/>
      <c r="U52" s="383"/>
      <c r="V52" s="50"/>
      <c r="W52" s="420"/>
      <c r="X52" s="420"/>
      <c r="Y52" s="154"/>
      <c r="Z52" s="154"/>
    </row>
    <row r="53" spans="1:26" ht="20.25" customHeight="1">
      <c r="A53" s="50"/>
      <c r="B53" s="383"/>
      <c r="C53" s="383"/>
      <c r="D53" s="50"/>
      <c r="E53" s="381"/>
      <c r="F53" s="381"/>
      <c r="G53" s="50"/>
      <c r="H53" s="381"/>
      <c r="I53" s="381"/>
      <c r="J53" s="50"/>
      <c r="K53" s="383"/>
      <c r="L53" s="383"/>
      <c r="M53" s="50"/>
      <c r="N53" s="383"/>
      <c r="O53" s="383"/>
      <c r="P53" s="50"/>
      <c r="Q53" s="384"/>
      <c r="R53" s="384"/>
      <c r="S53" s="50"/>
      <c r="T53" s="383"/>
      <c r="U53" s="383"/>
      <c r="V53" s="50"/>
      <c r="W53" s="420"/>
      <c r="X53" s="420"/>
      <c r="Y53" s="154"/>
      <c r="Z53" s="154"/>
    </row>
    <row r="54" spans="1:26" ht="20.2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387" t="s">
        <v>284</v>
      </c>
      <c r="W54" s="387"/>
      <c r="X54" s="387"/>
      <c r="Y54" s="387"/>
      <c r="Z54" s="387"/>
    </row>
    <row r="55" spans="1:26" ht="20.25" customHeight="1">
      <c r="A55" s="373" t="s">
        <v>0</v>
      </c>
      <c r="B55" s="388">
        <v>0.375</v>
      </c>
      <c r="C55" s="388"/>
      <c r="D55" s="388"/>
      <c r="E55" s="399" t="str">
        <f>K44</f>
        <v>祖母井クラブ</v>
      </c>
      <c r="F55" s="399"/>
      <c r="G55" s="399"/>
      <c r="H55" s="399"/>
      <c r="I55" s="399"/>
      <c r="J55" s="390">
        <f>L55+L56</f>
        <v>7</v>
      </c>
      <c r="K55" s="391" t="s">
        <v>5</v>
      </c>
      <c r="L55" s="10">
        <v>7</v>
      </c>
      <c r="M55" s="10" t="s">
        <v>11</v>
      </c>
      <c r="N55" s="10">
        <v>2</v>
      </c>
      <c r="O55" s="391" t="s">
        <v>6</v>
      </c>
      <c r="P55" s="390">
        <f>N55+N56</f>
        <v>5</v>
      </c>
      <c r="Q55" s="390" t="str">
        <f>N44</f>
        <v>市野沢ＦＣ</v>
      </c>
      <c r="R55" s="390"/>
      <c r="S55" s="390"/>
      <c r="T55" s="390"/>
      <c r="U55" s="390"/>
      <c r="V55" s="390" t="s">
        <v>254</v>
      </c>
      <c r="W55" s="390"/>
      <c r="X55" s="390"/>
      <c r="Y55" s="390"/>
      <c r="Z55" s="390"/>
    </row>
    <row r="56" spans="1:26" ht="20.25" customHeight="1">
      <c r="A56" s="373"/>
      <c r="B56" s="388"/>
      <c r="C56" s="388"/>
      <c r="D56" s="388"/>
      <c r="E56" s="399"/>
      <c r="F56" s="399"/>
      <c r="G56" s="399"/>
      <c r="H56" s="399"/>
      <c r="I56" s="399"/>
      <c r="J56" s="390"/>
      <c r="K56" s="391"/>
      <c r="L56" s="10">
        <v>0</v>
      </c>
      <c r="M56" s="10" t="s">
        <v>11</v>
      </c>
      <c r="N56" s="10">
        <v>3</v>
      </c>
      <c r="O56" s="391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0"/>
    </row>
    <row r="57" spans="1:26" ht="20.25" customHeight="1">
      <c r="A57" s="11"/>
      <c r="B57" s="51"/>
      <c r="C57" s="51"/>
      <c r="D57" s="51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373" t="s">
        <v>1</v>
      </c>
      <c r="B58" s="388">
        <v>0.40972222222222227</v>
      </c>
      <c r="C58" s="388"/>
      <c r="D58" s="388"/>
      <c r="E58" s="392" t="str">
        <f>Q44</f>
        <v>ウイングスサッカークラブ</v>
      </c>
      <c r="F58" s="392"/>
      <c r="G58" s="392"/>
      <c r="H58" s="392"/>
      <c r="I58" s="392"/>
      <c r="J58" s="390">
        <f>L58+L59</f>
        <v>15</v>
      </c>
      <c r="K58" s="391" t="s">
        <v>5</v>
      </c>
      <c r="L58" s="10">
        <v>8</v>
      </c>
      <c r="M58" s="10" t="s">
        <v>11</v>
      </c>
      <c r="N58" s="10">
        <v>0</v>
      </c>
      <c r="O58" s="391" t="s">
        <v>6</v>
      </c>
      <c r="P58" s="390">
        <f>N58+N59</f>
        <v>0</v>
      </c>
      <c r="Q58" s="390" t="str">
        <f>T44</f>
        <v>ＦＣ　ＣＩＥＲＶＯ</v>
      </c>
      <c r="R58" s="390"/>
      <c r="S58" s="390"/>
      <c r="T58" s="390"/>
      <c r="U58" s="390"/>
      <c r="V58" s="390" t="s">
        <v>255</v>
      </c>
      <c r="W58" s="390"/>
      <c r="X58" s="390"/>
      <c r="Y58" s="390"/>
      <c r="Z58" s="390"/>
    </row>
    <row r="59" spans="1:26" ht="20.25" customHeight="1">
      <c r="A59" s="373"/>
      <c r="B59" s="388"/>
      <c r="C59" s="388"/>
      <c r="D59" s="388"/>
      <c r="E59" s="392"/>
      <c r="F59" s="392"/>
      <c r="G59" s="392"/>
      <c r="H59" s="392"/>
      <c r="I59" s="392"/>
      <c r="J59" s="390"/>
      <c r="K59" s="391"/>
      <c r="L59" s="10">
        <v>7</v>
      </c>
      <c r="M59" s="10" t="s">
        <v>11</v>
      </c>
      <c r="N59" s="10">
        <v>0</v>
      </c>
      <c r="O59" s="391"/>
      <c r="P59" s="390"/>
      <c r="Q59" s="390"/>
      <c r="R59" s="390"/>
      <c r="S59" s="390"/>
      <c r="T59" s="390"/>
      <c r="U59" s="390"/>
      <c r="V59" s="390"/>
      <c r="W59" s="390"/>
      <c r="X59" s="390"/>
      <c r="Y59" s="390"/>
      <c r="Z59" s="390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373" t="s">
        <v>2</v>
      </c>
      <c r="B61" s="388">
        <v>0.44444444444444442</v>
      </c>
      <c r="C61" s="388"/>
      <c r="D61" s="388"/>
      <c r="E61" s="390" t="str">
        <f>B44</f>
        <v>西那須野西ＳＣ</v>
      </c>
      <c r="F61" s="390"/>
      <c r="G61" s="390"/>
      <c r="H61" s="390"/>
      <c r="I61" s="390"/>
      <c r="J61" s="390">
        <f>L61+L62</f>
        <v>0</v>
      </c>
      <c r="K61" s="391" t="s">
        <v>5</v>
      </c>
      <c r="L61" s="10">
        <v>0</v>
      </c>
      <c r="M61" s="10" t="s">
        <v>11</v>
      </c>
      <c r="N61" s="10">
        <v>2</v>
      </c>
      <c r="O61" s="391" t="s">
        <v>6</v>
      </c>
      <c r="P61" s="390">
        <f>N61+N62</f>
        <v>7</v>
      </c>
      <c r="Q61" s="416" t="str">
        <f>E44</f>
        <v>ヴェルフェ矢板Ｕ－１２・ｂｌａｎｃ</v>
      </c>
      <c r="R61" s="416"/>
      <c r="S61" s="416"/>
      <c r="T61" s="416"/>
      <c r="U61" s="416"/>
      <c r="V61" s="390" t="s">
        <v>253</v>
      </c>
      <c r="W61" s="390"/>
      <c r="X61" s="390"/>
      <c r="Y61" s="390"/>
      <c r="Z61" s="390"/>
    </row>
    <row r="62" spans="1:26" ht="20.25" customHeight="1">
      <c r="A62" s="373"/>
      <c r="B62" s="388"/>
      <c r="C62" s="388"/>
      <c r="D62" s="388"/>
      <c r="E62" s="390"/>
      <c r="F62" s="390"/>
      <c r="G62" s="390"/>
      <c r="H62" s="390"/>
      <c r="I62" s="390"/>
      <c r="J62" s="390"/>
      <c r="K62" s="391"/>
      <c r="L62" s="10">
        <v>0</v>
      </c>
      <c r="M62" s="10" t="s">
        <v>11</v>
      </c>
      <c r="N62" s="10">
        <v>5</v>
      </c>
      <c r="O62" s="391"/>
      <c r="P62" s="390"/>
      <c r="Q62" s="416"/>
      <c r="R62" s="416"/>
      <c r="S62" s="416"/>
      <c r="T62" s="416"/>
      <c r="U62" s="416"/>
      <c r="V62" s="390"/>
      <c r="W62" s="390"/>
      <c r="X62" s="390"/>
      <c r="Y62" s="390"/>
      <c r="Z62" s="390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373" t="s">
        <v>3</v>
      </c>
      <c r="B64" s="388">
        <v>0.47916666666666669</v>
      </c>
      <c r="C64" s="388"/>
      <c r="D64" s="388"/>
      <c r="E64" s="410" t="str">
        <f>H44</f>
        <v>ＪＦＣアミスタ市貝</v>
      </c>
      <c r="F64" s="410"/>
      <c r="G64" s="410"/>
      <c r="H64" s="410"/>
      <c r="I64" s="410"/>
      <c r="J64" s="390">
        <f>L64+L65</f>
        <v>7</v>
      </c>
      <c r="K64" s="391" t="s">
        <v>5</v>
      </c>
      <c r="L64" s="10">
        <v>1</v>
      </c>
      <c r="M64" s="10" t="s">
        <v>11</v>
      </c>
      <c r="N64" s="10">
        <v>1</v>
      </c>
      <c r="O64" s="391" t="s">
        <v>6</v>
      </c>
      <c r="P64" s="390">
        <f>N64+N65</f>
        <v>1</v>
      </c>
      <c r="Q64" s="373" t="str">
        <f>E55</f>
        <v>祖母井クラブ</v>
      </c>
      <c r="R64" s="373"/>
      <c r="S64" s="373"/>
      <c r="T64" s="373"/>
      <c r="U64" s="373"/>
      <c r="V64" s="390" t="s">
        <v>256</v>
      </c>
      <c r="W64" s="390"/>
      <c r="X64" s="390"/>
      <c r="Y64" s="390"/>
      <c r="Z64" s="390"/>
    </row>
    <row r="65" spans="1:26" ht="20.25" customHeight="1">
      <c r="A65" s="373"/>
      <c r="B65" s="388"/>
      <c r="C65" s="388"/>
      <c r="D65" s="388"/>
      <c r="E65" s="410"/>
      <c r="F65" s="410"/>
      <c r="G65" s="410"/>
      <c r="H65" s="410"/>
      <c r="I65" s="410"/>
      <c r="J65" s="390"/>
      <c r="K65" s="391"/>
      <c r="L65" s="10">
        <v>6</v>
      </c>
      <c r="M65" s="10" t="s">
        <v>11</v>
      </c>
      <c r="N65" s="10">
        <v>0</v>
      </c>
      <c r="O65" s="391"/>
      <c r="P65" s="390"/>
      <c r="Q65" s="373"/>
      <c r="R65" s="373"/>
      <c r="S65" s="373"/>
      <c r="T65" s="373"/>
      <c r="U65" s="373"/>
      <c r="V65" s="390"/>
      <c r="W65" s="390"/>
      <c r="X65" s="390"/>
      <c r="Y65" s="390"/>
      <c r="Z65" s="390"/>
    </row>
    <row r="66" spans="1:26" ht="20.25" customHeight="1">
      <c r="B66" s="67"/>
      <c r="V66" s="10"/>
      <c r="W66" s="10"/>
      <c r="X66" s="10"/>
      <c r="Y66" s="10"/>
      <c r="Z66" s="10"/>
    </row>
    <row r="67" spans="1:26" ht="20.25" customHeight="1">
      <c r="A67" s="373" t="s">
        <v>4</v>
      </c>
      <c r="B67" s="388">
        <v>0.51388888888888895</v>
      </c>
      <c r="C67" s="388"/>
      <c r="D67" s="388"/>
      <c r="E67" s="424" t="str">
        <f>E58</f>
        <v>ウイングスサッカークラブ</v>
      </c>
      <c r="F67" s="424"/>
      <c r="G67" s="424"/>
      <c r="H67" s="424"/>
      <c r="I67" s="424"/>
      <c r="J67" s="390">
        <f>L67+L68</f>
        <v>5</v>
      </c>
      <c r="K67" s="391" t="s">
        <v>5</v>
      </c>
      <c r="L67" s="10">
        <v>2</v>
      </c>
      <c r="M67" s="10" t="s">
        <v>11</v>
      </c>
      <c r="N67" s="10">
        <v>0</v>
      </c>
      <c r="O67" s="391" t="s">
        <v>6</v>
      </c>
      <c r="P67" s="390">
        <f>N67+N68</f>
        <v>0</v>
      </c>
      <c r="Q67" s="373" t="str">
        <f>W44</f>
        <v>ＦＣがむしゃら</v>
      </c>
      <c r="R67" s="373"/>
      <c r="S67" s="373"/>
      <c r="T67" s="373"/>
      <c r="U67" s="373"/>
      <c r="V67" s="390" t="s">
        <v>257</v>
      </c>
      <c r="W67" s="390"/>
      <c r="X67" s="390"/>
      <c r="Y67" s="390"/>
      <c r="Z67" s="390"/>
    </row>
    <row r="68" spans="1:26" ht="20.25" customHeight="1">
      <c r="A68" s="373"/>
      <c r="B68" s="388"/>
      <c r="C68" s="388"/>
      <c r="D68" s="388"/>
      <c r="E68" s="424"/>
      <c r="F68" s="424"/>
      <c r="G68" s="424"/>
      <c r="H68" s="424"/>
      <c r="I68" s="424"/>
      <c r="J68" s="390"/>
      <c r="K68" s="391"/>
      <c r="L68" s="10">
        <v>3</v>
      </c>
      <c r="M68" s="10" t="s">
        <v>11</v>
      </c>
      <c r="N68" s="10">
        <v>0</v>
      </c>
      <c r="O68" s="391"/>
      <c r="P68" s="390"/>
      <c r="Q68" s="373"/>
      <c r="R68" s="373"/>
      <c r="S68" s="373"/>
      <c r="T68" s="373"/>
      <c r="U68" s="373"/>
      <c r="V68" s="390"/>
      <c r="W68" s="390"/>
      <c r="X68" s="390"/>
      <c r="Y68" s="390"/>
      <c r="Z68" s="390"/>
    </row>
  </sheetData>
  <mergeCells count="139"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A58:A59"/>
    <mergeCell ref="B58:D59"/>
    <mergeCell ref="E58:I59"/>
    <mergeCell ref="J58:J59"/>
    <mergeCell ref="K58:K59"/>
    <mergeCell ref="O58:O59"/>
    <mergeCell ref="Q61:U62"/>
    <mergeCell ref="V61:Z62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C39:E39"/>
    <mergeCell ref="I39:M39"/>
    <mergeCell ref="S39:W39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A30:A31"/>
    <mergeCell ref="B30:D31"/>
    <mergeCell ref="E30:I31"/>
    <mergeCell ref="J30:J31"/>
    <mergeCell ref="K30:K31"/>
    <mergeCell ref="O30:O31"/>
    <mergeCell ref="P30:P31"/>
    <mergeCell ref="Q30:U31"/>
    <mergeCell ref="E36:H36"/>
    <mergeCell ref="K36:N36"/>
    <mergeCell ref="P36:R36"/>
    <mergeCell ref="T36:Y36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313</v>
      </c>
      <c r="Q1" s="380"/>
      <c r="R1" s="380"/>
      <c r="S1" s="74"/>
      <c r="T1" s="372" t="str">
        <f>組み合わせ一覧!AW29</f>
        <v>足利市本町緑地サッカー場A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258"/>
      <c r="F3" s="258"/>
      <c r="G3" s="259"/>
      <c r="H3" s="9"/>
      <c r="I3" s="9"/>
      <c r="J3" s="9"/>
      <c r="K3" s="9"/>
      <c r="L3" s="9"/>
      <c r="M3" s="9"/>
      <c r="N3" s="259"/>
      <c r="O3" s="9"/>
      <c r="P3" s="9"/>
      <c r="Q3" s="9"/>
      <c r="R3" s="9"/>
      <c r="S3" s="9"/>
      <c r="T3" s="246"/>
      <c r="U3" s="257"/>
      <c r="V3" s="258"/>
      <c r="W3" s="9"/>
      <c r="X3" s="9"/>
      <c r="Y3" s="9"/>
      <c r="Z3" s="9"/>
    </row>
    <row r="4" spans="1:26" ht="20.25" customHeight="1" thickTop="1">
      <c r="A4" s="9"/>
      <c r="D4" s="245"/>
      <c r="E4" s="373" t="s">
        <v>3</v>
      </c>
      <c r="F4" s="373"/>
      <c r="G4" s="373"/>
      <c r="H4" s="374"/>
      <c r="I4" s="375"/>
      <c r="J4" s="9"/>
      <c r="K4" s="9"/>
      <c r="L4" s="9"/>
      <c r="M4" s="245"/>
      <c r="N4" s="373" t="s">
        <v>1</v>
      </c>
      <c r="O4" s="374"/>
      <c r="P4" s="378"/>
      <c r="Q4" s="9"/>
      <c r="R4" s="9"/>
      <c r="S4" s="9"/>
      <c r="T4" s="376" t="s">
        <v>2</v>
      </c>
      <c r="U4" s="373"/>
      <c r="V4" s="377"/>
      <c r="W4" s="9"/>
      <c r="X4" s="9"/>
      <c r="Y4" s="9"/>
      <c r="Z4" s="9"/>
    </row>
    <row r="5" spans="1:26" ht="20.25" customHeight="1" thickBot="1">
      <c r="A5" s="9"/>
      <c r="D5" s="245"/>
      <c r="E5" s="9"/>
      <c r="F5" s="9"/>
      <c r="G5" s="9"/>
      <c r="H5" s="258"/>
      <c r="I5" s="259"/>
      <c r="J5" s="9"/>
      <c r="K5" s="9"/>
      <c r="L5" s="9"/>
      <c r="M5" s="245"/>
      <c r="N5" s="9"/>
      <c r="O5" s="9"/>
      <c r="P5" s="14"/>
      <c r="Q5" s="9"/>
      <c r="R5" s="9"/>
      <c r="S5" s="9"/>
      <c r="T5" s="13"/>
      <c r="U5" s="9"/>
      <c r="V5" s="245"/>
      <c r="W5" s="9"/>
      <c r="X5" s="9"/>
      <c r="Y5" s="9"/>
      <c r="Z5" s="9"/>
    </row>
    <row r="6" spans="1:26" ht="20.25" customHeight="1" thickTop="1">
      <c r="A6" s="9"/>
      <c r="D6" s="245"/>
      <c r="E6" s="9"/>
      <c r="F6" s="9"/>
      <c r="G6" s="245"/>
      <c r="H6" s="373" t="s">
        <v>0</v>
      </c>
      <c r="I6" s="373"/>
      <c r="J6" s="378"/>
      <c r="K6" s="9"/>
      <c r="L6" s="9"/>
      <c r="M6" s="245"/>
      <c r="N6" s="9"/>
      <c r="O6" s="9"/>
      <c r="P6" s="14"/>
      <c r="Q6" s="9"/>
      <c r="R6" s="9"/>
      <c r="S6" s="9"/>
      <c r="T6" s="180"/>
      <c r="U6" s="11"/>
      <c r="V6" s="245"/>
      <c r="W6" s="9"/>
      <c r="X6" s="9"/>
      <c r="Y6" s="9"/>
      <c r="Z6" s="9"/>
    </row>
    <row r="7" spans="1:26" ht="20.25" customHeight="1">
      <c r="A7" s="9"/>
      <c r="D7" s="245"/>
      <c r="E7" s="9"/>
      <c r="F7" s="9"/>
      <c r="G7" s="245"/>
      <c r="H7" s="9"/>
      <c r="I7" s="9"/>
      <c r="J7" s="14"/>
      <c r="K7" s="9"/>
      <c r="L7" s="9"/>
      <c r="M7" s="245"/>
      <c r="N7" s="9"/>
      <c r="O7" s="9"/>
      <c r="P7" s="14"/>
      <c r="Q7" s="9"/>
      <c r="R7" s="9"/>
      <c r="S7" s="9"/>
      <c r="T7" s="13"/>
      <c r="U7" s="9"/>
      <c r="V7" s="245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1" t="str">
        <f>組み合わせ一覧!AV42</f>
        <v>ＭＯＲＡＮＧＯ栃木フットボールクラブＵ１２</v>
      </c>
      <c r="E9" s="381"/>
      <c r="F9" s="50"/>
      <c r="G9" s="383" t="str">
        <f>組み合わせ一覧!AV40</f>
        <v>ＦＣＲｉｓｏ</v>
      </c>
      <c r="H9" s="383"/>
      <c r="I9" s="50"/>
      <c r="J9" s="383" t="str">
        <f>組み合わせ一覧!AV38</f>
        <v>Ｋ－ＷＥＳＴ．ＦＣ２００１</v>
      </c>
      <c r="K9" s="383"/>
      <c r="M9" s="385" t="str">
        <f>組み合わせ一覧!AV36</f>
        <v>ＴＳＵＮＡＧＵ　Ｓｐｏｒｔｓ　Ａｃａｄｅｍｙ</v>
      </c>
      <c r="N9" s="385"/>
      <c r="O9" s="50"/>
      <c r="P9" s="382" t="str">
        <f>組み合わせ一覧!AV34</f>
        <v>クレアＦＣアルドーレ</v>
      </c>
      <c r="Q9" s="382"/>
      <c r="R9" s="50"/>
      <c r="S9" s="383" t="str">
        <f>組み合わせ一覧!AV32</f>
        <v>栃木ジュニオール</v>
      </c>
      <c r="T9" s="383"/>
      <c r="U9" s="50"/>
      <c r="V9" s="381" t="str">
        <f>組み合わせ一覧!AV30</f>
        <v>ＦＣ　Ａｖａｎｃｅ</v>
      </c>
      <c r="W9" s="381"/>
      <c r="X9" s="50"/>
      <c r="Y9" s="50"/>
      <c r="Z9" s="154"/>
    </row>
    <row r="10" spans="1:26" ht="20.25" customHeight="1">
      <c r="A10" s="50"/>
      <c r="B10" s="50"/>
      <c r="C10" s="50"/>
      <c r="D10" s="381"/>
      <c r="E10" s="381"/>
      <c r="F10" s="50"/>
      <c r="G10" s="383"/>
      <c r="H10" s="383"/>
      <c r="I10" s="50"/>
      <c r="J10" s="383"/>
      <c r="K10" s="383"/>
      <c r="L10" s="50"/>
      <c r="M10" s="385"/>
      <c r="N10" s="385"/>
      <c r="O10" s="50"/>
      <c r="P10" s="382"/>
      <c r="Q10" s="382"/>
      <c r="R10" s="50"/>
      <c r="S10" s="383"/>
      <c r="T10" s="383"/>
      <c r="U10" s="50"/>
      <c r="V10" s="381"/>
      <c r="W10" s="381"/>
      <c r="X10" s="50"/>
      <c r="Y10" s="154"/>
      <c r="Z10" s="154"/>
    </row>
    <row r="11" spans="1:26" ht="20.25" customHeight="1">
      <c r="A11" s="50"/>
      <c r="B11" s="50"/>
      <c r="C11" s="50"/>
      <c r="D11" s="381"/>
      <c r="E11" s="381"/>
      <c r="F11" s="50"/>
      <c r="G11" s="383"/>
      <c r="H11" s="383"/>
      <c r="I11" s="50"/>
      <c r="J11" s="383"/>
      <c r="K11" s="383"/>
      <c r="L11" s="50"/>
      <c r="M11" s="385"/>
      <c r="N11" s="385"/>
      <c r="O11" s="50"/>
      <c r="P11" s="382"/>
      <c r="Q11" s="382"/>
      <c r="R11" s="50"/>
      <c r="S11" s="383"/>
      <c r="T11" s="383"/>
      <c r="U11" s="50"/>
      <c r="V11" s="381"/>
      <c r="W11" s="381"/>
      <c r="X11" s="50"/>
      <c r="Y11" s="154"/>
      <c r="Z11" s="154"/>
    </row>
    <row r="12" spans="1:26" ht="20.25" customHeight="1">
      <c r="A12" s="50"/>
      <c r="B12" s="50"/>
      <c r="C12" s="50"/>
      <c r="D12" s="381"/>
      <c r="E12" s="381"/>
      <c r="F12" s="50"/>
      <c r="G12" s="383"/>
      <c r="H12" s="383"/>
      <c r="I12" s="50"/>
      <c r="J12" s="383"/>
      <c r="K12" s="383"/>
      <c r="L12" s="50"/>
      <c r="M12" s="385"/>
      <c r="N12" s="385"/>
      <c r="O12" s="50"/>
      <c r="P12" s="382"/>
      <c r="Q12" s="382"/>
      <c r="R12" s="50"/>
      <c r="S12" s="383"/>
      <c r="T12" s="383"/>
      <c r="U12" s="50"/>
      <c r="V12" s="381"/>
      <c r="W12" s="381"/>
      <c r="X12" s="50"/>
      <c r="Y12" s="154"/>
      <c r="Z12" s="154"/>
    </row>
    <row r="13" spans="1:26" ht="20.25" customHeight="1">
      <c r="A13" s="50"/>
      <c r="B13" s="50"/>
      <c r="C13" s="50"/>
      <c r="D13" s="381"/>
      <c r="E13" s="381"/>
      <c r="F13" s="50"/>
      <c r="G13" s="383"/>
      <c r="H13" s="383"/>
      <c r="I13" s="50"/>
      <c r="J13" s="383"/>
      <c r="K13" s="383"/>
      <c r="L13" s="50"/>
      <c r="M13" s="385"/>
      <c r="N13" s="385"/>
      <c r="O13" s="50"/>
      <c r="P13" s="382"/>
      <c r="Q13" s="382"/>
      <c r="R13" s="50"/>
      <c r="S13" s="383"/>
      <c r="T13" s="383"/>
      <c r="U13" s="50"/>
      <c r="V13" s="381"/>
      <c r="W13" s="381"/>
      <c r="X13" s="50"/>
      <c r="Y13" s="154"/>
      <c r="Z13" s="154"/>
    </row>
    <row r="14" spans="1:26" ht="20.25" customHeight="1">
      <c r="A14" s="50"/>
      <c r="B14" s="50"/>
      <c r="C14" s="50"/>
      <c r="D14" s="381"/>
      <c r="E14" s="381"/>
      <c r="F14" s="50"/>
      <c r="G14" s="383"/>
      <c r="H14" s="383"/>
      <c r="I14" s="50"/>
      <c r="J14" s="383"/>
      <c r="K14" s="383"/>
      <c r="L14" s="50"/>
      <c r="M14" s="385"/>
      <c r="N14" s="385"/>
      <c r="O14" s="50"/>
      <c r="P14" s="382"/>
      <c r="Q14" s="382"/>
      <c r="R14" s="50"/>
      <c r="S14" s="383"/>
      <c r="T14" s="383"/>
      <c r="U14" s="50"/>
      <c r="V14" s="381"/>
      <c r="W14" s="381"/>
      <c r="X14" s="50"/>
      <c r="Y14" s="154"/>
      <c r="Z14" s="154"/>
    </row>
    <row r="15" spans="1:26" ht="20.25" customHeight="1">
      <c r="A15" s="50"/>
      <c r="B15" s="50"/>
      <c r="C15" s="50"/>
      <c r="D15" s="381"/>
      <c r="E15" s="381"/>
      <c r="F15" s="50"/>
      <c r="G15" s="383"/>
      <c r="H15" s="383"/>
      <c r="I15" s="50"/>
      <c r="J15" s="383"/>
      <c r="K15" s="383"/>
      <c r="L15" s="50"/>
      <c r="M15" s="385"/>
      <c r="N15" s="385"/>
      <c r="O15" s="50"/>
      <c r="P15" s="382"/>
      <c r="Q15" s="382"/>
      <c r="R15" s="50"/>
      <c r="S15" s="383"/>
      <c r="T15" s="383"/>
      <c r="U15" s="50"/>
      <c r="V15" s="381"/>
      <c r="W15" s="381"/>
      <c r="X15" s="50"/>
      <c r="Y15" s="154"/>
      <c r="Z15" s="154"/>
    </row>
    <row r="16" spans="1:26" ht="20.25" customHeight="1">
      <c r="A16" s="50"/>
      <c r="B16" s="50"/>
      <c r="C16" s="50"/>
      <c r="D16" s="381"/>
      <c r="E16" s="381"/>
      <c r="F16" s="50"/>
      <c r="G16" s="383"/>
      <c r="H16" s="383"/>
      <c r="I16" s="50"/>
      <c r="J16" s="383"/>
      <c r="K16" s="383"/>
      <c r="L16" s="50"/>
      <c r="M16" s="385"/>
      <c r="N16" s="385"/>
      <c r="O16" s="50"/>
      <c r="P16" s="382"/>
      <c r="Q16" s="382"/>
      <c r="R16" s="50"/>
      <c r="S16" s="383"/>
      <c r="T16" s="383"/>
      <c r="U16" s="50"/>
      <c r="V16" s="381"/>
      <c r="W16" s="381"/>
      <c r="X16" s="50"/>
      <c r="Y16" s="154"/>
      <c r="Z16" s="154"/>
    </row>
    <row r="17" spans="1:26" ht="20.25" customHeight="1">
      <c r="A17" s="50"/>
      <c r="B17" s="50"/>
      <c r="C17" s="50"/>
      <c r="D17" s="381"/>
      <c r="E17" s="381"/>
      <c r="F17" s="50"/>
      <c r="G17" s="383"/>
      <c r="H17" s="383"/>
      <c r="I17" s="50"/>
      <c r="J17" s="383"/>
      <c r="K17" s="383"/>
      <c r="L17" s="50"/>
      <c r="M17" s="385"/>
      <c r="N17" s="385"/>
      <c r="O17" s="50"/>
      <c r="P17" s="382"/>
      <c r="Q17" s="382"/>
      <c r="R17" s="50"/>
      <c r="S17" s="383"/>
      <c r="T17" s="383"/>
      <c r="U17" s="50"/>
      <c r="V17" s="381"/>
      <c r="W17" s="381"/>
      <c r="X17" s="50"/>
      <c r="Y17" s="154"/>
      <c r="Z17" s="154"/>
    </row>
    <row r="18" spans="1:26" ht="20.25" customHeight="1">
      <c r="A18" s="50"/>
      <c r="B18" s="50"/>
      <c r="C18" s="50"/>
      <c r="D18" s="381"/>
      <c r="E18" s="381"/>
      <c r="F18" s="50"/>
      <c r="G18" s="383"/>
      <c r="H18" s="383"/>
      <c r="I18" s="50"/>
      <c r="J18" s="383"/>
      <c r="K18" s="383"/>
      <c r="L18" s="50"/>
      <c r="M18" s="385"/>
      <c r="N18" s="385"/>
      <c r="O18" s="50"/>
      <c r="P18" s="382"/>
      <c r="Q18" s="382"/>
      <c r="R18" s="50"/>
      <c r="S18" s="383"/>
      <c r="T18" s="383"/>
      <c r="U18" s="50"/>
      <c r="V18" s="381"/>
      <c r="W18" s="381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9" t="str">
        <f>G9</f>
        <v>ＦＣＲｉｓｏ</v>
      </c>
      <c r="F20" s="399"/>
      <c r="G20" s="399"/>
      <c r="H20" s="399"/>
      <c r="I20" s="399"/>
      <c r="J20" s="390">
        <f>L20+L21</f>
        <v>3</v>
      </c>
      <c r="K20" s="391" t="s">
        <v>5</v>
      </c>
      <c r="L20" s="10">
        <v>2</v>
      </c>
      <c r="M20" s="10" t="s">
        <v>11</v>
      </c>
      <c r="N20" s="10">
        <v>0</v>
      </c>
      <c r="O20" s="391" t="s">
        <v>6</v>
      </c>
      <c r="P20" s="390">
        <f>N20+N21</f>
        <v>0</v>
      </c>
      <c r="Q20" s="394" t="str">
        <f>J9</f>
        <v>Ｋ－ＷＥＳＴ．ＦＣ２００１</v>
      </c>
      <c r="R20" s="394"/>
      <c r="S20" s="394"/>
      <c r="T20" s="394"/>
      <c r="U20" s="394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9"/>
      <c r="F21" s="399"/>
      <c r="G21" s="399"/>
      <c r="H21" s="399"/>
      <c r="I21" s="399"/>
      <c r="J21" s="390"/>
      <c r="K21" s="391"/>
      <c r="L21" s="10">
        <v>1</v>
      </c>
      <c r="M21" s="10" t="s">
        <v>11</v>
      </c>
      <c r="N21" s="10">
        <v>0</v>
      </c>
      <c r="O21" s="391"/>
      <c r="P21" s="390"/>
      <c r="Q21" s="394"/>
      <c r="R21" s="394"/>
      <c r="S21" s="394"/>
      <c r="T21" s="394"/>
      <c r="U21" s="394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89" t="str">
        <f>M9</f>
        <v>ＴＳＵＮＡＧＵ　Ｓｐｏｒｔｓ　Ａｃａｄｅｍｙ</v>
      </c>
      <c r="F23" s="389"/>
      <c r="G23" s="389"/>
      <c r="H23" s="389"/>
      <c r="I23" s="389"/>
      <c r="J23" s="390">
        <f>L23+L24</f>
        <v>2</v>
      </c>
      <c r="K23" s="391" t="s">
        <v>5</v>
      </c>
      <c r="L23" s="10">
        <v>1</v>
      </c>
      <c r="M23" s="10" t="s">
        <v>11</v>
      </c>
      <c r="N23" s="10">
        <v>0</v>
      </c>
      <c r="O23" s="391" t="s">
        <v>6</v>
      </c>
      <c r="P23" s="390">
        <f>N23+N24</f>
        <v>0</v>
      </c>
      <c r="Q23" s="387" t="str">
        <f>P9</f>
        <v>クレアＦＣアルドーレ</v>
      </c>
      <c r="R23" s="387"/>
      <c r="S23" s="387"/>
      <c r="T23" s="387"/>
      <c r="U23" s="387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89"/>
      <c r="F24" s="389"/>
      <c r="G24" s="389"/>
      <c r="H24" s="389"/>
      <c r="I24" s="389"/>
      <c r="J24" s="390"/>
      <c r="K24" s="391"/>
      <c r="L24" s="10">
        <v>1</v>
      </c>
      <c r="M24" s="10" t="s">
        <v>11</v>
      </c>
      <c r="N24" s="10">
        <v>0</v>
      </c>
      <c r="O24" s="391"/>
      <c r="P24" s="390"/>
      <c r="Q24" s="387"/>
      <c r="R24" s="387"/>
      <c r="S24" s="387"/>
      <c r="T24" s="387"/>
      <c r="U24" s="387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373" t="s">
        <v>2</v>
      </c>
      <c r="B26" s="388">
        <v>0.44444444444444442</v>
      </c>
      <c r="C26" s="388"/>
      <c r="D26" s="388"/>
      <c r="E26" s="390" t="str">
        <f>S9</f>
        <v>栃木ジュニオール</v>
      </c>
      <c r="F26" s="390"/>
      <c r="G26" s="390"/>
      <c r="H26" s="390"/>
      <c r="I26" s="390"/>
      <c r="J26" s="390">
        <f>L26+L27</f>
        <v>1</v>
      </c>
      <c r="K26" s="391" t="s">
        <v>5</v>
      </c>
      <c r="L26" s="10">
        <v>0</v>
      </c>
      <c r="M26" s="10" t="s">
        <v>11</v>
      </c>
      <c r="N26" s="10">
        <v>2</v>
      </c>
      <c r="O26" s="391" t="s">
        <v>6</v>
      </c>
      <c r="P26" s="390">
        <f>N26+N27</f>
        <v>5</v>
      </c>
      <c r="Q26" s="399" t="str">
        <f>V9</f>
        <v>ＦＣ　Ａｖａｎｃｅ</v>
      </c>
      <c r="R26" s="399"/>
      <c r="S26" s="399"/>
      <c r="T26" s="399"/>
      <c r="U26" s="399"/>
      <c r="V26" s="390" t="s">
        <v>280</v>
      </c>
      <c r="W26" s="390"/>
      <c r="X26" s="390"/>
      <c r="Y26" s="390"/>
      <c r="Z26" s="390"/>
    </row>
    <row r="27" spans="1:26" ht="20.25" customHeight="1">
      <c r="A27" s="373"/>
      <c r="B27" s="388"/>
      <c r="C27" s="388"/>
      <c r="D27" s="388"/>
      <c r="E27" s="390"/>
      <c r="F27" s="390"/>
      <c r="G27" s="390"/>
      <c r="H27" s="390"/>
      <c r="I27" s="390"/>
      <c r="J27" s="390"/>
      <c r="K27" s="391"/>
      <c r="L27" s="10">
        <v>1</v>
      </c>
      <c r="M27" s="10" t="s">
        <v>11</v>
      </c>
      <c r="N27" s="10">
        <v>3</v>
      </c>
      <c r="O27" s="391"/>
      <c r="P27" s="390"/>
      <c r="Q27" s="399"/>
      <c r="R27" s="399"/>
      <c r="S27" s="399"/>
      <c r="T27" s="399"/>
      <c r="U27" s="399"/>
      <c r="V27" s="390"/>
      <c r="W27" s="390"/>
      <c r="X27" s="390"/>
      <c r="Y27" s="390"/>
      <c r="Z27" s="390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373" t="s">
        <v>3</v>
      </c>
      <c r="B29" s="388">
        <v>0.47916666666666669</v>
      </c>
      <c r="C29" s="388"/>
      <c r="D29" s="388"/>
      <c r="E29" s="410" t="str">
        <f>D9</f>
        <v>ＭＯＲＡＮＧＯ栃木フットボールクラブＵ１２</v>
      </c>
      <c r="F29" s="410"/>
      <c r="G29" s="410"/>
      <c r="H29" s="410"/>
      <c r="I29" s="410"/>
      <c r="J29" s="390">
        <f>L29+L30</f>
        <v>4</v>
      </c>
      <c r="K29" s="391" t="s">
        <v>5</v>
      </c>
      <c r="L29" s="10">
        <v>3</v>
      </c>
      <c r="M29" s="10" t="s">
        <v>11</v>
      </c>
      <c r="N29" s="10">
        <v>0</v>
      </c>
      <c r="O29" s="391" t="s">
        <v>6</v>
      </c>
      <c r="P29" s="390">
        <f>N29+N30</f>
        <v>0</v>
      </c>
      <c r="Q29" s="390" t="str">
        <f>E20</f>
        <v>ＦＣＲｉｓｏ</v>
      </c>
      <c r="R29" s="390"/>
      <c r="S29" s="390"/>
      <c r="T29" s="390"/>
      <c r="U29" s="390"/>
      <c r="V29" s="390" t="s">
        <v>281</v>
      </c>
      <c r="W29" s="390"/>
      <c r="X29" s="390"/>
      <c r="Y29" s="390"/>
      <c r="Z29" s="390"/>
    </row>
    <row r="30" spans="1:26" ht="20.25" customHeight="1">
      <c r="A30" s="373"/>
      <c r="B30" s="388"/>
      <c r="C30" s="388"/>
      <c r="D30" s="388"/>
      <c r="E30" s="410"/>
      <c r="F30" s="410"/>
      <c r="G30" s="410"/>
      <c r="H30" s="410"/>
      <c r="I30" s="410"/>
      <c r="J30" s="390"/>
      <c r="K30" s="391"/>
      <c r="L30" s="10">
        <v>1</v>
      </c>
      <c r="M30" s="10" t="s">
        <v>11</v>
      </c>
      <c r="N30" s="10">
        <v>0</v>
      </c>
      <c r="O30" s="391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</row>
    <row r="31" spans="1:26" ht="20.25" customHeight="1">
      <c r="B31" s="67"/>
      <c r="V31" s="10"/>
      <c r="W31" s="10"/>
      <c r="X31" s="10"/>
      <c r="Y31" s="10"/>
      <c r="Z31" s="10"/>
    </row>
    <row r="32" spans="1:26" ht="20.25" customHeight="1">
      <c r="A32" s="373"/>
      <c r="B32" s="388"/>
      <c r="C32" s="388"/>
      <c r="D32" s="388"/>
      <c r="E32" s="395"/>
      <c r="F32" s="395"/>
      <c r="G32" s="395"/>
      <c r="H32" s="395"/>
      <c r="I32" s="395"/>
      <c r="J32" s="390"/>
      <c r="K32" s="391"/>
      <c r="L32" s="10"/>
      <c r="M32" s="10"/>
      <c r="N32" s="10"/>
      <c r="O32" s="391"/>
      <c r="P32" s="390"/>
      <c r="Q32" s="373"/>
      <c r="R32" s="373"/>
      <c r="S32" s="373"/>
      <c r="T32" s="373"/>
      <c r="U32" s="373"/>
      <c r="V32" s="390"/>
      <c r="W32" s="390"/>
      <c r="X32" s="390"/>
      <c r="Y32" s="390"/>
      <c r="Z32" s="39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M34" s="1"/>
    </row>
    <row r="35" spans="1:26" ht="20.25" customHeight="1">
      <c r="A35" s="73" t="str">
        <f>A1</f>
        <v>■第１日</v>
      </c>
      <c r="B35" s="73"/>
      <c r="C35" s="73"/>
      <c r="D35" s="73"/>
      <c r="E35" s="379">
        <f>E1</f>
        <v>45598</v>
      </c>
      <c r="F35" s="379"/>
      <c r="G35" s="379"/>
      <c r="H35" s="379"/>
      <c r="I35" s="73"/>
      <c r="J35" s="73"/>
      <c r="K35" s="380" t="str">
        <f>K1</f>
        <v>１・２回戦</v>
      </c>
      <c r="L35" s="380"/>
      <c r="M35" s="380"/>
      <c r="N35" s="380"/>
      <c r="O35" s="9"/>
      <c r="P35" s="380" t="s">
        <v>314</v>
      </c>
      <c r="Q35" s="380"/>
      <c r="R35" s="380"/>
      <c r="S35" s="74"/>
      <c r="T35" s="372" t="str">
        <f>組み合わせ一覧!AW13</f>
        <v>ハートフル保険フィールドB</v>
      </c>
      <c r="U35" s="372"/>
      <c r="V35" s="372"/>
      <c r="W35" s="372"/>
      <c r="X35" s="372"/>
      <c r="Y35" s="372"/>
      <c r="Z35" s="9"/>
    </row>
    <row r="36" spans="1:26" ht="20.25" customHeight="1"/>
    <row r="37" spans="1:26" ht="20.25" customHeight="1" thickBot="1">
      <c r="A37" s="9"/>
      <c r="B37" s="9"/>
      <c r="C37" s="9"/>
      <c r="D37" s="246"/>
      <c r="E37" s="257"/>
      <c r="F37" s="9"/>
      <c r="G37" s="9"/>
      <c r="H37" s="9"/>
      <c r="I37" s="258"/>
      <c r="J37" s="258"/>
      <c r="K37" s="259"/>
      <c r="L37" s="9"/>
      <c r="M37" s="9"/>
      <c r="N37" s="9"/>
      <c r="O37" s="9"/>
      <c r="P37" s="9"/>
      <c r="Q37" s="9"/>
      <c r="R37" s="9"/>
      <c r="S37" s="9"/>
      <c r="T37" s="246"/>
      <c r="U37" s="9"/>
      <c r="V37" s="9"/>
      <c r="W37" s="9"/>
      <c r="X37" s="9"/>
    </row>
    <row r="38" spans="1:26" ht="20.25" customHeight="1" thickTop="1">
      <c r="A38" s="9"/>
      <c r="B38" s="9"/>
      <c r="C38" s="376" t="s">
        <v>2</v>
      </c>
      <c r="D38" s="374"/>
      <c r="E38" s="377"/>
      <c r="F38" s="9"/>
      <c r="G38" s="9"/>
      <c r="H38" s="245"/>
      <c r="I38" s="373" t="s">
        <v>3</v>
      </c>
      <c r="J38" s="373"/>
      <c r="K38" s="373"/>
      <c r="L38" s="374"/>
      <c r="M38" s="374"/>
      <c r="N38" s="265"/>
      <c r="O38" s="9"/>
      <c r="P38" s="9"/>
      <c r="Q38" s="9"/>
      <c r="R38" s="245"/>
      <c r="S38" s="374" t="s">
        <v>4</v>
      </c>
      <c r="T38" s="374"/>
      <c r="U38" s="374"/>
      <c r="V38" s="374"/>
      <c r="W38" s="378"/>
      <c r="X38" s="9"/>
    </row>
    <row r="39" spans="1:26" ht="20.25" customHeight="1" thickBot="1">
      <c r="A39" s="9"/>
      <c r="B39" s="9"/>
      <c r="C39" s="13"/>
      <c r="D39" s="9"/>
      <c r="E39" s="245"/>
      <c r="F39" s="9"/>
      <c r="G39" s="9"/>
      <c r="H39" s="245"/>
      <c r="I39" s="9"/>
      <c r="J39" s="9"/>
      <c r="K39" s="9"/>
      <c r="L39" s="9"/>
      <c r="M39" s="9"/>
      <c r="N39" s="266"/>
      <c r="O39" s="9"/>
      <c r="P39" s="9"/>
      <c r="Q39" s="9"/>
      <c r="R39" s="246"/>
      <c r="S39" s="257"/>
      <c r="T39" s="258"/>
      <c r="U39" s="9"/>
      <c r="V39" s="9"/>
      <c r="W39" s="14"/>
      <c r="X39" s="9"/>
    </row>
    <row r="40" spans="1:26" ht="20.25" customHeight="1" thickTop="1">
      <c r="A40" s="9"/>
      <c r="B40" s="9"/>
      <c r="C40" s="13"/>
      <c r="D40" s="9"/>
      <c r="E40" s="245"/>
      <c r="F40" s="9"/>
      <c r="G40" s="9"/>
      <c r="H40" s="245"/>
      <c r="I40" s="9"/>
      <c r="J40" s="9"/>
      <c r="K40" s="9"/>
      <c r="L40" s="376" t="s">
        <v>0</v>
      </c>
      <c r="M40" s="374"/>
      <c r="N40" s="378"/>
      <c r="O40" s="9"/>
      <c r="P40" s="9"/>
      <c r="Q40" s="9"/>
      <c r="R40" s="376" t="s">
        <v>1</v>
      </c>
      <c r="S40" s="373"/>
      <c r="T40" s="377"/>
      <c r="U40" s="9"/>
      <c r="V40" s="9"/>
      <c r="W40" s="14"/>
      <c r="X40" s="9"/>
    </row>
    <row r="41" spans="1:26" ht="20.25" customHeight="1">
      <c r="A41" s="9"/>
      <c r="B41" s="9"/>
      <c r="C41" s="13"/>
      <c r="D41" s="9"/>
      <c r="E41" s="245"/>
      <c r="F41" s="9"/>
      <c r="G41" s="9"/>
      <c r="H41" s="245"/>
      <c r="I41" s="9"/>
      <c r="J41" s="9"/>
      <c r="K41" s="9"/>
      <c r="L41" s="13"/>
      <c r="M41" s="9"/>
      <c r="N41" s="14"/>
      <c r="O41" s="9"/>
      <c r="P41" s="9"/>
      <c r="Q41" s="9"/>
      <c r="R41" s="13"/>
      <c r="S41" s="9"/>
      <c r="T41" s="245"/>
      <c r="U41" s="9"/>
      <c r="V41" s="9"/>
      <c r="W41" s="14"/>
      <c r="X41" s="9"/>
    </row>
    <row r="42" spans="1:26" ht="20.25" customHeight="1">
      <c r="A42" s="9"/>
      <c r="B42" s="373">
        <v>1</v>
      </c>
      <c r="C42" s="373"/>
      <c r="D42" s="9"/>
      <c r="E42" s="373">
        <v>2</v>
      </c>
      <c r="F42" s="373"/>
      <c r="G42" s="9"/>
      <c r="H42" s="373">
        <v>3</v>
      </c>
      <c r="I42" s="373"/>
      <c r="J42" s="9"/>
      <c r="K42" s="373">
        <v>4</v>
      </c>
      <c r="L42" s="373"/>
      <c r="M42" s="9"/>
      <c r="N42" s="373">
        <v>5</v>
      </c>
      <c r="O42" s="373"/>
      <c r="P42" s="9"/>
      <c r="Q42" s="373">
        <v>6</v>
      </c>
      <c r="R42" s="373"/>
      <c r="S42" s="9"/>
      <c r="T42" s="373">
        <v>7</v>
      </c>
      <c r="U42" s="373"/>
      <c r="V42" s="9"/>
      <c r="W42" s="373">
        <v>8</v>
      </c>
      <c r="X42" s="373"/>
    </row>
    <row r="43" spans="1:26" ht="20.25" customHeight="1">
      <c r="A43" s="50"/>
      <c r="B43" s="383" t="str">
        <f>組み合わせ一覧!AV27</f>
        <v>石橋ＦＣ</v>
      </c>
      <c r="C43" s="383"/>
      <c r="D43" s="50"/>
      <c r="E43" s="384" t="str">
        <f>組み合わせ一覧!AV25</f>
        <v>大田原城山サッカークラブ</v>
      </c>
      <c r="F43" s="384"/>
      <c r="H43" s="381" t="str">
        <f>組み合わせ一覧!AV23</f>
        <v>宇都宮フットボールクラブジュニア</v>
      </c>
      <c r="I43" s="381"/>
      <c r="J43" s="50"/>
      <c r="K43" s="383" t="str">
        <f>組み合わせ一覧!AV21</f>
        <v>亀山サッカークラブ</v>
      </c>
      <c r="L43" s="383"/>
      <c r="M43" s="50"/>
      <c r="N43" s="383" t="str">
        <f>組み合わせ一覧!AV19</f>
        <v>おおるりＦＣ</v>
      </c>
      <c r="O43" s="383"/>
      <c r="P43" s="50"/>
      <c r="Q43" s="383" t="str">
        <f>組み合わせ一覧!AV17</f>
        <v>野木ＳＳＳ</v>
      </c>
      <c r="R43" s="383"/>
      <c r="S43" s="50"/>
      <c r="T43" s="381" t="str">
        <f>組み合わせ一覧!AV15</f>
        <v>ＦＣスポルト宇都宮</v>
      </c>
      <c r="U43" s="381"/>
      <c r="V43" s="50"/>
      <c r="W43" s="420" t="str">
        <f>組み合わせ一覧!AV13</f>
        <v>ＣＦＡ日光</v>
      </c>
      <c r="X43" s="420"/>
    </row>
    <row r="44" spans="1:26" ht="20.25" customHeight="1">
      <c r="A44" s="50"/>
      <c r="B44" s="383"/>
      <c r="C44" s="383"/>
      <c r="D44" s="50"/>
      <c r="E44" s="384"/>
      <c r="F44" s="384"/>
      <c r="G44" s="50"/>
      <c r="H44" s="381"/>
      <c r="I44" s="381"/>
      <c r="J44" s="50"/>
      <c r="K44" s="383"/>
      <c r="L44" s="383"/>
      <c r="M44" s="50"/>
      <c r="N44" s="383"/>
      <c r="O44" s="383"/>
      <c r="P44" s="50"/>
      <c r="Q44" s="383"/>
      <c r="R44" s="383"/>
      <c r="S44" s="50"/>
      <c r="T44" s="381"/>
      <c r="U44" s="381"/>
      <c r="V44" s="50"/>
      <c r="W44" s="420"/>
      <c r="X44" s="420"/>
      <c r="Y44" s="154"/>
      <c r="Z44" s="154"/>
    </row>
    <row r="45" spans="1:26" ht="20.25" customHeight="1">
      <c r="A45" s="50"/>
      <c r="B45" s="383"/>
      <c r="C45" s="383"/>
      <c r="D45" s="50"/>
      <c r="E45" s="384"/>
      <c r="F45" s="384"/>
      <c r="G45" s="50"/>
      <c r="H45" s="381"/>
      <c r="I45" s="381"/>
      <c r="J45" s="50"/>
      <c r="K45" s="383"/>
      <c r="L45" s="383"/>
      <c r="M45" s="50"/>
      <c r="N45" s="383"/>
      <c r="O45" s="383"/>
      <c r="P45" s="50"/>
      <c r="Q45" s="383"/>
      <c r="R45" s="383"/>
      <c r="S45" s="50"/>
      <c r="T45" s="381"/>
      <c r="U45" s="381"/>
      <c r="V45" s="50"/>
      <c r="W45" s="420"/>
      <c r="X45" s="420"/>
      <c r="Y45" s="154"/>
      <c r="Z45" s="154"/>
    </row>
    <row r="46" spans="1:26" ht="20.25" customHeight="1">
      <c r="A46" s="50"/>
      <c r="B46" s="383"/>
      <c r="C46" s="383"/>
      <c r="D46" s="50"/>
      <c r="E46" s="384"/>
      <c r="F46" s="384"/>
      <c r="G46" s="50"/>
      <c r="H46" s="381"/>
      <c r="I46" s="381"/>
      <c r="J46" s="50"/>
      <c r="K46" s="383"/>
      <c r="L46" s="383"/>
      <c r="M46" s="50"/>
      <c r="N46" s="383"/>
      <c r="O46" s="383"/>
      <c r="P46" s="50"/>
      <c r="Q46" s="383"/>
      <c r="R46" s="383"/>
      <c r="S46" s="50"/>
      <c r="T46" s="381"/>
      <c r="U46" s="381"/>
      <c r="V46" s="50"/>
      <c r="W46" s="420"/>
      <c r="X46" s="420"/>
      <c r="Y46" s="154"/>
      <c r="Z46" s="154"/>
    </row>
    <row r="47" spans="1:26" ht="20.25" customHeight="1">
      <c r="A47" s="50"/>
      <c r="B47" s="383"/>
      <c r="C47" s="383"/>
      <c r="D47" s="50"/>
      <c r="E47" s="384"/>
      <c r="F47" s="384"/>
      <c r="G47" s="50"/>
      <c r="H47" s="381"/>
      <c r="I47" s="381"/>
      <c r="J47" s="50"/>
      <c r="K47" s="383"/>
      <c r="L47" s="383"/>
      <c r="M47" s="50"/>
      <c r="N47" s="383"/>
      <c r="O47" s="383"/>
      <c r="P47" s="50"/>
      <c r="Q47" s="383"/>
      <c r="R47" s="383"/>
      <c r="S47" s="50"/>
      <c r="T47" s="381"/>
      <c r="U47" s="381"/>
      <c r="V47" s="50"/>
      <c r="W47" s="420"/>
      <c r="X47" s="420"/>
      <c r="Y47" s="154"/>
      <c r="Z47" s="154"/>
    </row>
    <row r="48" spans="1:26" ht="20.25" customHeight="1">
      <c r="A48" s="50"/>
      <c r="B48" s="383"/>
      <c r="C48" s="383"/>
      <c r="D48" s="50"/>
      <c r="E48" s="384"/>
      <c r="F48" s="384"/>
      <c r="G48" s="50"/>
      <c r="H48" s="381"/>
      <c r="I48" s="381"/>
      <c r="J48" s="50"/>
      <c r="K48" s="383"/>
      <c r="L48" s="383"/>
      <c r="M48" s="50"/>
      <c r="N48" s="383"/>
      <c r="O48" s="383"/>
      <c r="P48" s="50"/>
      <c r="Q48" s="383"/>
      <c r="R48" s="383"/>
      <c r="S48" s="50"/>
      <c r="T48" s="381"/>
      <c r="U48" s="381"/>
      <c r="V48" s="50"/>
      <c r="W48" s="420"/>
      <c r="X48" s="420"/>
      <c r="Y48" s="154"/>
      <c r="Z48" s="154"/>
    </row>
    <row r="49" spans="1:26" ht="20.25" customHeight="1">
      <c r="A49" s="50"/>
      <c r="B49" s="383"/>
      <c r="C49" s="383"/>
      <c r="D49" s="50"/>
      <c r="E49" s="384"/>
      <c r="F49" s="384"/>
      <c r="G49" s="50"/>
      <c r="H49" s="381"/>
      <c r="I49" s="381"/>
      <c r="J49" s="50"/>
      <c r="K49" s="383"/>
      <c r="L49" s="383"/>
      <c r="M49" s="50"/>
      <c r="N49" s="383"/>
      <c r="O49" s="383"/>
      <c r="P49" s="50"/>
      <c r="Q49" s="383"/>
      <c r="R49" s="383"/>
      <c r="S49" s="50"/>
      <c r="T49" s="381"/>
      <c r="U49" s="381"/>
      <c r="V49" s="50"/>
      <c r="W49" s="420"/>
      <c r="X49" s="420"/>
      <c r="Y49" s="154"/>
      <c r="Z49" s="154"/>
    </row>
    <row r="50" spans="1:26" ht="20.25" customHeight="1">
      <c r="A50" s="50"/>
      <c r="B50" s="383"/>
      <c r="C50" s="383"/>
      <c r="D50" s="50"/>
      <c r="E50" s="384"/>
      <c r="F50" s="384"/>
      <c r="G50" s="50"/>
      <c r="H50" s="381"/>
      <c r="I50" s="381"/>
      <c r="J50" s="50"/>
      <c r="K50" s="383"/>
      <c r="L50" s="383"/>
      <c r="M50" s="50"/>
      <c r="N50" s="383"/>
      <c r="O50" s="383"/>
      <c r="P50" s="50"/>
      <c r="Q50" s="383"/>
      <c r="R50" s="383"/>
      <c r="S50" s="50"/>
      <c r="T50" s="381"/>
      <c r="U50" s="381"/>
      <c r="V50" s="50"/>
      <c r="W50" s="420"/>
      <c r="X50" s="420"/>
      <c r="Y50" s="154"/>
      <c r="Z50" s="154"/>
    </row>
    <row r="51" spans="1:26" ht="20.25" customHeight="1">
      <c r="A51" s="50"/>
      <c r="B51" s="383"/>
      <c r="C51" s="383"/>
      <c r="D51" s="50"/>
      <c r="E51" s="384"/>
      <c r="F51" s="384"/>
      <c r="G51" s="50"/>
      <c r="H51" s="381"/>
      <c r="I51" s="381"/>
      <c r="J51" s="50"/>
      <c r="K51" s="383"/>
      <c r="L51" s="383"/>
      <c r="M51" s="50"/>
      <c r="N51" s="383"/>
      <c r="O51" s="383"/>
      <c r="P51" s="50"/>
      <c r="Q51" s="383"/>
      <c r="R51" s="383"/>
      <c r="S51" s="50"/>
      <c r="T51" s="381"/>
      <c r="U51" s="381"/>
      <c r="V51" s="50"/>
      <c r="W51" s="420"/>
      <c r="X51" s="420"/>
      <c r="Y51" s="154"/>
      <c r="Z51" s="154"/>
    </row>
    <row r="52" spans="1:26" ht="20.25" customHeight="1">
      <c r="A52" s="50"/>
      <c r="B52" s="383"/>
      <c r="C52" s="383"/>
      <c r="D52" s="50"/>
      <c r="E52" s="384"/>
      <c r="F52" s="384"/>
      <c r="G52" s="50"/>
      <c r="H52" s="381"/>
      <c r="I52" s="381"/>
      <c r="J52" s="50"/>
      <c r="K52" s="383"/>
      <c r="L52" s="383"/>
      <c r="M52" s="50"/>
      <c r="N52" s="383"/>
      <c r="O52" s="383"/>
      <c r="P52" s="50"/>
      <c r="Q52" s="383"/>
      <c r="R52" s="383"/>
      <c r="S52" s="50"/>
      <c r="T52" s="381"/>
      <c r="U52" s="381"/>
      <c r="V52" s="50"/>
      <c r="W52" s="420"/>
      <c r="X52" s="420"/>
      <c r="Y52" s="154"/>
      <c r="Z52" s="154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87" t="s">
        <v>284</v>
      </c>
      <c r="W53" s="387"/>
      <c r="X53" s="387"/>
      <c r="Y53" s="387"/>
      <c r="Z53" s="387"/>
    </row>
    <row r="54" spans="1:26" ht="20.25" customHeight="1">
      <c r="A54" s="373" t="s">
        <v>0</v>
      </c>
      <c r="B54" s="388">
        <v>0.375</v>
      </c>
      <c r="C54" s="388"/>
      <c r="D54" s="388"/>
      <c r="E54" s="390" t="str">
        <f>K43</f>
        <v>亀山サッカークラブ</v>
      </c>
      <c r="F54" s="390"/>
      <c r="G54" s="390"/>
      <c r="H54" s="390"/>
      <c r="I54" s="390"/>
      <c r="J54" s="425">
        <f>L54+L55</f>
        <v>0</v>
      </c>
      <c r="K54" s="391" t="s">
        <v>5</v>
      </c>
      <c r="L54" s="68">
        <v>0</v>
      </c>
      <c r="M54" s="10" t="s">
        <v>11</v>
      </c>
      <c r="N54" s="68">
        <v>0</v>
      </c>
      <c r="O54" s="391" t="s">
        <v>6</v>
      </c>
      <c r="P54" s="425">
        <f>N54+N55</f>
        <v>0</v>
      </c>
      <c r="Q54" s="390" t="str">
        <f>N43</f>
        <v>おおるりＦＣ</v>
      </c>
      <c r="R54" s="390"/>
      <c r="S54" s="390"/>
      <c r="T54" s="390"/>
      <c r="U54" s="390"/>
      <c r="V54" s="390" t="s">
        <v>254</v>
      </c>
      <c r="W54" s="390"/>
      <c r="X54" s="390"/>
      <c r="Y54" s="390"/>
      <c r="Z54" s="390"/>
    </row>
    <row r="55" spans="1:26" ht="20.25" customHeight="1">
      <c r="A55" s="373"/>
      <c r="B55" s="388"/>
      <c r="C55" s="388"/>
      <c r="D55" s="388"/>
      <c r="E55" s="390"/>
      <c r="F55" s="390"/>
      <c r="G55" s="390"/>
      <c r="H55" s="390"/>
      <c r="I55" s="390"/>
      <c r="J55" s="425"/>
      <c r="K55" s="391"/>
      <c r="L55" s="68">
        <v>0</v>
      </c>
      <c r="M55" s="10" t="s">
        <v>11</v>
      </c>
      <c r="N55" s="68">
        <v>0</v>
      </c>
      <c r="O55" s="391"/>
      <c r="P55" s="425"/>
      <c r="Q55" s="390"/>
      <c r="R55" s="390"/>
      <c r="S55" s="390"/>
      <c r="T55" s="390"/>
      <c r="U55" s="390"/>
      <c r="V55" s="390"/>
      <c r="W55" s="390"/>
      <c r="X55" s="390"/>
      <c r="Y55" s="390"/>
      <c r="Z55" s="390"/>
    </row>
    <row r="56" spans="1:26" ht="20.25" customHeight="1">
      <c r="A56" s="11"/>
      <c r="B56" s="51"/>
      <c r="C56" s="51"/>
      <c r="D56" s="51"/>
      <c r="E56" s="10"/>
      <c r="F56" s="10"/>
      <c r="G56" s="10"/>
      <c r="H56" s="10"/>
      <c r="I56" s="10"/>
      <c r="J56" s="10"/>
      <c r="K56" s="427" t="s">
        <v>630</v>
      </c>
      <c r="L56" s="427"/>
      <c r="M56" s="427"/>
      <c r="N56" s="427"/>
      <c r="O56" s="427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11"/>
      <c r="B57" s="51"/>
      <c r="C57" s="51"/>
      <c r="D57" s="51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373" t="s">
        <v>1</v>
      </c>
      <c r="B58" s="388">
        <v>0.40972222222222227</v>
      </c>
      <c r="C58" s="388"/>
      <c r="D58" s="388"/>
      <c r="E58" s="390" t="str">
        <f>Q43</f>
        <v>野木ＳＳＳ</v>
      </c>
      <c r="F58" s="390"/>
      <c r="G58" s="390"/>
      <c r="H58" s="390"/>
      <c r="I58" s="390"/>
      <c r="J58" s="390">
        <f>L58+L59</f>
        <v>1</v>
      </c>
      <c r="K58" s="391" t="s">
        <v>5</v>
      </c>
      <c r="L58" s="10">
        <v>0</v>
      </c>
      <c r="M58" s="10" t="s">
        <v>11</v>
      </c>
      <c r="N58" s="10">
        <v>2</v>
      </c>
      <c r="O58" s="391" t="s">
        <v>6</v>
      </c>
      <c r="P58" s="390">
        <f>N58+N59</f>
        <v>5</v>
      </c>
      <c r="Q58" s="399" t="str">
        <f>T43</f>
        <v>ＦＣスポルト宇都宮</v>
      </c>
      <c r="R58" s="399"/>
      <c r="S58" s="399"/>
      <c r="T58" s="399"/>
      <c r="U58" s="399"/>
      <c r="V58" s="390" t="s">
        <v>255</v>
      </c>
      <c r="W58" s="390"/>
      <c r="X58" s="390"/>
      <c r="Y58" s="390"/>
      <c r="Z58" s="390"/>
    </row>
    <row r="59" spans="1:26" ht="20.25" customHeight="1">
      <c r="A59" s="373"/>
      <c r="B59" s="388"/>
      <c r="C59" s="388"/>
      <c r="D59" s="388"/>
      <c r="E59" s="390"/>
      <c r="F59" s="390"/>
      <c r="G59" s="390"/>
      <c r="H59" s="390"/>
      <c r="I59" s="390"/>
      <c r="J59" s="390"/>
      <c r="K59" s="391"/>
      <c r="L59" s="10">
        <v>1</v>
      </c>
      <c r="M59" s="10" t="s">
        <v>11</v>
      </c>
      <c r="N59" s="10">
        <v>3</v>
      </c>
      <c r="O59" s="391"/>
      <c r="P59" s="390"/>
      <c r="Q59" s="399"/>
      <c r="R59" s="399"/>
      <c r="S59" s="399"/>
      <c r="T59" s="399"/>
      <c r="U59" s="399"/>
      <c r="V59" s="390"/>
      <c r="W59" s="390"/>
      <c r="X59" s="390"/>
      <c r="Y59" s="390"/>
      <c r="Z59" s="390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373" t="s">
        <v>2</v>
      </c>
      <c r="B61" s="388">
        <v>0.44444444444444442</v>
      </c>
      <c r="C61" s="388"/>
      <c r="D61" s="388"/>
      <c r="E61" s="390" t="str">
        <f>B43</f>
        <v>石橋ＦＣ</v>
      </c>
      <c r="F61" s="390"/>
      <c r="G61" s="390"/>
      <c r="H61" s="390"/>
      <c r="I61" s="390"/>
      <c r="J61" s="390">
        <f>L61+L62</f>
        <v>0</v>
      </c>
      <c r="K61" s="391" t="s">
        <v>5</v>
      </c>
      <c r="L61" s="10">
        <v>0</v>
      </c>
      <c r="M61" s="10" t="s">
        <v>11</v>
      </c>
      <c r="N61" s="10">
        <v>0</v>
      </c>
      <c r="O61" s="391" t="s">
        <v>6</v>
      </c>
      <c r="P61" s="390">
        <f>N61+N62</f>
        <v>3</v>
      </c>
      <c r="Q61" s="389" t="str">
        <f>E43</f>
        <v>大田原城山サッカークラブ</v>
      </c>
      <c r="R61" s="389"/>
      <c r="S61" s="389"/>
      <c r="T61" s="389"/>
      <c r="U61" s="389"/>
      <c r="V61" s="390" t="s">
        <v>253</v>
      </c>
      <c r="W61" s="390"/>
      <c r="X61" s="390"/>
      <c r="Y61" s="390"/>
      <c r="Z61" s="390"/>
    </row>
    <row r="62" spans="1:26" ht="20.25" customHeight="1">
      <c r="A62" s="373"/>
      <c r="B62" s="388"/>
      <c r="C62" s="388"/>
      <c r="D62" s="388"/>
      <c r="E62" s="390"/>
      <c r="F62" s="390"/>
      <c r="G62" s="390"/>
      <c r="H62" s="390"/>
      <c r="I62" s="390"/>
      <c r="J62" s="390"/>
      <c r="K62" s="391"/>
      <c r="L62" s="10">
        <v>0</v>
      </c>
      <c r="M62" s="10" t="s">
        <v>11</v>
      </c>
      <c r="N62" s="10">
        <v>3</v>
      </c>
      <c r="O62" s="391"/>
      <c r="P62" s="390"/>
      <c r="Q62" s="389"/>
      <c r="R62" s="389"/>
      <c r="S62" s="389"/>
      <c r="T62" s="389"/>
      <c r="U62" s="389"/>
      <c r="V62" s="390"/>
      <c r="W62" s="390"/>
      <c r="X62" s="390"/>
      <c r="Y62" s="390"/>
      <c r="Z62" s="390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373" t="s">
        <v>3</v>
      </c>
      <c r="B64" s="388">
        <v>0.47916666666666669</v>
      </c>
      <c r="C64" s="388"/>
      <c r="D64" s="388"/>
      <c r="E64" s="424" t="str">
        <f>H43</f>
        <v>宇都宮フットボールクラブジュニア</v>
      </c>
      <c r="F64" s="424"/>
      <c r="G64" s="424"/>
      <c r="H64" s="424"/>
      <c r="I64" s="424"/>
      <c r="J64" s="390">
        <v>3</v>
      </c>
      <c r="K64" s="391" t="s">
        <v>5</v>
      </c>
      <c r="L64" s="68">
        <v>0</v>
      </c>
      <c r="M64" s="10" t="s">
        <v>11</v>
      </c>
      <c r="N64" s="68">
        <v>0</v>
      </c>
      <c r="O64" s="391" t="s">
        <v>6</v>
      </c>
      <c r="P64" s="390">
        <f>N64+N65</f>
        <v>0</v>
      </c>
      <c r="Q64" s="426" t="s">
        <v>252</v>
      </c>
      <c r="R64" s="426"/>
      <c r="S64" s="426"/>
      <c r="T64" s="426"/>
      <c r="U64" s="426"/>
      <c r="V64" s="390" t="s">
        <v>256</v>
      </c>
      <c r="W64" s="390"/>
      <c r="X64" s="390"/>
      <c r="Y64" s="390"/>
      <c r="Z64" s="390"/>
    </row>
    <row r="65" spans="1:26" ht="20.25" customHeight="1">
      <c r="A65" s="373"/>
      <c r="B65" s="388"/>
      <c r="C65" s="388"/>
      <c r="D65" s="388"/>
      <c r="E65" s="424"/>
      <c r="F65" s="424"/>
      <c r="G65" s="424"/>
      <c r="H65" s="424"/>
      <c r="I65" s="424"/>
      <c r="J65" s="390"/>
      <c r="K65" s="391"/>
      <c r="L65" s="68">
        <v>0</v>
      </c>
      <c r="M65" s="10" t="s">
        <v>11</v>
      </c>
      <c r="N65" s="68">
        <v>0</v>
      </c>
      <c r="O65" s="391"/>
      <c r="P65" s="390"/>
      <c r="Q65" s="426"/>
      <c r="R65" s="426"/>
      <c r="S65" s="426"/>
      <c r="T65" s="426"/>
      <c r="U65" s="426"/>
      <c r="V65" s="390"/>
      <c r="W65" s="390"/>
      <c r="X65" s="390"/>
      <c r="Y65" s="390"/>
      <c r="Z65" s="390"/>
    </row>
    <row r="66" spans="1:26" ht="20.25" customHeight="1">
      <c r="B66" s="67"/>
      <c r="K66" s="415" t="s">
        <v>631</v>
      </c>
      <c r="L66" s="415"/>
      <c r="M66" s="415"/>
      <c r="N66" s="415"/>
      <c r="O66" s="415"/>
      <c r="V66" s="10"/>
      <c r="W66" s="10"/>
      <c r="X66" s="10"/>
      <c r="Y66" s="10"/>
      <c r="Z66" s="10"/>
    </row>
    <row r="67" spans="1:26" ht="20.25" customHeight="1">
      <c r="B67" s="67"/>
      <c r="K67" s="6"/>
      <c r="L67" s="6"/>
      <c r="M67" s="6"/>
      <c r="N67" s="6"/>
      <c r="O67" s="6"/>
      <c r="V67" s="10"/>
      <c r="W67" s="10"/>
      <c r="X67" s="10"/>
      <c r="Y67" s="10"/>
      <c r="Z67" s="10"/>
    </row>
    <row r="68" spans="1:26" ht="20.25" customHeight="1">
      <c r="A68" s="373" t="s">
        <v>4</v>
      </c>
      <c r="B68" s="388">
        <v>0.51388888888888895</v>
      </c>
      <c r="C68" s="388"/>
      <c r="D68" s="388"/>
      <c r="E68" s="410" t="str">
        <f>Q58</f>
        <v>ＦＣスポルト宇都宮</v>
      </c>
      <c r="F68" s="410"/>
      <c r="G68" s="410"/>
      <c r="H68" s="410"/>
      <c r="I68" s="410"/>
      <c r="J68" s="390">
        <f>L68+L69</f>
        <v>6</v>
      </c>
      <c r="K68" s="391" t="s">
        <v>5</v>
      </c>
      <c r="L68" s="10">
        <v>3</v>
      </c>
      <c r="M68" s="10" t="s">
        <v>11</v>
      </c>
      <c r="N68" s="10">
        <v>0</v>
      </c>
      <c r="O68" s="391" t="s">
        <v>6</v>
      </c>
      <c r="P68" s="390">
        <f>N68+N69</f>
        <v>0</v>
      </c>
      <c r="Q68" s="373" t="str">
        <f>W43</f>
        <v>ＣＦＡ日光</v>
      </c>
      <c r="R68" s="373"/>
      <c r="S68" s="373"/>
      <c r="T68" s="373"/>
      <c r="U68" s="373"/>
      <c r="V68" s="390" t="s">
        <v>257</v>
      </c>
      <c r="W68" s="390"/>
      <c r="X68" s="390"/>
      <c r="Y68" s="390"/>
      <c r="Z68" s="390"/>
    </row>
    <row r="69" spans="1:26" ht="20.25" customHeight="1">
      <c r="A69" s="373"/>
      <c r="B69" s="388"/>
      <c r="C69" s="388"/>
      <c r="D69" s="388"/>
      <c r="E69" s="410"/>
      <c r="F69" s="410"/>
      <c r="G69" s="410"/>
      <c r="H69" s="410"/>
      <c r="I69" s="410"/>
      <c r="J69" s="390"/>
      <c r="K69" s="391"/>
      <c r="L69" s="10">
        <v>3</v>
      </c>
      <c r="M69" s="10" t="s">
        <v>11</v>
      </c>
      <c r="N69" s="10">
        <v>0</v>
      </c>
      <c r="O69" s="391"/>
      <c r="P69" s="390"/>
      <c r="Q69" s="373"/>
      <c r="R69" s="373"/>
      <c r="S69" s="373"/>
      <c r="T69" s="373"/>
      <c r="U69" s="373"/>
      <c r="V69" s="390"/>
      <c r="W69" s="390"/>
      <c r="X69" s="390"/>
      <c r="Y69" s="390"/>
      <c r="Z69" s="390"/>
    </row>
  </sheetData>
  <mergeCells count="141">
    <mergeCell ref="K66:O66"/>
    <mergeCell ref="B58:D59"/>
    <mergeCell ref="T42:U42"/>
    <mergeCell ref="Q42:R42"/>
    <mergeCell ref="E58:I59"/>
    <mergeCell ref="J58:J59"/>
    <mergeCell ref="H43:I52"/>
    <mergeCell ref="B42:C42"/>
    <mergeCell ref="E42:F42"/>
    <mergeCell ref="E43:F52"/>
    <mergeCell ref="K58:K59"/>
    <mergeCell ref="K56:O56"/>
    <mergeCell ref="V68:Z69"/>
    <mergeCell ref="V61:Z62"/>
    <mergeCell ref="W42:X42"/>
    <mergeCell ref="O68:O69"/>
    <mergeCell ref="H42:I42"/>
    <mergeCell ref="S38:W38"/>
    <mergeCell ref="L40:N40"/>
    <mergeCell ref="R40:T40"/>
    <mergeCell ref="V58:Z59"/>
    <mergeCell ref="P68:P69"/>
    <mergeCell ref="Q68:U69"/>
    <mergeCell ref="N43:O52"/>
    <mergeCell ref="K43:L52"/>
    <mergeCell ref="V53:Z53"/>
    <mergeCell ref="E61:I62"/>
    <mergeCell ref="K61:K62"/>
    <mergeCell ref="O61:O62"/>
    <mergeCell ref="P61:P62"/>
    <mergeCell ref="Q61:U62"/>
    <mergeCell ref="P64:P65"/>
    <mergeCell ref="Q64:U65"/>
    <mergeCell ref="V64:Z65"/>
    <mergeCell ref="E64:I65"/>
    <mergeCell ref="J64:J65"/>
    <mergeCell ref="A68:A69"/>
    <mergeCell ref="B68:D69"/>
    <mergeCell ref="E68:I69"/>
    <mergeCell ref="J68:J69"/>
    <mergeCell ref="K68:K69"/>
    <mergeCell ref="A61:A62"/>
    <mergeCell ref="B43:C52"/>
    <mergeCell ref="K1:N1"/>
    <mergeCell ref="K35:N35"/>
    <mergeCell ref="J61:J62"/>
    <mergeCell ref="E54:I55"/>
    <mergeCell ref="J54:J55"/>
    <mergeCell ref="E26:I27"/>
    <mergeCell ref="J26:J27"/>
    <mergeCell ref="C38:E38"/>
    <mergeCell ref="K42:L42"/>
    <mergeCell ref="B61:D62"/>
    <mergeCell ref="A26:A27"/>
    <mergeCell ref="J32:J33"/>
    <mergeCell ref="K32:K33"/>
    <mergeCell ref="I38:M38"/>
    <mergeCell ref="E1:H1"/>
    <mergeCell ref="E35:H35"/>
    <mergeCell ref="B32:D33"/>
    <mergeCell ref="E23:I24"/>
    <mergeCell ref="B26:D27"/>
    <mergeCell ref="B20:D21"/>
    <mergeCell ref="O32:O33"/>
    <mergeCell ref="B23:D24"/>
    <mergeCell ref="A64:A65"/>
    <mergeCell ref="B64:D65"/>
    <mergeCell ref="A54:A55"/>
    <mergeCell ref="B54:D55"/>
    <mergeCell ref="A58:A59"/>
    <mergeCell ref="K26:K27"/>
    <mergeCell ref="A29:A30"/>
    <mergeCell ref="A23:A24"/>
    <mergeCell ref="J23:J24"/>
    <mergeCell ref="K23:K24"/>
    <mergeCell ref="A20:A21"/>
    <mergeCell ref="E20:I21"/>
    <mergeCell ref="J20:J21"/>
    <mergeCell ref="A32:A33"/>
    <mergeCell ref="E32:I33"/>
    <mergeCell ref="E29:I30"/>
    <mergeCell ref="J29:J30"/>
    <mergeCell ref="B29:D30"/>
    <mergeCell ref="K54:K55"/>
    <mergeCell ref="K29:K30"/>
    <mergeCell ref="V26:Z27"/>
    <mergeCell ref="O29:O30"/>
    <mergeCell ref="O23:O24"/>
    <mergeCell ref="P23:P24"/>
    <mergeCell ref="O26:O27"/>
    <mergeCell ref="K20:K21"/>
    <mergeCell ref="O20:O21"/>
    <mergeCell ref="V29:Z30"/>
    <mergeCell ref="P1:R1"/>
    <mergeCell ref="O58:O59"/>
    <mergeCell ref="P58:P59"/>
    <mergeCell ref="Q58:U59"/>
    <mergeCell ref="T1:Y1"/>
    <mergeCell ref="Q23:U24"/>
    <mergeCell ref="V20:Z21"/>
    <mergeCell ref="V19:Z19"/>
    <mergeCell ref="Q20:U21"/>
    <mergeCell ref="Q54:U55"/>
    <mergeCell ref="P54:P55"/>
    <mergeCell ref="T4:V4"/>
    <mergeCell ref="N4:P4"/>
    <mergeCell ref="P32:P33"/>
    <mergeCell ref="Q32:U33"/>
    <mergeCell ref="V32:Z33"/>
    <mergeCell ref="P35:R35"/>
    <mergeCell ref="T35:Y35"/>
    <mergeCell ref="O54:O55"/>
    <mergeCell ref="P26:P27"/>
    <mergeCell ref="V23:Z24"/>
    <mergeCell ref="V54:Z55"/>
    <mergeCell ref="N42:O42"/>
    <mergeCell ref="W43:X52"/>
    <mergeCell ref="E4:I4"/>
    <mergeCell ref="H6:J6"/>
    <mergeCell ref="D8:E8"/>
    <mergeCell ref="V9:W18"/>
    <mergeCell ref="S9:T18"/>
    <mergeCell ref="P9:Q18"/>
    <mergeCell ref="M9:N18"/>
    <mergeCell ref="J9:K18"/>
    <mergeCell ref="K64:K65"/>
    <mergeCell ref="O64:O65"/>
    <mergeCell ref="G9:H18"/>
    <mergeCell ref="D9:E18"/>
    <mergeCell ref="V8:W8"/>
    <mergeCell ref="S8:T8"/>
    <mergeCell ref="P8:Q8"/>
    <mergeCell ref="M8:N8"/>
    <mergeCell ref="J8:K8"/>
    <mergeCell ref="G8:H8"/>
    <mergeCell ref="T43:U52"/>
    <mergeCell ref="Q43:R52"/>
    <mergeCell ref="P20:P21"/>
    <mergeCell ref="P29:P30"/>
    <mergeCell ref="Q29:U30"/>
    <mergeCell ref="Q26:U27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6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442" t="s">
        <v>201</v>
      </c>
      <c r="B1" s="442"/>
      <c r="C1" s="442"/>
      <c r="D1" s="442"/>
      <c r="E1" s="431">
        <f>組み合わせ一覧!J9</f>
        <v>45599</v>
      </c>
      <c r="F1" s="430"/>
      <c r="G1" s="430"/>
      <c r="H1" s="430"/>
      <c r="J1" s="430" t="s">
        <v>202</v>
      </c>
      <c r="K1" s="430"/>
      <c r="L1" s="430"/>
      <c r="M1" s="430"/>
      <c r="N1" s="52"/>
      <c r="O1" s="432" t="s">
        <v>176</v>
      </c>
      <c r="P1" s="432"/>
      <c r="Q1" s="432"/>
      <c r="R1" s="430" t="str">
        <f>組み合わせ一覧!N3</f>
        <v>大平運動公園多目的運動広場</v>
      </c>
      <c r="S1" s="430"/>
      <c r="T1" s="430"/>
      <c r="U1" s="430"/>
      <c r="V1" s="430"/>
      <c r="W1" s="430"/>
      <c r="X1" s="430"/>
      <c r="Y1" s="430"/>
    </row>
    <row r="2" spans="1:25" ht="19.5" customHeight="1">
      <c r="H2" s="450" t="s">
        <v>61</v>
      </c>
      <c r="I2" s="450"/>
      <c r="T2" s="450" t="s">
        <v>37</v>
      </c>
      <c r="U2" s="450"/>
      <c r="V2" s="182"/>
    </row>
    <row r="3" spans="1:25" ht="19.5" customHeight="1" thickBot="1">
      <c r="A3" s="54"/>
      <c r="C3" s="54"/>
      <c r="D3" s="54"/>
      <c r="E3" s="54"/>
      <c r="F3" s="55"/>
      <c r="G3" s="55"/>
      <c r="H3" s="278"/>
      <c r="I3" s="264"/>
      <c r="J3" s="252"/>
      <c r="K3" s="54"/>
      <c r="L3" s="4"/>
      <c r="M3" s="4"/>
      <c r="N3" s="16"/>
      <c r="O3" s="16"/>
      <c r="P3" s="4"/>
      <c r="Q3" s="54"/>
      <c r="R3" s="54"/>
      <c r="S3" s="55"/>
      <c r="T3" s="278"/>
      <c r="U3" s="264"/>
      <c r="V3" s="252"/>
      <c r="W3" s="54"/>
      <c r="X3" s="54"/>
      <c r="Y3" s="54"/>
    </row>
    <row r="4" spans="1:25" ht="19.5" customHeight="1" thickTop="1">
      <c r="A4" s="57"/>
      <c r="C4" s="57"/>
      <c r="D4" s="57"/>
      <c r="E4" s="280"/>
      <c r="F4" s="440" t="s">
        <v>48</v>
      </c>
      <c r="G4" s="440"/>
      <c r="H4" s="440"/>
      <c r="I4" s="429"/>
      <c r="J4" s="438"/>
      <c r="K4" s="57"/>
      <c r="L4" s="57"/>
      <c r="M4" s="57"/>
      <c r="N4" s="57"/>
      <c r="O4" s="57"/>
      <c r="P4" s="57"/>
      <c r="Q4" s="57"/>
      <c r="R4" s="280"/>
      <c r="S4" s="440" t="s">
        <v>58</v>
      </c>
      <c r="T4" s="440"/>
      <c r="U4" s="429"/>
      <c r="V4" s="438"/>
      <c r="W4" s="57"/>
      <c r="X4" s="57"/>
      <c r="Y4" s="57"/>
    </row>
    <row r="5" spans="1:25" ht="19.5" customHeight="1" thickBot="1">
      <c r="A5" s="57"/>
      <c r="C5" s="57"/>
      <c r="D5" s="59"/>
      <c r="E5" s="282"/>
      <c r="F5" s="297"/>
      <c r="G5" s="57"/>
      <c r="H5" s="57"/>
      <c r="I5" s="57"/>
      <c r="J5" s="282"/>
      <c r="K5" s="297"/>
      <c r="L5" s="296"/>
      <c r="M5" s="57"/>
      <c r="N5" s="57"/>
      <c r="O5" s="57"/>
      <c r="P5" s="57"/>
      <c r="Q5" s="57"/>
      <c r="R5" s="282"/>
      <c r="S5" s="297"/>
      <c r="T5" s="57"/>
      <c r="U5" s="57"/>
      <c r="V5" s="280"/>
      <c r="W5" s="57"/>
      <c r="X5" s="57"/>
      <c r="Y5" s="57"/>
    </row>
    <row r="6" spans="1:25" ht="19.5" customHeight="1" thickTop="1">
      <c r="A6" s="57"/>
      <c r="C6" s="58"/>
      <c r="D6" s="437" t="s">
        <v>206</v>
      </c>
      <c r="E6" s="440"/>
      <c r="F6" s="438"/>
      <c r="G6" s="64"/>
      <c r="H6" s="57"/>
      <c r="I6" s="58"/>
      <c r="J6" s="437" t="s">
        <v>57</v>
      </c>
      <c r="K6" s="429"/>
      <c r="L6" s="438"/>
      <c r="M6" s="57"/>
      <c r="N6" s="57"/>
      <c r="O6" s="57"/>
      <c r="P6" s="58"/>
      <c r="Q6" s="437" t="s">
        <v>204</v>
      </c>
      <c r="R6" s="440"/>
      <c r="S6" s="438"/>
      <c r="T6" s="64"/>
      <c r="U6" s="57"/>
      <c r="V6" s="280"/>
      <c r="W6" s="57"/>
      <c r="X6" s="57"/>
      <c r="Y6" s="57"/>
    </row>
    <row r="7" spans="1:25" ht="19.5" customHeight="1">
      <c r="A7" s="9"/>
      <c r="C7" s="14"/>
      <c r="D7" s="180"/>
      <c r="E7" s="11"/>
      <c r="F7" s="275"/>
      <c r="G7" s="9"/>
      <c r="H7" s="9"/>
      <c r="I7" s="14"/>
      <c r="J7" s="180"/>
      <c r="K7" s="11"/>
      <c r="L7" s="275"/>
      <c r="M7" s="9"/>
      <c r="N7" s="9"/>
      <c r="O7" s="9"/>
      <c r="P7" s="14"/>
      <c r="Q7" s="180"/>
      <c r="R7" s="11"/>
      <c r="S7" s="275"/>
      <c r="T7" s="9"/>
      <c r="U7" s="9"/>
      <c r="V7" s="245"/>
      <c r="W7" s="9"/>
      <c r="X7" s="9"/>
      <c r="Y7" s="9"/>
    </row>
    <row r="8" spans="1:25" ht="19.5" customHeight="1">
      <c r="A8" s="9"/>
      <c r="C8" s="373">
        <v>1</v>
      </c>
      <c r="D8" s="373"/>
      <c r="E8" s="9"/>
      <c r="F8" s="373">
        <v>2</v>
      </c>
      <c r="G8" s="373"/>
      <c r="H8" s="9"/>
      <c r="I8" s="373">
        <v>3</v>
      </c>
      <c r="J8" s="373"/>
      <c r="K8" s="9"/>
      <c r="L8" s="373">
        <v>4</v>
      </c>
      <c r="M8" s="373"/>
      <c r="N8" s="9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</row>
    <row r="9" spans="1:25" ht="19.5" customHeight="1">
      <c r="A9" s="9"/>
      <c r="C9" s="434" t="str">
        <f>AB!D9</f>
        <v>ＦＣ　ＳＦｉＤＡ</v>
      </c>
      <c r="D9" s="434"/>
      <c r="E9" s="11"/>
      <c r="F9" s="434" t="str">
        <f>AB!P9</f>
        <v>さくらボン・ディ・ボーラ</v>
      </c>
      <c r="G9" s="434"/>
      <c r="H9" s="15"/>
      <c r="I9" s="434" t="str">
        <f>AB!S9</f>
        <v>カテット白沢サッカースクール</v>
      </c>
      <c r="J9" s="434"/>
      <c r="K9" s="15"/>
      <c r="L9" s="452" t="str">
        <f>AB!D43</f>
        <v>上松山クラブ</v>
      </c>
      <c r="M9" s="452"/>
      <c r="N9" s="15"/>
      <c r="O9" s="15"/>
      <c r="P9" s="451" t="str">
        <f>AB!M43</f>
        <v>ＦＣ西那須２１アストロ</v>
      </c>
      <c r="Q9" s="451"/>
      <c r="R9" s="15"/>
      <c r="S9" s="434" t="str">
        <f>AB!S43</f>
        <v>間東ＦＣミラクルズ</v>
      </c>
      <c r="T9" s="434"/>
      <c r="U9" s="15"/>
      <c r="V9" s="452" t="str">
        <f>組み合わせ一覧!C45</f>
        <v>ＴＯＣＨＩＧＩ　ＫＦＣ（下都賀地区1位）</v>
      </c>
      <c r="W9" s="452"/>
      <c r="X9" s="183"/>
      <c r="Y9" s="183"/>
    </row>
    <row r="10" spans="1:25" ht="19.5" customHeight="1">
      <c r="A10" s="9"/>
      <c r="C10" s="434"/>
      <c r="D10" s="434"/>
      <c r="E10" s="11"/>
      <c r="F10" s="434"/>
      <c r="G10" s="434"/>
      <c r="H10" s="15"/>
      <c r="I10" s="434"/>
      <c r="J10" s="434"/>
      <c r="K10" s="15"/>
      <c r="L10" s="452"/>
      <c r="M10" s="452"/>
      <c r="N10" s="15"/>
      <c r="O10" s="15"/>
      <c r="P10" s="451"/>
      <c r="Q10" s="451"/>
      <c r="R10" s="15"/>
      <c r="S10" s="434"/>
      <c r="T10" s="434"/>
      <c r="U10" s="15"/>
      <c r="V10" s="452"/>
      <c r="W10" s="452"/>
      <c r="X10" s="183"/>
      <c r="Y10" s="183"/>
    </row>
    <row r="11" spans="1:25" ht="19.5" customHeight="1">
      <c r="A11" s="9"/>
      <c r="C11" s="434"/>
      <c r="D11" s="434"/>
      <c r="E11" s="11"/>
      <c r="F11" s="434"/>
      <c r="G11" s="434"/>
      <c r="H11" s="15"/>
      <c r="I11" s="434"/>
      <c r="J11" s="434"/>
      <c r="K11" s="15"/>
      <c r="L11" s="452"/>
      <c r="M11" s="452"/>
      <c r="N11" s="15"/>
      <c r="O11" s="15"/>
      <c r="P11" s="451"/>
      <c r="Q11" s="451"/>
      <c r="R11" s="15"/>
      <c r="S11" s="434"/>
      <c r="T11" s="434"/>
      <c r="U11" s="15"/>
      <c r="V11" s="452"/>
      <c r="W11" s="452"/>
      <c r="X11" s="183"/>
      <c r="Y11" s="183"/>
    </row>
    <row r="12" spans="1:25" ht="19.5" customHeight="1">
      <c r="A12" s="9"/>
      <c r="C12" s="434"/>
      <c r="D12" s="434"/>
      <c r="E12" s="11"/>
      <c r="F12" s="434"/>
      <c r="G12" s="434"/>
      <c r="H12" s="15"/>
      <c r="I12" s="434"/>
      <c r="J12" s="434"/>
      <c r="K12" s="15"/>
      <c r="L12" s="452"/>
      <c r="M12" s="452"/>
      <c r="N12" s="15"/>
      <c r="O12" s="15"/>
      <c r="P12" s="451"/>
      <c r="Q12" s="451"/>
      <c r="R12" s="15"/>
      <c r="S12" s="434"/>
      <c r="T12" s="434"/>
      <c r="U12" s="15"/>
      <c r="V12" s="452"/>
      <c r="W12" s="452"/>
      <c r="X12" s="183"/>
      <c r="Y12" s="183"/>
    </row>
    <row r="13" spans="1:25" ht="19.5" customHeight="1">
      <c r="A13" s="9"/>
      <c r="C13" s="434"/>
      <c r="D13" s="434"/>
      <c r="E13" s="11"/>
      <c r="F13" s="434"/>
      <c r="G13" s="434"/>
      <c r="H13" s="15"/>
      <c r="I13" s="434"/>
      <c r="J13" s="434"/>
      <c r="K13" s="15"/>
      <c r="L13" s="452"/>
      <c r="M13" s="452"/>
      <c r="N13" s="15"/>
      <c r="O13" s="15"/>
      <c r="P13" s="451"/>
      <c r="Q13" s="451"/>
      <c r="R13" s="15"/>
      <c r="S13" s="434"/>
      <c r="T13" s="434"/>
      <c r="U13" s="15"/>
      <c r="V13" s="452"/>
      <c r="W13" s="452"/>
      <c r="X13" s="183"/>
      <c r="Y13" s="183"/>
    </row>
    <row r="14" spans="1:25" ht="19.5" customHeight="1">
      <c r="A14" s="9"/>
      <c r="C14" s="434"/>
      <c r="D14" s="434"/>
      <c r="E14" s="11"/>
      <c r="F14" s="434"/>
      <c r="G14" s="434"/>
      <c r="H14" s="15"/>
      <c r="I14" s="434"/>
      <c r="J14" s="434"/>
      <c r="K14" s="15"/>
      <c r="L14" s="452"/>
      <c r="M14" s="452"/>
      <c r="N14" s="15"/>
      <c r="O14" s="15"/>
      <c r="P14" s="451"/>
      <c r="Q14" s="451"/>
      <c r="R14" s="15"/>
      <c r="S14" s="434"/>
      <c r="T14" s="434"/>
      <c r="U14" s="15"/>
      <c r="V14" s="452"/>
      <c r="W14" s="452"/>
      <c r="X14" s="183"/>
      <c r="Y14" s="183"/>
    </row>
    <row r="15" spans="1:25" ht="19.5" customHeight="1">
      <c r="A15" s="9"/>
      <c r="C15" s="434"/>
      <c r="D15" s="434"/>
      <c r="E15" s="11"/>
      <c r="F15" s="434"/>
      <c r="G15" s="434"/>
      <c r="H15" s="15"/>
      <c r="I15" s="434"/>
      <c r="J15" s="434"/>
      <c r="K15" s="15"/>
      <c r="L15" s="452"/>
      <c r="M15" s="452"/>
      <c r="N15" s="15"/>
      <c r="O15" s="15"/>
      <c r="P15" s="451"/>
      <c r="Q15" s="451"/>
      <c r="R15" s="15"/>
      <c r="S15" s="434"/>
      <c r="T15" s="434"/>
      <c r="U15" s="15"/>
      <c r="V15" s="452"/>
      <c r="W15" s="452"/>
      <c r="X15" s="183"/>
      <c r="Y15" s="183"/>
    </row>
    <row r="16" spans="1:25" ht="19.5" customHeight="1">
      <c r="A16" s="9"/>
      <c r="C16" s="434"/>
      <c r="D16" s="434"/>
      <c r="E16" s="11"/>
      <c r="F16" s="434"/>
      <c r="G16" s="434"/>
      <c r="H16" s="15"/>
      <c r="I16" s="434"/>
      <c r="J16" s="434"/>
      <c r="K16" s="15"/>
      <c r="L16" s="452"/>
      <c r="M16" s="452"/>
      <c r="N16" s="15"/>
      <c r="O16" s="15"/>
      <c r="P16" s="451"/>
      <c r="Q16" s="451"/>
      <c r="R16" s="15"/>
      <c r="S16" s="434"/>
      <c r="T16" s="434"/>
      <c r="U16" s="15"/>
      <c r="V16" s="452"/>
      <c r="W16" s="452"/>
      <c r="X16" s="183"/>
      <c r="Y16" s="183"/>
    </row>
    <row r="17" spans="1:25" ht="19.5" customHeight="1">
      <c r="A17" s="9"/>
      <c r="C17" s="434"/>
      <c r="D17" s="434"/>
      <c r="E17" s="11"/>
      <c r="F17" s="434"/>
      <c r="G17" s="434"/>
      <c r="H17" s="15"/>
      <c r="I17" s="434"/>
      <c r="J17" s="434"/>
      <c r="K17" s="15"/>
      <c r="L17" s="452"/>
      <c r="M17" s="452"/>
      <c r="N17" s="15"/>
      <c r="O17" s="15"/>
      <c r="P17" s="451"/>
      <c r="Q17" s="451"/>
      <c r="R17" s="15"/>
      <c r="S17" s="434"/>
      <c r="T17" s="434"/>
      <c r="U17" s="15"/>
      <c r="V17" s="452"/>
      <c r="W17" s="452"/>
      <c r="X17" s="183"/>
      <c r="Y17" s="183"/>
    </row>
    <row r="18" spans="1:25" ht="19.5" customHeight="1">
      <c r="A18" s="9"/>
      <c r="C18" s="434"/>
      <c r="D18" s="434"/>
      <c r="E18" s="11"/>
      <c r="F18" s="434"/>
      <c r="G18" s="434"/>
      <c r="H18" s="15"/>
      <c r="I18" s="434"/>
      <c r="J18" s="434"/>
      <c r="K18" s="15"/>
      <c r="L18" s="452"/>
      <c r="M18" s="452"/>
      <c r="N18" s="15"/>
      <c r="O18" s="15"/>
      <c r="P18" s="451"/>
      <c r="Q18" s="451"/>
      <c r="R18" s="15"/>
      <c r="S18" s="434"/>
      <c r="T18" s="434"/>
      <c r="U18" s="15"/>
      <c r="V18" s="452"/>
      <c r="W18" s="452"/>
      <c r="X18" s="183"/>
      <c r="Y18" s="183"/>
    </row>
    <row r="19" spans="1:25" ht="19.5" customHeight="1">
      <c r="A19" s="9"/>
      <c r="C19" s="434"/>
      <c r="D19" s="434"/>
      <c r="E19" s="11"/>
      <c r="F19" s="434"/>
      <c r="G19" s="434"/>
      <c r="H19" s="15"/>
      <c r="I19" s="434"/>
      <c r="J19" s="434"/>
      <c r="K19" s="15"/>
      <c r="L19" s="452"/>
      <c r="M19" s="452"/>
      <c r="N19" s="15"/>
      <c r="O19" s="15"/>
      <c r="P19" s="451"/>
      <c r="Q19" s="451"/>
      <c r="R19" s="15"/>
      <c r="S19" s="434"/>
      <c r="T19" s="434"/>
      <c r="U19" s="15"/>
      <c r="V19" s="452"/>
      <c r="W19" s="452"/>
      <c r="X19" s="183"/>
      <c r="Y19" s="183"/>
    </row>
    <row r="20" spans="1:25" ht="19.5" customHeight="1">
      <c r="A20" s="9"/>
      <c r="C20" s="187"/>
      <c r="D20" s="187"/>
      <c r="E20" s="84"/>
      <c r="F20" s="187"/>
      <c r="G20" s="187"/>
      <c r="H20" s="185"/>
      <c r="I20" s="187"/>
      <c r="J20" s="187"/>
      <c r="K20" s="185"/>
      <c r="L20" s="187"/>
      <c r="M20" s="187"/>
      <c r="N20" s="185"/>
      <c r="O20" s="185"/>
      <c r="P20" s="187"/>
      <c r="Q20" s="187"/>
      <c r="R20" s="185"/>
      <c r="S20" s="187"/>
      <c r="T20" s="187"/>
      <c r="U20" s="15"/>
      <c r="V20" s="27"/>
      <c r="W20" s="27"/>
      <c r="X20" s="183"/>
      <c r="Y20" s="183"/>
    </row>
    <row r="21" spans="1:25" ht="19.5" customHeight="1">
      <c r="A21" s="9"/>
      <c r="B21" s="36"/>
      <c r="C21" s="36"/>
      <c r="D21" s="36"/>
      <c r="E21" s="436" t="s">
        <v>38</v>
      </c>
      <c r="F21" s="436"/>
      <c r="G21" s="36"/>
      <c r="H21" s="15"/>
      <c r="I21" s="36"/>
      <c r="J21" s="36"/>
      <c r="K21" s="15"/>
      <c r="L21" s="15"/>
      <c r="M21" s="27"/>
      <c r="N21" s="27"/>
      <c r="O21" s="15"/>
      <c r="P21" s="27"/>
      <c r="Q21" s="436" t="s">
        <v>39</v>
      </c>
      <c r="R21" s="436"/>
      <c r="S21" s="184"/>
      <c r="T21" s="27"/>
      <c r="U21" s="15"/>
      <c r="V21" s="36"/>
      <c r="W21" s="36"/>
    </row>
    <row r="22" spans="1:25" ht="19.5" customHeight="1" thickBot="1">
      <c r="A22" s="54"/>
      <c r="B22" s="54"/>
      <c r="C22" s="54"/>
      <c r="D22" s="252"/>
      <c r="E22" s="263"/>
      <c r="F22" s="55"/>
      <c r="G22" s="55"/>
      <c r="H22" s="54"/>
      <c r="I22" s="54"/>
      <c r="J22" s="4"/>
      <c r="K22" s="16"/>
      <c r="L22" s="16"/>
      <c r="M22" s="4"/>
      <c r="N22" s="54"/>
      <c r="O22" s="54"/>
      <c r="P22" s="55"/>
      <c r="Q22" s="278"/>
      <c r="R22" s="264"/>
      <c r="S22" s="252"/>
      <c r="T22" s="252"/>
      <c r="U22" s="54"/>
      <c r="V22" s="54"/>
      <c r="W22" s="54"/>
    </row>
    <row r="23" spans="1:25" ht="19.5" customHeight="1" thickTop="1">
      <c r="A23" s="57"/>
      <c r="B23" s="57"/>
      <c r="C23" s="280"/>
      <c r="D23" s="429" t="s">
        <v>59</v>
      </c>
      <c r="E23" s="429"/>
      <c r="F23" s="440"/>
      <c r="G23" s="441"/>
      <c r="H23" s="57"/>
      <c r="I23" s="57"/>
      <c r="J23" s="57"/>
      <c r="K23" s="57"/>
      <c r="L23" s="57"/>
      <c r="M23" s="57"/>
      <c r="N23" s="57"/>
      <c r="O23" s="280"/>
      <c r="P23" s="440" t="s">
        <v>55</v>
      </c>
      <c r="Q23" s="440"/>
      <c r="R23" s="429"/>
      <c r="S23" s="429"/>
      <c r="T23" s="438"/>
      <c r="U23" s="57"/>
      <c r="V23" s="57"/>
      <c r="W23" s="57"/>
    </row>
    <row r="24" spans="1:25" ht="19.5" customHeight="1" thickBot="1">
      <c r="A24" s="57"/>
      <c r="B24" s="57"/>
      <c r="C24" s="280"/>
      <c r="D24" s="57"/>
      <c r="E24" s="57"/>
      <c r="F24" s="57"/>
      <c r="G24" s="295"/>
      <c r="H24" s="59"/>
      <c r="I24" s="59"/>
      <c r="J24" s="57"/>
      <c r="K24" s="57"/>
      <c r="L24" s="57"/>
      <c r="M24" s="57"/>
      <c r="N24" s="296"/>
      <c r="O24" s="295"/>
      <c r="P24" s="59"/>
      <c r="Q24" s="57"/>
      <c r="R24" s="57"/>
      <c r="S24" s="57"/>
      <c r="T24" s="282"/>
      <c r="U24" s="297"/>
      <c r="V24" s="296"/>
      <c r="W24" s="57"/>
    </row>
    <row r="25" spans="1:25" ht="19.5" customHeight="1" thickTop="1">
      <c r="A25" s="57"/>
      <c r="B25" s="57"/>
      <c r="C25" s="298"/>
      <c r="D25" s="64"/>
      <c r="E25" s="57"/>
      <c r="F25" s="280"/>
      <c r="G25" s="429" t="s">
        <v>205</v>
      </c>
      <c r="H25" s="440"/>
      <c r="I25" s="439"/>
      <c r="J25" s="61"/>
      <c r="K25" s="57"/>
      <c r="L25" s="57"/>
      <c r="M25" s="280"/>
      <c r="N25" s="429" t="s">
        <v>51</v>
      </c>
      <c r="O25" s="429"/>
      <c r="P25" s="439"/>
      <c r="Q25" s="64"/>
      <c r="R25" s="57"/>
      <c r="S25" s="58"/>
      <c r="T25" s="437" t="s">
        <v>52</v>
      </c>
      <c r="U25" s="429"/>
      <c r="V25" s="438"/>
      <c r="W25" s="57"/>
    </row>
    <row r="26" spans="1:25" ht="19.5" customHeight="1">
      <c r="A26" s="9"/>
      <c r="B26" s="9"/>
      <c r="C26" s="245"/>
      <c r="D26" s="9"/>
      <c r="E26" s="9"/>
      <c r="F26" s="245"/>
      <c r="G26" s="11"/>
      <c r="H26" s="11"/>
      <c r="I26" s="181"/>
      <c r="J26" s="13"/>
      <c r="K26" s="9"/>
      <c r="L26" s="9"/>
      <c r="M26" s="245"/>
      <c r="N26" s="11"/>
      <c r="O26" s="11"/>
      <c r="P26" s="181"/>
      <c r="Q26" s="9"/>
      <c r="R26" s="9"/>
      <c r="S26" s="9"/>
      <c r="T26" s="180"/>
      <c r="U26" s="11"/>
      <c r="V26" s="275"/>
      <c r="W26" s="9"/>
    </row>
    <row r="27" spans="1:25" ht="19.5" customHeight="1">
      <c r="A27" s="9"/>
      <c r="B27" s="9"/>
      <c r="C27" s="373">
        <v>8</v>
      </c>
      <c r="D27" s="373"/>
      <c r="E27" s="9"/>
      <c r="F27" s="373">
        <v>9</v>
      </c>
      <c r="G27" s="373"/>
      <c r="H27" s="9"/>
      <c r="I27" s="373">
        <v>10</v>
      </c>
      <c r="J27" s="373"/>
      <c r="K27" s="9"/>
      <c r="L27" s="9"/>
      <c r="M27" s="373">
        <v>11</v>
      </c>
      <c r="N27" s="373"/>
      <c r="O27" s="9"/>
      <c r="P27" s="373">
        <v>12</v>
      </c>
      <c r="Q27" s="373"/>
      <c r="R27" s="9"/>
      <c r="S27" s="373">
        <v>13</v>
      </c>
      <c r="T27" s="373"/>
      <c r="U27" s="9"/>
      <c r="V27" s="373">
        <v>14</v>
      </c>
      <c r="W27" s="373"/>
    </row>
    <row r="28" spans="1:25" ht="19.5" customHeight="1">
      <c r="A28" s="9"/>
      <c r="B28" s="183"/>
      <c r="C28" s="445" t="str">
        <f>組み合わせ一覧!C47</f>
        <v>ＫＯＨＡＲＵ　ＰＲＯＵＤ栃木フットボールクラブ（北那須地区1位）</v>
      </c>
      <c r="D28" s="445"/>
      <c r="E28" s="15"/>
      <c r="F28" s="434" t="str">
        <f>CD!G9</f>
        <v>ＦＣ黒羽</v>
      </c>
      <c r="G28" s="434"/>
      <c r="H28" s="15"/>
      <c r="I28" s="434" t="str">
        <f>CD!M9</f>
        <v>益子ＳＣ</v>
      </c>
      <c r="J28" s="434"/>
      <c r="K28" s="15"/>
      <c r="L28" s="15"/>
      <c r="M28" s="446" t="str">
        <f>CD!V9</f>
        <v>東那須野ＦＣフェニックス</v>
      </c>
      <c r="N28" s="446"/>
      <c r="O28" s="15"/>
      <c r="P28" s="447" t="str">
        <f>CD!B43</f>
        <v>栃木ウーヴァＦＣ・Ｕ－１２</v>
      </c>
      <c r="Q28" s="447"/>
      <c r="R28" s="15"/>
      <c r="S28" s="446" t="str">
        <f>CD!N43</f>
        <v>清原陽東サッカースポーツ少年団</v>
      </c>
      <c r="T28" s="446"/>
      <c r="U28" s="15"/>
      <c r="V28" s="433" t="str">
        <f>CD!W43</f>
        <v>足利サッカークラブジュニア　Ｕ－１１</v>
      </c>
      <c r="W28" s="433"/>
    </row>
    <row r="29" spans="1:25" ht="19.5" customHeight="1">
      <c r="A29" s="9"/>
      <c r="B29" s="183"/>
      <c r="C29" s="445"/>
      <c r="D29" s="445"/>
      <c r="E29" s="15"/>
      <c r="F29" s="434"/>
      <c r="G29" s="434"/>
      <c r="H29" s="15"/>
      <c r="I29" s="434"/>
      <c r="J29" s="434"/>
      <c r="K29" s="15"/>
      <c r="L29" s="15"/>
      <c r="M29" s="446"/>
      <c r="N29" s="446"/>
      <c r="O29" s="15"/>
      <c r="P29" s="447"/>
      <c r="Q29" s="447"/>
      <c r="R29" s="15"/>
      <c r="S29" s="446"/>
      <c r="T29" s="446"/>
      <c r="U29" s="15"/>
      <c r="V29" s="433"/>
      <c r="W29" s="433"/>
    </row>
    <row r="30" spans="1:25" ht="19.5" customHeight="1">
      <c r="A30" s="9"/>
      <c r="B30" s="183"/>
      <c r="C30" s="445"/>
      <c r="D30" s="445"/>
      <c r="E30" s="15"/>
      <c r="F30" s="434"/>
      <c r="G30" s="434"/>
      <c r="H30" s="15"/>
      <c r="I30" s="434"/>
      <c r="J30" s="434"/>
      <c r="K30" s="15"/>
      <c r="L30" s="15"/>
      <c r="M30" s="446"/>
      <c r="N30" s="446"/>
      <c r="O30" s="15"/>
      <c r="P30" s="447"/>
      <c r="Q30" s="447"/>
      <c r="R30" s="15"/>
      <c r="S30" s="446"/>
      <c r="T30" s="446"/>
      <c r="U30" s="15"/>
      <c r="V30" s="433"/>
      <c r="W30" s="433"/>
    </row>
    <row r="31" spans="1:25" ht="19.5" customHeight="1">
      <c r="A31" s="9"/>
      <c r="B31" s="183"/>
      <c r="C31" s="445"/>
      <c r="D31" s="445"/>
      <c r="E31" s="15"/>
      <c r="F31" s="434"/>
      <c r="G31" s="434"/>
      <c r="H31" s="15"/>
      <c r="I31" s="434"/>
      <c r="J31" s="434"/>
      <c r="K31" s="15"/>
      <c r="L31" s="15"/>
      <c r="M31" s="446"/>
      <c r="N31" s="446"/>
      <c r="O31" s="15"/>
      <c r="P31" s="447"/>
      <c r="Q31" s="447"/>
      <c r="R31" s="15"/>
      <c r="S31" s="446"/>
      <c r="T31" s="446"/>
      <c r="U31" s="15"/>
      <c r="V31" s="433"/>
      <c r="W31" s="433"/>
    </row>
    <row r="32" spans="1:25" ht="19.5" customHeight="1">
      <c r="A32" s="9"/>
      <c r="B32" s="183"/>
      <c r="C32" s="445"/>
      <c r="D32" s="445"/>
      <c r="E32" s="15"/>
      <c r="F32" s="434"/>
      <c r="G32" s="434"/>
      <c r="H32" s="15"/>
      <c r="I32" s="434"/>
      <c r="J32" s="434"/>
      <c r="K32" s="15"/>
      <c r="L32" s="15"/>
      <c r="M32" s="446"/>
      <c r="N32" s="446"/>
      <c r="O32" s="15"/>
      <c r="P32" s="447"/>
      <c r="Q32" s="447"/>
      <c r="R32" s="15"/>
      <c r="S32" s="446"/>
      <c r="T32" s="446"/>
      <c r="U32" s="15"/>
      <c r="V32" s="433"/>
      <c r="W32" s="433"/>
    </row>
    <row r="33" spans="1:28" ht="19.5" customHeight="1">
      <c r="A33" s="9"/>
      <c r="B33" s="183"/>
      <c r="C33" s="445"/>
      <c r="D33" s="445"/>
      <c r="E33" s="15"/>
      <c r="F33" s="434"/>
      <c r="G33" s="434"/>
      <c r="H33" s="15"/>
      <c r="I33" s="434"/>
      <c r="J33" s="434"/>
      <c r="K33" s="15"/>
      <c r="L33" s="15"/>
      <c r="M33" s="446"/>
      <c r="N33" s="446"/>
      <c r="O33" s="15"/>
      <c r="P33" s="447"/>
      <c r="Q33" s="447"/>
      <c r="R33" s="15"/>
      <c r="S33" s="446"/>
      <c r="T33" s="446"/>
      <c r="U33" s="15"/>
      <c r="V33" s="433"/>
      <c r="W33" s="433"/>
    </row>
    <row r="34" spans="1:28" ht="19.5" customHeight="1">
      <c r="A34" s="9"/>
      <c r="B34" s="183"/>
      <c r="C34" s="445"/>
      <c r="D34" s="445"/>
      <c r="E34" s="15"/>
      <c r="F34" s="434"/>
      <c r="G34" s="434"/>
      <c r="H34" s="15"/>
      <c r="I34" s="434"/>
      <c r="J34" s="434"/>
      <c r="K34" s="15"/>
      <c r="L34" s="15"/>
      <c r="M34" s="446"/>
      <c r="N34" s="446"/>
      <c r="O34" s="15"/>
      <c r="P34" s="447"/>
      <c r="Q34" s="447"/>
      <c r="R34" s="15"/>
      <c r="S34" s="446"/>
      <c r="T34" s="446"/>
      <c r="U34" s="15"/>
      <c r="V34" s="433"/>
      <c r="W34" s="433"/>
    </row>
    <row r="35" spans="1:28" ht="19.5" customHeight="1">
      <c r="A35" s="9"/>
      <c r="B35" s="183"/>
      <c r="C35" s="445"/>
      <c r="D35" s="445"/>
      <c r="E35" s="15"/>
      <c r="F35" s="434"/>
      <c r="G35" s="434"/>
      <c r="H35" s="15"/>
      <c r="I35" s="434"/>
      <c r="J35" s="434"/>
      <c r="K35" s="15"/>
      <c r="L35" s="15"/>
      <c r="M35" s="446"/>
      <c r="N35" s="446"/>
      <c r="O35" s="15"/>
      <c r="P35" s="447"/>
      <c r="Q35" s="447"/>
      <c r="R35" s="15"/>
      <c r="S35" s="446"/>
      <c r="T35" s="446"/>
      <c r="U35" s="15"/>
      <c r="V35" s="433"/>
      <c r="W35" s="433"/>
    </row>
    <row r="36" spans="1:28" ht="19.5" customHeight="1">
      <c r="A36" s="9"/>
      <c r="B36" s="183"/>
      <c r="C36" s="445"/>
      <c r="D36" s="445"/>
      <c r="E36" s="15"/>
      <c r="F36" s="434"/>
      <c r="G36" s="434"/>
      <c r="H36" s="15"/>
      <c r="I36" s="434"/>
      <c r="J36" s="434"/>
      <c r="K36" s="15"/>
      <c r="L36" s="15"/>
      <c r="M36" s="446"/>
      <c r="N36" s="446"/>
      <c r="O36" s="15"/>
      <c r="P36" s="447"/>
      <c r="Q36" s="447"/>
      <c r="R36" s="15"/>
      <c r="S36" s="446"/>
      <c r="T36" s="446"/>
      <c r="U36" s="15"/>
      <c r="V36" s="433"/>
      <c r="W36" s="433"/>
    </row>
    <row r="37" spans="1:28" ht="19.5" customHeight="1">
      <c r="A37" s="9"/>
      <c r="B37" s="183"/>
      <c r="C37" s="445"/>
      <c r="D37" s="445"/>
      <c r="E37" s="15"/>
      <c r="F37" s="434"/>
      <c r="G37" s="434"/>
      <c r="H37" s="15"/>
      <c r="I37" s="434"/>
      <c r="J37" s="434"/>
      <c r="K37" s="15"/>
      <c r="L37" s="15"/>
      <c r="M37" s="446"/>
      <c r="N37" s="446"/>
      <c r="O37" s="15"/>
      <c r="P37" s="447"/>
      <c r="Q37" s="447"/>
      <c r="R37" s="15"/>
      <c r="S37" s="446"/>
      <c r="T37" s="446"/>
      <c r="U37" s="15"/>
      <c r="V37" s="433"/>
      <c r="W37" s="433"/>
    </row>
    <row r="38" spans="1:28" ht="19.5" customHeight="1">
      <c r="A38" s="9"/>
      <c r="B38" s="183"/>
      <c r="C38" s="445"/>
      <c r="D38" s="445"/>
      <c r="E38" s="15"/>
      <c r="F38" s="434"/>
      <c r="G38" s="434"/>
      <c r="H38" s="15"/>
      <c r="I38" s="434"/>
      <c r="J38" s="434"/>
      <c r="K38" s="15"/>
      <c r="L38" s="15"/>
      <c r="M38" s="446"/>
      <c r="N38" s="446"/>
      <c r="O38" s="15"/>
      <c r="P38" s="447"/>
      <c r="Q38" s="447"/>
      <c r="R38" s="15"/>
      <c r="S38" s="446"/>
      <c r="T38" s="446"/>
      <c r="U38" s="15"/>
      <c r="V38" s="433"/>
      <c r="W38" s="433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5"/>
    </row>
    <row r="41" spans="1:28" ht="19.5" customHeight="1">
      <c r="A41" s="65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87" t="s">
        <v>209</v>
      </c>
      <c r="U41" s="387"/>
      <c r="V41" s="387"/>
      <c r="W41" s="387"/>
      <c r="X41" s="387"/>
      <c r="Y41" s="65"/>
    </row>
    <row r="42" spans="1:28" ht="19.5" customHeight="1">
      <c r="A42" s="373" t="s">
        <v>61</v>
      </c>
      <c r="B42" s="428" t="s">
        <v>0</v>
      </c>
      <c r="C42" s="388">
        <v>0.375</v>
      </c>
      <c r="D42" s="388"/>
      <c r="E42" s="429" t="str">
        <f>P9</f>
        <v>ＦＣ西那須２１アストロ</v>
      </c>
      <c r="F42" s="429"/>
      <c r="G42" s="429"/>
      <c r="H42" s="429"/>
      <c r="I42" s="390">
        <f>K42+K43</f>
        <v>1</v>
      </c>
      <c r="J42" s="391" t="s">
        <v>62</v>
      </c>
      <c r="K42" s="10">
        <v>0</v>
      </c>
      <c r="L42" s="10" t="s">
        <v>63</v>
      </c>
      <c r="M42" s="10">
        <v>2</v>
      </c>
      <c r="N42" s="391" t="s">
        <v>64</v>
      </c>
      <c r="O42" s="390">
        <f>M42+M43</f>
        <v>4</v>
      </c>
      <c r="P42" s="435" t="str">
        <f>S9</f>
        <v>間東ＦＣミラクルズ</v>
      </c>
      <c r="Q42" s="435"/>
      <c r="R42" s="435"/>
      <c r="S42" s="435"/>
      <c r="T42" s="390" t="s">
        <v>210</v>
      </c>
      <c r="U42" s="390"/>
      <c r="V42" s="390"/>
      <c r="W42" s="390"/>
      <c r="X42" s="390"/>
      <c r="Y42" s="415"/>
      <c r="AB42" s="67"/>
    </row>
    <row r="43" spans="1:28" ht="19.5" customHeight="1">
      <c r="A43" s="373"/>
      <c r="B43" s="428"/>
      <c r="C43" s="388"/>
      <c r="D43" s="388"/>
      <c r="E43" s="429"/>
      <c r="F43" s="429"/>
      <c r="G43" s="429"/>
      <c r="H43" s="429"/>
      <c r="I43" s="390"/>
      <c r="J43" s="391"/>
      <c r="K43" s="10">
        <v>1</v>
      </c>
      <c r="L43" s="10" t="s">
        <v>63</v>
      </c>
      <c r="M43" s="10">
        <v>2</v>
      </c>
      <c r="N43" s="391"/>
      <c r="O43" s="390"/>
      <c r="P43" s="435"/>
      <c r="Q43" s="435"/>
      <c r="R43" s="435"/>
      <c r="S43" s="435"/>
      <c r="T43" s="390"/>
      <c r="U43" s="390"/>
      <c r="V43" s="390"/>
      <c r="W43" s="390"/>
      <c r="X43" s="390"/>
      <c r="Y43" s="415"/>
    </row>
    <row r="44" spans="1:28" ht="19.5" customHeight="1">
      <c r="A44" s="11"/>
      <c r="B44" s="35"/>
      <c r="C44" s="51"/>
      <c r="D44" s="51"/>
      <c r="E44" s="64"/>
      <c r="F44" s="64"/>
      <c r="G44" s="64"/>
      <c r="H44" s="64"/>
      <c r="I44" s="10"/>
      <c r="J44" s="12"/>
      <c r="K44" s="10"/>
      <c r="L44" s="10"/>
      <c r="M44" s="10"/>
      <c r="N44" s="12"/>
      <c r="O44" s="10"/>
      <c r="P44" s="64"/>
      <c r="Q44" s="64"/>
      <c r="R44" s="64"/>
      <c r="S44" s="64"/>
      <c r="T44" s="66"/>
      <c r="U44" s="66"/>
      <c r="V44" s="66"/>
      <c r="W44" s="66"/>
      <c r="X44" s="66"/>
      <c r="Y44" s="6"/>
    </row>
    <row r="45" spans="1:28" ht="19.5" customHeight="1">
      <c r="A45" s="373" t="s">
        <v>37</v>
      </c>
      <c r="B45" s="428" t="s">
        <v>0</v>
      </c>
      <c r="C45" s="388">
        <v>0.375</v>
      </c>
      <c r="D45" s="388"/>
      <c r="E45" s="435" t="str">
        <f>F28</f>
        <v>ＦＣ黒羽</v>
      </c>
      <c r="F45" s="435"/>
      <c r="G45" s="435"/>
      <c r="H45" s="435"/>
      <c r="I45" s="390">
        <f>K45+K46</f>
        <v>2</v>
      </c>
      <c r="J45" s="391" t="s">
        <v>62</v>
      </c>
      <c r="K45" s="10">
        <v>1</v>
      </c>
      <c r="L45" s="10" t="s">
        <v>63</v>
      </c>
      <c r="M45" s="10">
        <v>0</v>
      </c>
      <c r="N45" s="391" t="s">
        <v>64</v>
      </c>
      <c r="O45" s="390">
        <f>M45+M46</f>
        <v>0</v>
      </c>
      <c r="P45" s="429" t="str">
        <f>I28</f>
        <v>益子ＳＣ</v>
      </c>
      <c r="Q45" s="429"/>
      <c r="R45" s="429"/>
      <c r="S45" s="429"/>
      <c r="T45" s="390" t="s">
        <v>211</v>
      </c>
      <c r="U45" s="390"/>
      <c r="V45" s="390"/>
      <c r="W45" s="390"/>
      <c r="X45" s="390"/>
      <c r="Y45" s="415"/>
    </row>
    <row r="46" spans="1:28" ht="19.5" customHeight="1">
      <c r="A46" s="373"/>
      <c r="B46" s="428"/>
      <c r="C46" s="388"/>
      <c r="D46" s="388"/>
      <c r="E46" s="435"/>
      <c r="F46" s="435"/>
      <c r="G46" s="435"/>
      <c r="H46" s="435"/>
      <c r="I46" s="390"/>
      <c r="J46" s="391"/>
      <c r="K46" s="10">
        <v>1</v>
      </c>
      <c r="L46" s="10" t="s">
        <v>63</v>
      </c>
      <c r="M46" s="10">
        <v>0</v>
      </c>
      <c r="N46" s="391"/>
      <c r="O46" s="390"/>
      <c r="P46" s="429"/>
      <c r="Q46" s="429"/>
      <c r="R46" s="429"/>
      <c r="S46" s="429"/>
      <c r="T46" s="390"/>
      <c r="U46" s="390"/>
      <c r="V46" s="390"/>
      <c r="W46" s="390"/>
      <c r="X46" s="390"/>
      <c r="Y46" s="415"/>
    </row>
    <row r="47" spans="1:28" ht="19.5" customHeight="1">
      <c r="A47" s="11"/>
      <c r="B47" s="35"/>
      <c r="C47" s="51"/>
      <c r="D47" s="51"/>
      <c r="E47" s="64"/>
      <c r="F47" s="64"/>
      <c r="G47" s="64"/>
      <c r="H47" s="64"/>
      <c r="I47" s="10"/>
      <c r="J47" s="12"/>
      <c r="K47" s="10"/>
      <c r="L47" s="10"/>
      <c r="M47" s="10"/>
      <c r="N47" s="12"/>
      <c r="O47" s="10"/>
      <c r="P47" s="64"/>
      <c r="Q47" s="64"/>
      <c r="R47" s="64"/>
      <c r="S47" s="64"/>
      <c r="T47" s="66"/>
      <c r="U47" s="66"/>
      <c r="V47" s="66"/>
      <c r="W47" s="66"/>
      <c r="X47" s="66"/>
      <c r="Y47" s="6"/>
    </row>
    <row r="48" spans="1:28" ht="19.5" customHeight="1">
      <c r="A48" s="373" t="s">
        <v>61</v>
      </c>
      <c r="B48" s="428" t="s">
        <v>1</v>
      </c>
      <c r="C48" s="388">
        <v>0.40972222222222227</v>
      </c>
      <c r="D48" s="388"/>
      <c r="E48" s="429" t="str">
        <f>C9</f>
        <v>ＦＣ　ＳＦｉＤＡ</v>
      </c>
      <c r="F48" s="429"/>
      <c r="G48" s="429"/>
      <c r="H48" s="429"/>
      <c r="I48" s="390">
        <f>K48+K49</f>
        <v>0</v>
      </c>
      <c r="J48" s="391" t="s">
        <v>62</v>
      </c>
      <c r="K48" s="10">
        <v>0</v>
      </c>
      <c r="L48" s="10" t="s">
        <v>63</v>
      </c>
      <c r="M48" s="10">
        <v>0</v>
      </c>
      <c r="N48" s="391" t="s">
        <v>64</v>
      </c>
      <c r="O48" s="390">
        <f>M48+M49</f>
        <v>0</v>
      </c>
      <c r="P48" s="435" t="str">
        <f>F9</f>
        <v>さくらボン・ディ・ボーラ</v>
      </c>
      <c r="Q48" s="435"/>
      <c r="R48" s="435"/>
      <c r="S48" s="435"/>
      <c r="T48" s="390" t="s">
        <v>212</v>
      </c>
      <c r="U48" s="390"/>
      <c r="V48" s="390"/>
      <c r="W48" s="390"/>
      <c r="X48" s="390"/>
      <c r="Y48" s="415"/>
    </row>
    <row r="49" spans="1:28" ht="19.5" customHeight="1">
      <c r="A49" s="373"/>
      <c r="B49" s="428"/>
      <c r="C49" s="388"/>
      <c r="D49" s="388"/>
      <c r="E49" s="429"/>
      <c r="F49" s="429"/>
      <c r="G49" s="429"/>
      <c r="H49" s="429"/>
      <c r="I49" s="390"/>
      <c r="J49" s="391"/>
      <c r="K49" s="10">
        <v>0</v>
      </c>
      <c r="L49" s="10" t="s">
        <v>63</v>
      </c>
      <c r="M49" s="10">
        <v>0</v>
      </c>
      <c r="N49" s="391"/>
      <c r="O49" s="390"/>
      <c r="P49" s="435"/>
      <c r="Q49" s="435"/>
      <c r="R49" s="435"/>
      <c r="S49" s="435"/>
      <c r="T49" s="390"/>
      <c r="U49" s="390"/>
      <c r="V49" s="390"/>
      <c r="W49" s="390"/>
      <c r="X49" s="390"/>
      <c r="Y49" s="415"/>
    </row>
    <row r="50" spans="1:28" ht="19.5" customHeight="1">
      <c r="A50" s="11"/>
      <c r="B50" s="35"/>
      <c r="C50" s="51"/>
      <c r="D50" s="51"/>
      <c r="E50" s="64"/>
      <c r="F50" s="64"/>
      <c r="G50" s="64"/>
      <c r="H50" s="64"/>
      <c r="I50" s="10"/>
      <c r="J50" s="260" t="s">
        <v>629</v>
      </c>
      <c r="K50" s="10">
        <v>3</v>
      </c>
      <c r="L50" s="10" t="s">
        <v>11</v>
      </c>
      <c r="M50" s="10">
        <v>4</v>
      </c>
      <c r="N50" s="12"/>
      <c r="O50" s="10"/>
      <c r="P50" s="64"/>
      <c r="Q50" s="64"/>
      <c r="R50" s="64"/>
      <c r="S50" s="64"/>
      <c r="T50" s="66"/>
      <c r="U50" s="66"/>
      <c r="V50" s="66"/>
      <c r="W50" s="66"/>
      <c r="X50" s="66"/>
      <c r="Y50" s="6"/>
    </row>
    <row r="51" spans="1:28" ht="19.5" customHeight="1">
      <c r="A51" s="11"/>
      <c r="B51" s="35"/>
      <c r="C51" s="51"/>
      <c r="D51" s="51"/>
      <c r="E51" s="64"/>
      <c r="F51" s="64"/>
      <c r="G51" s="64"/>
      <c r="H51" s="64"/>
      <c r="I51" s="10"/>
      <c r="J51" s="12"/>
      <c r="K51" s="10"/>
      <c r="L51" s="10"/>
      <c r="M51" s="10"/>
      <c r="N51" s="12"/>
      <c r="O51" s="10"/>
      <c r="P51" s="64"/>
      <c r="Q51" s="64"/>
      <c r="R51" s="64"/>
      <c r="S51" s="64"/>
      <c r="T51" s="66"/>
      <c r="U51" s="66"/>
      <c r="V51" s="66"/>
      <c r="W51" s="66"/>
      <c r="X51" s="66"/>
      <c r="Y51" s="6"/>
    </row>
    <row r="52" spans="1:28" ht="19.5" customHeight="1">
      <c r="A52" s="373" t="s">
        <v>37</v>
      </c>
      <c r="B52" s="428" t="s">
        <v>1</v>
      </c>
      <c r="C52" s="388">
        <v>0.40972222222222227</v>
      </c>
      <c r="D52" s="388"/>
      <c r="E52" s="429" t="str">
        <f>I9</f>
        <v>カテット白沢サッカースクール</v>
      </c>
      <c r="F52" s="429"/>
      <c r="G52" s="429"/>
      <c r="H52" s="429"/>
      <c r="I52" s="390">
        <f>K52+K53</f>
        <v>0</v>
      </c>
      <c r="J52" s="391" t="s">
        <v>62</v>
      </c>
      <c r="K52" s="10">
        <v>0</v>
      </c>
      <c r="L52" s="10" t="s">
        <v>63</v>
      </c>
      <c r="M52" s="10">
        <v>0</v>
      </c>
      <c r="N52" s="391" t="s">
        <v>64</v>
      </c>
      <c r="O52" s="390">
        <f>M52+M53</f>
        <v>3</v>
      </c>
      <c r="P52" s="435" t="str">
        <f>L9</f>
        <v>上松山クラブ</v>
      </c>
      <c r="Q52" s="435"/>
      <c r="R52" s="435"/>
      <c r="S52" s="435"/>
      <c r="T52" s="390" t="s">
        <v>213</v>
      </c>
      <c r="U52" s="390"/>
      <c r="V52" s="390"/>
      <c r="W52" s="390"/>
      <c r="X52" s="390"/>
      <c r="Y52" s="415"/>
    </row>
    <row r="53" spans="1:28" ht="19.5" customHeight="1">
      <c r="A53" s="373"/>
      <c r="B53" s="428"/>
      <c r="C53" s="388"/>
      <c r="D53" s="388"/>
      <c r="E53" s="429"/>
      <c r="F53" s="429"/>
      <c r="G53" s="429"/>
      <c r="H53" s="429"/>
      <c r="I53" s="390"/>
      <c r="J53" s="391"/>
      <c r="K53" s="10">
        <v>0</v>
      </c>
      <c r="L53" s="10" t="s">
        <v>63</v>
      </c>
      <c r="M53" s="10">
        <v>3</v>
      </c>
      <c r="N53" s="391"/>
      <c r="O53" s="390"/>
      <c r="P53" s="435"/>
      <c r="Q53" s="435"/>
      <c r="R53" s="435"/>
      <c r="S53" s="435"/>
      <c r="T53" s="390"/>
      <c r="U53" s="390"/>
      <c r="V53" s="390"/>
      <c r="W53" s="390"/>
      <c r="X53" s="390"/>
      <c r="Y53" s="415"/>
    </row>
    <row r="54" spans="1:28" ht="19.5" customHeight="1">
      <c r="A54" s="11"/>
      <c r="B54" s="35"/>
      <c r="C54" s="51"/>
      <c r="D54" s="51"/>
      <c r="E54" s="64"/>
      <c r="F54" s="64"/>
      <c r="G54" s="64"/>
      <c r="H54" s="64"/>
      <c r="I54" s="10"/>
      <c r="J54" s="12"/>
      <c r="K54" s="10"/>
      <c r="L54" s="10"/>
      <c r="M54" s="10"/>
      <c r="N54" s="12"/>
      <c r="O54" s="10"/>
      <c r="P54" s="64"/>
      <c r="Q54" s="64"/>
      <c r="R54" s="64"/>
      <c r="S54" s="64"/>
      <c r="T54" s="66"/>
      <c r="U54" s="66"/>
      <c r="V54" s="66"/>
      <c r="W54" s="66"/>
      <c r="X54" s="66"/>
      <c r="Y54" s="6"/>
    </row>
    <row r="55" spans="1:28" ht="19.5" customHeight="1">
      <c r="A55" s="373" t="s">
        <v>61</v>
      </c>
      <c r="B55" s="428" t="s">
        <v>2</v>
      </c>
      <c r="C55" s="388">
        <v>0.44444444444444442</v>
      </c>
      <c r="D55" s="388"/>
      <c r="E55" s="435" t="str">
        <f>M28</f>
        <v>東那須野ＦＣフェニックス</v>
      </c>
      <c r="F55" s="435"/>
      <c r="G55" s="435"/>
      <c r="H55" s="435"/>
      <c r="I55" s="390">
        <f>K55+K56</f>
        <v>3</v>
      </c>
      <c r="J55" s="391" t="s">
        <v>62</v>
      </c>
      <c r="K55" s="10">
        <v>1</v>
      </c>
      <c r="L55" s="10" t="s">
        <v>63</v>
      </c>
      <c r="M55" s="10">
        <v>1</v>
      </c>
      <c r="N55" s="391" t="s">
        <v>64</v>
      </c>
      <c r="O55" s="390">
        <f>M55+M56</f>
        <v>1</v>
      </c>
      <c r="P55" s="429" t="str">
        <f>P28</f>
        <v>栃木ウーヴァＦＣ・Ｕ－１２</v>
      </c>
      <c r="Q55" s="429"/>
      <c r="R55" s="429"/>
      <c r="S55" s="429"/>
      <c r="T55" s="390" t="s">
        <v>214</v>
      </c>
      <c r="U55" s="390"/>
      <c r="V55" s="390"/>
      <c r="W55" s="390"/>
      <c r="X55" s="390"/>
      <c r="Y55" s="415"/>
      <c r="AB55" s="67"/>
    </row>
    <row r="56" spans="1:28" ht="19.5" customHeight="1">
      <c r="A56" s="373"/>
      <c r="B56" s="428"/>
      <c r="C56" s="388"/>
      <c r="D56" s="388"/>
      <c r="E56" s="435"/>
      <c r="F56" s="435"/>
      <c r="G56" s="435"/>
      <c r="H56" s="435"/>
      <c r="I56" s="390"/>
      <c r="J56" s="391"/>
      <c r="K56" s="10">
        <v>2</v>
      </c>
      <c r="L56" s="10" t="s">
        <v>63</v>
      </c>
      <c r="M56" s="10">
        <v>0</v>
      </c>
      <c r="N56" s="391"/>
      <c r="O56" s="390"/>
      <c r="P56" s="429"/>
      <c r="Q56" s="429"/>
      <c r="R56" s="429"/>
      <c r="S56" s="429"/>
      <c r="T56" s="390"/>
      <c r="U56" s="390"/>
      <c r="V56" s="390"/>
      <c r="W56" s="390"/>
      <c r="X56" s="390"/>
      <c r="Y56" s="415"/>
    </row>
    <row r="57" spans="1:28" ht="19.5" customHeight="1">
      <c r="A57" s="11"/>
      <c r="B57" s="35"/>
      <c r="C57" s="51"/>
      <c r="D57" s="51"/>
      <c r="E57" s="64"/>
      <c r="F57" s="64"/>
      <c r="G57" s="64"/>
      <c r="H57" s="64"/>
      <c r="I57" s="10"/>
      <c r="J57" s="12"/>
      <c r="K57" s="10"/>
      <c r="L57" s="10"/>
      <c r="M57" s="10"/>
      <c r="N57" s="12"/>
      <c r="O57" s="10"/>
      <c r="P57" s="64"/>
      <c r="Q57" s="64"/>
      <c r="R57" s="64"/>
      <c r="S57" s="64"/>
      <c r="T57" s="66"/>
      <c r="U57" s="66"/>
      <c r="V57" s="66"/>
      <c r="W57" s="66"/>
      <c r="X57" s="66"/>
      <c r="Y57" s="6"/>
    </row>
    <row r="58" spans="1:28" ht="19.5" customHeight="1">
      <c r="A58" s="373" t="s">
        <v>37</v>
      </c>
      <c r="B58" s="428" t="s">
        <v>2</v>
      </c>
      <c r="C58" s="388">
        <v>0.44444444444444442</v>
      </c>
      <c r="D58" s="388"/>
      <c r="E58" s="448" t="str">
        <f>S28</f>
        <v>清原陽東サッカースポーツ少年団</v>
      </c>
      <c r="F58" s="448"/>
      <c r="G58" s="448"/>
      <c r="H58" s="448"/>
      <c r="I58" s="390">
        <f>K58+K59</f>
        <v>0</v>
      </c>
      <c r="J58" s="391" t="s">
        <v>62</v>
      </c>
      <c r="K58" s="10">
        <v>0</v>
      </c>
      <c r="L58" s="10" t="s">
        <v>63</v>
      </c>
      <c r="M58" s="10">
        <v>1</v>
      </c>
      <c r="N58" s="391" t="s">
        <v>64</v>
      </c>
      <c r="O58" s="390">
        <f>M58+M59</f>
        <v>2</v>
      </c>
      <c r="P58" s="424" t="str">
        <f>V28</f>
        <v>足利サッカークラブジュニア　Ｕ－１１</v>
      </c>
      <c r="Q58" s="424"/>
      <c r="R58" s="424"/>
      <c r="S58" s="424"/>
      <c r="T58" s="390" t="s">
        <v>215</v>
      </c>
      <c r="U58" s="390"/>
      <c r="V58" s="390"/>
      <c r="W58" s="390"/>
      <c r="X58" s="390"/>
      <c r="Y58" s="415"/>
    </row>
    <row r="59" spans="1:28" ht="19.5" customHeight="1">
      <c r="A59" s="373"/>
      <c r="B59" s="428"/>
      <c r="C59" s="388"/>
      <c r="D59" s="388"/>
      <c r="E59" s="448"/>
      <c r="F59" s="448"/>
      <c r="G59" s="448"/>
      <c r="H59" s="448"/>
      <c r="I59" s="390"/>
      <c r="J59" s="391"/>
      <c r="K59" s="10">
        <v>0</v>
      </c>
      <c r="L59" s="10" t="s">
        <v>63</v>
      </c>
      <c r="M59" s="10">
        <v>1</v>
      </c>
      <c r="N59" s="391"/>
      <c r="O59" s="390"/>
      <c r="P59" s="424"/>
      <c r="Q59" s="424"/>
      <c r="R59" s="424"/>
      <c r="S59" s="424"/>
      <c r="T59" s="390"/>
      <c r="U59" s="390"/>
      <c r="V59" s="390"/>
      <c r="W59" s="390"/>
      <c r="X59" s="390"/>
      <c r="Y59" s="415"/>
    </row>
    <row r="60" spans="1:28" ht="19.5" customHeight="1">
      <c r="A60" s="11"/>
      <c r="B60" s="35"/>
      <c r="C60" s="51"/>
      <c r="D60" s="51"/>
      <c r="E60" s="64"/>
      <c r="F60" s="64"/>
      <c r="G60" s="64"/>
      <c r="H60" s="64"/>
      <c r="I60" s="10"/>
      <c r="J60" s="12"/>
      <c r="K60" s="10"/>
      <c r="L60" s="10"/>
      <c r="M60" s="10"/>
      <c r="N60" s="12"/>
      <c r="O60" s="10"/>
      <c r="P60" s="64"/>
      <c r="Q60" s="64"/>
      <c r="R60" s="64"/>
      <c r="S60" s="64"/>
      <c r="T60" s="66"/>
      <c r="U60" s="66"/>
      <c r="V60" s="66"/>
      <c r="W60" s="66"/>
      <c r="X60" s="66"/>
      <c r="Y60" s="6"/>
    </row>
    <row r="61" spans="1:28" ht="19.5" customHeight="1">
      <c r="A61" s="373" t="s">
        <v>61</v>
      </c>
      <c r="B61" s="428" t="s">
        <v>3</v>
      </c>
      <c r="C61" s="388">
        <v>0.47916666666666669</v>
      </c>
      <c r="D61" s="388"/>
      <c r="E61" s="429" t="str">
        <f>P42</f>
        <v>間東ＦＣミラクルズ</v>
      </c>
      <c r="F61" s="429"/>
      <c r="G61" s="429"/>
      <c r="H61" s="429"/>
      <c r="I61" s="390">
        <f>K61+K62</f>
        <v>2</v>
      </c>
      <c r="J61" s="391" t="s">
        <v>62</v>
      </c>
      <c r="K61" s="10">
        <v>2</v>
      </c>
      <c r="L61" s="10" t="s">
        <v>63</v>
      </c>
      <c r="M61" s="10">
        <v>2</v>
      </c>
      <c r="N61" s="391" t="s">
        <v>64</v>
      </c>
      <c r="O61" s="390">
        <f>M61+M62</f>
        <v>3</v>
      </c>
      <c r="P61" s="424" t="str">
        <f>V9</f>
        <v>ＴＯＣＨＩＧＩ　ＫＦＣ（下都賀地区1位）</v>
      </c>
      <c r="Q61" s="424"/>
      <c r="R61" s="424"/>
      <c r="S61" s="424"/>
      <c r="T61" s="390" t="s">
        <v>216</v>
      </c>
      <c r="U61" s="390"/>
      <c r="V61" s="390"/>
      <c r="W61" s="390"/>
      <c r="X61" s="390"/>
      <c r="Y61" s="415"/>
    </row>
    <row r="62" spans="1:28" ht="19.5" customHeight="1">
      <c r="A62" s="373"/>
      <c r="B62" s="428"/>
      <c r="C62" s="388"/>
      <c r="D62" s="388"/>
      <c r="E62" s="429"/>
      <c r="F62" s="429"/>
      <c r="G62" s="429"/>
      <c r="H62" s="429"/>
      <c r="I62" s="390"/>
      <c r="J62" s="391"/>
      <c r="K62" s="10">
        <v>0</v>
      </c>
      <c r="L62" s="10" t="s">
        <v>63</v>
      </c>
      <c r="M62" s="10">
        <v>1</v>
      </c>
      <c r="N62" s="391"/>
      <c r="O62" s="390"/>
      <c r="P62" s="424"/>
      <c r="Q62" s="424"/>
      <c r="R62" s="424"/>
      <c r="S62" s="424"/>
      <c r="T62" s="390"/>
      <c r="U62" s="390"/>
      <c r="V62" s="390"/>
      <c r="W62" s="390"/>
      <c r="X62" s="390"/>
      <c r="Y62" s="415"/>
    </row>
    <row r="63" spans="1:28" ht="19.5" customHeight="1">
      <c r="A63" s="11"/>
      <c r="B63" s="69"/>
      <c r="C63" s="1"/>
      <c r="D63" s="1"/>
      <c r="E63" s="32"/>
      <c r="F63" s="32"/>
      <c r="G63" s="32"/>
      <c r="H63" s="32"/>
      <c r="P63" s="32"/>
      <c r="Q63" s="32"/>
      <c r="R63" s="32"/>
      <c r="S63" s="32"/>
      <c r="T63" s="66"/>
      <c r="U63" s="66"/>
      <c r="V63" s="66"/>
      <c r="W63" s="66"/>
      <c r="X63" s="66"/>
    </row>
    <row r="64" spans="1:28" ht="19.5" customHeight="1">
      <c r="A64" s="373" t="s">
        <v>37</v>
      </c>
      <c r="B64" s="428" t="s">
        <v>3</v>
      </c>
      <c r="C64" s="388">
        <v>0.47916666666666669</v>
      </c>
      <c r="D64" s="388"/>
      <c r="E64" s="444" t="str">
        <f>C28</f>
        <v>ＫＯＨＡＲＵ　ＰＲＯＵＤ栃木フットボールクラブ（北那須地区1位）</v>
      </c>
      <c r="F64" s="444"/>
      <c r="G64" s="444"/>
      <c r="H64" s="444"/>
      <c r="I64" s="390">
        <f>K64+K65</f>
        <v>2</v>
      </c>
      <c r="J64" s="391" t="s">
        <v>62</v>
      </c>
      <c r="K64" s="10">
        <v>2</v>
      </c>
      <c r="L64" s="10" t="s">
        <v>63</v>
      </c>
      <c r="M64" s="10">
        <v>0</v>
      </c>
      <c r="N64" s="391" t="s">
        <v>64</v>
      </c>
      <c r="O64" s="390">
        <f>M64+M65</f>
        <v>2</v>
      </c>
      <c r="P64" s="429" t="str">
        <f>E45</f>
        <v>ＦＣ黒羽</v>
      </c>
      <c r="Q64" s="429"/>
      <c r="R64" s="429"/>
      <c r="S64" s="429"/>
      <c r="T64" s="390" t="s">
        <v>217</v>
      </c>
      <c r="U64" s="390"/>
      <c r="V64" s="390"/>
      <c r="W64" s="390"/>
      <c r="X64" s="390"/>
      <c r="Y64" s="415"/>
    </row>
    <row r="65" spans="1:25" ht="19.5" customHeight="1">
      <c r="A65" s="373"/>
      <c r="B65" s="428"/>
      <c r="C65" s="388"/>
      <c r="D65" s="388"/>
      <c r="E65" s="444"/>
      <c r="F65" s="444"/>
      <c r="G65" s="444"/>
      <c r="H65" s="444"/>
      <c r="I65" s="390"/>
      <c r="J65" s="391"/>
      <c r="K65" s="10">
        <v>0</v>
      </c>
      <c r="L65" s="10" t="s">
        <v>63</v>
      </c>
      <c r="M65" s="10">
        <v>2</v>
      </c>
      <c r="N65" s="391"/>
      <c r="O65" s="390"/>
      <c r="P65" s="429"/>
      <c r="Q65" s="429"/>
      <c r="R65" s="429"/>
      <c r="S65" s="429"/>
      <c r="T65" s="390"/>
      <c r="U65" s="390"/>
      <c r="V65" s="390"/>
      <c r="W65" s="390"/>
      <c r="X65" s="390"/>
      <c r="Y65" s="415"/>
    </row>
    <row r="66" spans="1:25" ht="19.5" customHeight="1">
      <c r="A66" s="11"/>
      <c r="B66" s="35"/>
      <c r="C66" s="51"/>
      <c r="D66" s="51"/>
      <c r="E66" s="64"/>
      <c r="F66" s="64"/>
      <c r="G66" s="64"/>
      <c r="H66" s="64"/>
      <c r="I66" s="10"/>
      <c r="J66" s="260" t="s">
        <v>629</v>
      </c>
      <c r="K66" s="10">
        <v>4</v>
      </c>
      <c r="L66" s="10" t="s">
        <v>11</v>
      </c>
      <c r="M66" s="10">
        <v>3</v>
      </c>
      <c r="N66" s="12"/>
      <c r="O66" s="10"/>
      <c r="P66" s="64"/>
      <c r="Q66" s="64"/>
      <c r="R66" s="64"/>
      <c r="S66" s="64"/>
      <c r="T66" s="66"/>
      <c r="U66" s="66"/>
      <c r="V66" s="66"/>
      <c r="W66" s="66"/>
      <c r="X66" s="66"/>
      <c r="Y66" s="6"/>
    </row>
    <row r="67" spans="1:25" ht="19.5" customHeight="1">
      <c r="A67" s="11"/>
      <c r="B67" s="69"/>
      <c r="C67" s="1"/>
      <c r="D67" s="1"/>
      <c r="E67" s="32"/>
      <c r="F67" s="32"/>
      <c r="G67" s="32"/>
      <c r="H67" s="32"/>
      <c r="P67" s="32"/>
      <c r="Q67" s="32"/>
      <c r="R67" s="32"/>
      <c r="S67" s="32"/>
      <c r="T67" s="188"/>
      <c r="U67" s="188"/>
      <c r="V67" s="188"/>
      <c r="W67" s="188"/>
      <c r="X67" s="188"/>
    </row>
    <row r="68" spans="1:25" ht="19.5" customHeight="1">
      <c r="A68" s="373" t="s">
        <v>61</v>
      </c>
      <c r="B68" s="428" t="s">
        <v>4</v>
      </c>
      <c r="C68" s="388">
        <v>0.51388888888888895</v>
      </c>
      <c r="D68" s="388"/>
      <c r="E68" s="429" t="str">
        <f>P48</f>
        <v>さくらボン・ディ・ボーラ</v>
      </c>
      <c r="F68" s="429"/>
      <c r="G68" s="429"/>
      <c r="H68" s="429"/>
      <c r="I68" s="390">
        <f>K68+K69</f>
        <v>1</v>
      </c>
      <c r="J68" s="391" t="s">
        <v>62</v>
      </c>
      <c r="K68" s="10">
        <v>0</v>
      </c>
      <c r="L68" s="10" t="s">
        <v>63</v>
      </c>
      <c r="M68" s="10">
        <v>3</v>
      </c>
      <c r="N68" s="391" t="s">
        <v>64</v>
      </c>
      <c r="O68" s="390">
        <f>M68+M69</f>
        <v>5</v>
      </c>
      <c r="P68" s="435" t="str">
        <f>P52</f>
        <v>上松山クラブ</v>
      </c>
      <c r="Q68" s="435"/>
      <c r="R68" s="435"/>
      <c r="S68" s="435"/>
      <c r="T68" s="449" t="s">
        <v>218</v>
      </c>
      <c r="U68" s="449"/>
      <c r="V68" s="449"/>
      <c r="W68" s="449"/>
      <c r="X68" s="449"/>
      <c r="Y68" s="415"/>
    </row>
    <row r="69" spans="1:25" ht="19.5" customHeight="1">
      <c r="A69" s="373"/>
      <c r="B69" s="428"/>
      <c r="C69" s="388"/>
      <c r="D69" s="388"/>
      <c r="E69" s="429"/>
      <c r="F69" s="429"/>
      <c r="G69" s="429"/>
      <c r="H69" s="429"/>
      <c r="I69" s="390"/>
      <c r="J69" s="391"/>
      <c r="K69" s="10">
        <v>1</v>
      </c>
      <c r="L69" s="10" t="s">
        <v>63</v>
      </c>
      <c r="M69" s="10">
        <v>2</v>
      </c>
      <c r="N69" s="391"/>
      <c r="O69" s="390"/>
      <c r="P69" s="435"/>
      <c r="Q69" s="435"/>
      <c r="R69" s="435"/>
      <c r="S69" s="435"/>
      <c r="T69" s="449"/>
      <c r="U69" s="449"/>
      <c r="V69" s="449"/>
      <c r="W69" s="449"/>
      <c r="X69" s="449"/>
      <c r="Y69" s="415"/>
    </row>
    <row r="70" spans="1:25" ht="19.5" customHeight="1">
      <c r="A70" s="1"/>
      <c r="B70" s="69"/>
      <c r="C70" s="1"/>
      <c r="D70" s="1"/>
      <c r="E70" s="32"/>
      <c r="F70" s="32"/>
      <c r="G70" s="32"/>
      <c r="H70" s="32"/>
      <c r="P70" s="32"/>
      <c r="Q70" s="32"/>
      <c r="R70" s="32"/>
      <c r="S70" s="32"/>
      <c r="T70" s="188"/>
      <c r="U70" s="188"/>
      <c r="V70" s="188"/>
      <c r="W70" s="188"/>
      <c r="X70" s="188"/>
    </row>
    <row r="71" spans="1:25" ht="19.5" customHeight="1">
      <c r="A71" s="373" t="s">
        <v>37</v>
      </c>
      <c r="B71" s="428" t="s">
        <v>4</v>
      </c>
      <c r="C71" s="388">
        <v>0.51388888888888895</v>
      </c>
      <c r="D71" s="388"/>
      <c r="E71" s="443" t="str">
        <f>E55</f>
        <v>東那須野ＦＣフェニックス</v>
      </c>
      <c r="F71" s="443"/>
      <c r="G71" s="443"/>
      <c r="H71" s="443"/>
      <c r="I71" s="390">
        <f>K71+K72</f>
        <v>0</v>
      </c>
      <c r="J71" s="391" t="s">
        <v>62</v>
      </c>
      <c r="K71" s="10">
        <v>0</v>
      </c>
      <c r="L71" s="10" t="s">
        <v>63</v>
      </c>
      <c r="M71" s="10">
        <v>0</v>
      </c>
      <c r="N71" s="391" t="s">
        <v>64</v>
      </c>
      <c r="O71" s="390">
        <f>M71+M72</f>
        <v>1</v>
      </c>
      <c r="P71" s="424" t="str">
        <f>P58</f>
        <v>足利サッカークラブジュニア　Ｕ－１１</v>
      </c>
      <c r="Q71" s="424"/>
      <c r="R71" s="424"/>
      <c r="S71" s="424"/>
      <c r="T71" s="449" t="s">
        <v>219</v>
      </c>
      <c r="U71" s="449"/>
      <c r="V71" s="449"/>
      <c r="W71" s="449"/>
      <c r="X71" s="449"/>
      <c r="Y71" s="415"/>
    </row>
    <row r="72" spans="1:25" ht="19.5" customHeight="1">
      <c r="A72" s="373"/>
      <c r="B72" s="428"/>
      <c r="C72" s="388"/>
      <c r="D72" s="388"/>
      <c r="E72" s="443"/>
      <c r="F72" s="443"/>
      <c r="G72" s="443"/>
      <c r="H72" s="443"/>
      <c r="I72" s="390"/>
      <c r="J72" s="391"/>
      <c r="K72" s="10">
        <v>0</v>
      </c>
      <c r="L72" s="10" t="s">
        <v>63</v>
      </c>
      <c r="M72" s="10">
        <v>1</v>
      </c>
      <c r="N72" s="391"/>
      <c r="O72" s="390"/>
      <c r="P72" s="424"/>
      <c r="Q72" s="424"/>
      <c r="R72" s="424"/>
      <c r="S72" s="424"/>
      <c r="T72" s="449"/>
      <c r="U72" s="449"/>
      <c r="V72" s="449"/>
      <c r="W72" s="449"/>
      <c r="X72" s="449"/>
      <c r="Y72" s="415"/>
    </row>
    <row r="73" spans="1:25" ht="19.5" customHeight="1">
      <c r="T73" s="186"/>
      <c r="U73" s="186"/>
      <c r="V73" s="186"/>
      <c r="W73" s="186"/>
      <c r="X73" s="186"/>
    </row>
    <row r="74" spans="1:25" ht="20.100000000000001" customHeight="1">
      <c r="A74" s="9"/>
      <c r="B74" s="11"/>
      <c r="C74" s="9"/>
      <c r="D74" s="9"/>
      <c r="E74" s="11"/>
      <c r="F74" s="11"/>
      <c r="G74" s="11"/>
      <c r="H74" s="11"/>
      <c r="I74" s="70"/>
      <c r="J74" s="26"/>
      <c r="K74" s="25"/>
      <c r="L74" s="25"/>
      <c r="M74" s="25"/>
      <c r="N74" s="26"/>
      <c r="O74" s="70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B77" s="11"/>
      <c r="C77" s="9"/>
      <c r="D77" s="9"/>
      <c r="E77" s="11"/>
      <c r="F77" s="11"/>
      <c r="G77" s="11"/>
      <c r="H77" s="11"/>
      <c r="I77" s="70"/>
      <c r="J77" s="26"/>
      <c r="K77" s="25"/>
      <c r="L77" s="25"/>
      <c r="M77" s="25"/>
      <c r="N77" s="26"/>
      <c r="O77" s="70"/>
      <c r="P77" s="11"/>
      <c r="Q77" s="11"/>
      <c r="R77" s="11"/>
      <c r="S77" s="11"/>
      <c r="T77" s="5"/>
      <c r="U77" s="5"/>
      <c r="V77" s="5"/>
      <c r="W77" s="5"/>
      <c r="X77" s="5"/>
      <c r="Y77" s="5"/>
    </row>
    <row r="80" spans="1:25" ht="20.100000000000001" customHeight="1">
      <c r="A80" s="9"/>
      <c r="B80" s="11"/>
      <c r="C80" s="9"/>
      <c r="D80" s="9"/>
      <c r="E80" s="11"/>
      <c r="F80" s="11"/>
      <c r="G80" s="11"/>
      <c r="H80" s="11"/>
      <c r="I80" s="70"/>
      <c r="J80" s="26"/>
      <c r="K80" s="25"/>
      <c r="L80" s="25"/>
      <c r="M80" s="25"/>
      <c r="N80" s="26"/>
      <c r="O80" s="70"/>
      <c r="P80" s="11"/>
      <c r="Q80" s="11"/>
      <c r="R80" s="11"/>
      <c r="S80" s="11"/>
      <c r="T80" s="5"/>
      <c r="U80" s="5"/>
      <c r="V80" s="5"/>
      <c r="W80" s="5"/>
      <c r="X80" s="5"/>
      <c r="Y80" s="5"/>
    </row>
    <row r="83" spans="1:25" ht="20.100000000000001" customHeight="1">
      <c r="A83" s="9"/>
      <c r="B83" s="9"/>
      <c r="C83" s="9"/>
      <c r="D83" s="9"/>
      <c r="E83" s="11"/>
      <c r="F83" s="11"/>
      <c r="G83" s="11"/>
      <c r="H83" s="11"/>
      <c r="I83" s="71"/>
      <c r="J83" s="9"/>
      <c r="K83" s="9"/>
      <c r="L83" s="9"/>
      <c r="M83" s="9"/>
      <c r="N83" s="9"/>
      <c r="O83" s="71"/>
      <c r="P83" s="11"/>
      <c r="Q83" s="11"/>
      <c r="R83" s="11"/>
      <c r="S83" s="11"/>
      <c r="T83" s="5"/>
      <c r="U83" s="5"/>
      <c r="V83" s="5"/>
      <c r="W83" s="5"/>
      <c r="X83" s="5"/>
      <c r="Y83" s="5"/>
    </row>
    <row r="86" spans="1:25" ht="20.100000000000001" customHeight="1">
      <c r="A86" s="9"/>
      <c r="E86" s="1"/>
      <c r="F86" s="1"/>
      <c r="G86" s="1"/>
      <c r="H86" s="1"/>
      <c r="I86" s="72"/>
      <c r="O86" s="72"/>
      <c r="P86" s="1"/>
      <c r="Q86" s="1"/>
      <c r="R86" s="1"/>
      <c r="S86" s="1"/>
    </row>
  </sheetData>
  <mergeCells count="158">
    <mergeCell ref="T2:U2"/>
    <mergeCell ref="H2:I2"/>
    <mergeCell ref="E21:F21"/>
    <mergeCell ref="F4:J4"/>
    <mergeCell ref="D6:F6"/>
    <mergeCell ref="J6:L6"/>
    <mergeCell ref="S9:T19"/>
    <mergeCell ref="P9:Q19"/>
    <mergeCell ref="Q6:S6"/>
    <mergeCell ref="S4:V4"/>
    <mergeCell ref="V9:W19"/>
    <mergeCell ref="L9:M19"/>
    <mergeCell ref="V8:W8"/>
    <mergeCell ref="T71:X72"/>
    <mergeCell ref="P64:S65"/>
    <mergeCell ref="O68:O69"/>
    <mergeCell ref="P68:S69"/>
    <mergeCell ref="T68:X69"/>
    <mergeCell ref="Y71:Y72"/>
    <mergeCell ref="J71:J72"/>
    <mergeCell ref="N71:N72"/>
    <mergeCell ref="O71:O72"/>
    <mergeCell ref="Y68:Y69"/>
    <mergeCell ref="O64:O65"/>
    <mergeCell ref="T64:X65"/>
    <mergeCell ref="Y64:Y65"/>
    <mergeCell ref="C64:D65"/>
    <mergeCell ref="E64:H65"/>
    <mergeCell ref="I64:I65"/>
    <mergeCell ref="J64:J65"/>
    <mergeCell ref="N58:N59"/>
    <mergeCell ref="A61:A62"/>
    <mergeCell ref="C28:D38"/>
    <mergeCell ref="J68:J69"/>
    <mergeCell ref="P71:S72"/>
    <mergeCell ref="O61:O62"/>
    <mergeCell ref="P61:S62"/>
    <mergeCell ref="O58:O59"/>
    <mergeCell ref="P58:S59"/>
    <mergeCell ref="S28:T38"/>
    <mergeCell ref="P28:Q38"/>
    <mergeCell ref="M28:N38"/>
    <mergeCell ref="I28:J38"/>
    <mergeCell ref="F28:G38"/>
    <mergeCell ref="A58:A59"/>
    <mergeCell ref="B58:B59"/>
    <mergeCell ref="C58:D59"/>
    <mergeCell ref="E58:H59"/>
    <mergeCell ref="I58:I59"/>
    <mergeCell ref="J58:J59"/>
    <mergeCell ref="A1:D1"/>
    <mergeCell ref="N68:N69"/>
    <mergeCell ref="A71:A72"/>
    <mergeCell ref="B71:B72"/>
    <mergeCell ref="C71:D72"/>
    <mergeCell ref="E71:H72"/>
    <mergeCell ref="I71:I72"/>
    <mergeCell ref="A68:A69"/>
    <mergeCell ref="B68:B69"/>
    <mergeCell ref="C68:D69"/>
    <mergeCell ref="E68:H69"/>
    <mergeCell ref="I68:I69"/>
    <mergeCell ref="N64:N65"/>
    <mergeCell ref="E61:H62"/>
    <mergeCell ref="J61:J62"/>
    <mergeCell ref="N61:N62"/>
    <mergeCell ref="A64:A65"/>
    <mergeCell ref="B64:B65"/>
    <mergeCell ref="A55:A56"/>
    <mergeCell ref="A52:A53"/>
    <mergeCell ref="C52:D53"/>
    <mergeCell ref="E52:H53"/>
    <mergeCell ref="I52:I53"/>
    <mergeCell ref="J55:J56"/>
    <mergeCell ref="Y55:Y56"/>
    <mergeCell ref="N52:N53"/>
    <mergeCell ref="O52:O53"/>
    <mergeCell ref="P52:S53"/>
    <mergeCell ref="T52:X53"/>
    <mergeCell ref="Y52:Y53"/>
    <mergeCell ref="J52:J53"/>
    <mergeCell ref="Y48:Y49"/>
    <mergeCell ref="B61:B62"/>
    <mergeCell ref="C61:D62"/>
    <mergeCell ref="I61:I62"/>
    <mergeCell ref="T61:X62"/>
    <mergeCell ref="Y61:Y62"/>
    <mergeCell ref="T58:X59"/>
    <mergeCell ref="Y58:Y59"/>
    <mergeCell ref="B55:B56"/>
    <mergeCell ref="C55:D56"/>
    <mergeCell ref="E55:H56"/>
    <mergeCell ref="I55:I56"/>
    <mergeCell ref="J48:J49"/>
    <mergeCell ref="N48:N49"/>
    <mergeCell ref="P48:S49"/>
    <mergeCell ref="T48:X49"/>
    <mergeCell ref="B52:B53"/>
    <mergeCell ref="N55:N56"/>
    <mergeCell ref="O55:O56"/>
    <mergeCell ref="P55:S56"/>
    <mergeCell ref="T55:X56"/>
    <mergeCell ref="O48:O49"/>
    <mergeCell ref="C8:D8"/>
    <mergeCell ref="T41:X41"/>
    <mergeCell ref="N45:N46"/>
    <mergeCell ref="O45:O46"/>
    <mergeCell ref="P45:S46"/>
    <mergeCell ref="T45:X46"/>
    <mergeCell ref="V27:W27"/>
    <mergeCell ref="S27:T27"/>
    <mergeCell ref="P27:Q27"/>
    <mergeCell ref="M27:N27"/>
    <mergeCell ref="I27:J27"/>
    <mergeCell ref="F27:G27"/>
    <mergeCell ref="C27:D27"/>
    <mergeCell ref="Q21:R21"/>
    <mergeCell ref="T25:V25"/>
    <mergeCell ref="N25:P25"/>
    <mergeCell ref="P23:T23"/>
    <mergeCell ref="D23:G23"/>
    <mergeCell ref="G25:I25"/>
    <mergeCell ref="Y45:Y46"/>
    <mergeCell ref="A48:A49"/>
    <mergeCell ref="B48:B49"/>
    <mergeCell ref="C48:D49"/>
    <mergeCell ref="E48:H49"/>
    <mergeCell ref="I48:I49"/>
    <mergeCell ref="A45:A46"/>
    <mergeCell ref="B45:B46"/>
    <mergeCell ref="C45:D46"/>
    <mergeCell ref="E45:H46"/>
    <mergeCell ref="I45:I46"/>
    <mergeCell ref="J45:J46"/>
    <mergeCell ref="A42:A43"/>
    <mergeCell ref="B42:B43"/>
    <mergeCell ref="C42:D43"/>
    <mergeCell ref="E42:H43"/>
    <mergeCell ref="I42:I43"/>
    <mergeCell ref="R1:Y1"/>
    <mergeCell ref="E1:H1"/>
    <mergeCell ref="O1:Q1"/>
    <mergeCell ref="J1:M1"/>
    <mergeCell ref="V28:W38"/>
    <mergeCell ref="I9:J19"/>
    <mergeCell ref="F9:G19"/>
    <mergeCell ref="S8:T8"/>
    <mergeCell ref="P8:Q8"/>
    <mergeCell ref="L8:M8"/>
    <mergeCell ref="J42:J43"/>
    <mergeCell ref="N42:N43"/>
    <mergeCell ref="O42:O43"/>
    <mergeCell ref="P42:S43"/>
    <mergeCell ref="T42:X43"/>
    <mergeCell ref="Y42:Y43"/>
    <mergeCell ref="C9:D19"/>
    <mergeCell ref="I8:J8"/>
    <mergeCell ref="F8:G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5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442" t="s">
        <v>201</v>
      </c>
      <c r="B1" s="442"/>
      <c r="C1" s="442"/>
      <c r="D1" s="442"/>
      <c r="E1" s="431">
        <f>組み合わせ一覧!J9</f>
        <v>45599</v>
      </c>
      <c r="F1" s="430"/>
      <c r="G1" s="430"/>
      <c r="H1" s="430"/>
      <c r="J1" s="430" t="s">
        <v>202</v>
      </c>
      <c r="K1" s="430"/>
      <c r="L1" s="430"/>
      <c r="M1" s="430"/>
      <c r="N1" s="52"/>
      <c r="O1" s="432" t="s">
        <v>233</v>
      </c>
      <c r="P1" s="432"/>
      <c r="Q1" s="432"/>
      <c r="R1" s="430" t="str">
        <f>組み合わせ一覧!N4</f>
        <v>足利市本町緑地サッカー場</v>
      </c>
      <c r="S1" s="430"/>
      <c r="T1" s="430"/>
      <c r="U1" s="430"/>
      <c r="V1" s="430"/>
      <c r="W1" s="430"/>
      <c r="X1" s="430"/>
      <c r="Y1" s="430"/>
    </row>
    <row r="2" spans="1:25" ht="19.5" customHeight="1">
      <c r="H2" s="450" t="s">
        <v>234</v>
      </c>
      <c r="I2" s="450"/>
      <c r="T2" s="450" t="s">
        <v>235</v>
      </c>
      <c r="U2" s="450"/>
      <c r="V2" s="182"/>
    </row>
    <row r="3" spans="1:25" ht="19.5" customHeight="1" thickBot="1">
      <c r="A3" s="54"/>
      <c r="C3" s="54"/>
      <c r="D3" s="54"/>
      <c r="E3" s="54"/>
      <c r="F3" s="55"/>
      <c r="G3" s="55"/>
      <c r="H3" s="278"/>
      <c r="I3" s="264"/>
      <c r="J3" s="252"/>
      <c r="K3" s="54"/>
      <c r="L3" s="4"/>
      <c r="M3" s="4"/>
      <c r="N3" s="16"/>
      <c r="O3" s="16"/>
      <c r="P3" s="4"/>
      <c r="Q3" s="54"/>
      <c r="R3" s="54"/>
      <c r="S3" s="55"/>
      <c r="T3" s="278"/>
      <c r="U3" s="264"/>
      <c r="V3" s="252"/>
      <c r="W3" s="54"/>
      <c r="X3" s="54"/>
      <c r="Y3" s="54"/>
    </row>
    <row r="4" spans="1:25" ht="19.5" customHeight="1" thickTop="1">
      <c r="A4" s="57"/>
      <c r="C4" s="57"/>
      <c r="D4" s="57"/>
      <c r="E4" s="280"/>
      <c r="F4" s="440" t="s">
        <v>48</v>
      </c>
      <c r="G4" s="440"/>
      <c r="H4" s="440"/>
      <c r="I4" s="429"/>
      <c r="J4" s="438"/>
      <c r="K4" s="57"/>
      <c r="L4" s="57"/>
      <c r="M4" s="57"/>
      <c r="N4" s="57"/>
      <c r="O4" s="57"/>
      <c r="P4" s="57"/>
      <c r="Q4" s="57"/>
      <c r="R4" s="280"/>
      <c r="S4" s="440" t="s">
        <v>58</v>
      </c>
      <c r="T4" s="440"/>
      <c r="U4" s="429"/>
      <c r="V4" s="438"/>
      <c r="W4" s="57"/>
      <c r="X4" s="57"/>
      <c r="Y4" s="57"/>
    </row>
    <row r="5" spans="1:25" ht="19.5" customHeight="1" thickBot="1">
      <c r="A5" s="57"/>
      <c r="C5" s="57"/>
      <c r="D5" s="296"/>
      <c r="E5" s="295"/>
      <c r="F5" s="57"/>
      <c r="G5" s="57"/>
      <c r="H5" s="57"/>
      <c r="I5" s="57"/>
      <c r="J5" s="282"/>
      <c r="K5" s="297"/>
      <c r="L5" s="296"/>
      <c r="M5" s="57"/>
      <c r="N5" s="57"/>
      <c r="O5" s="57"/>
      <c r="P5" s="57"/>
      <c r="Q5" s="57"/>
      <c r="R5" s="282"/>
      <c r="S5" s="297"/>
      <c r="T5" s="57"/>
      <c r="U5" s="57"/>
      <c r="V5" s="280"/>
      <c r="W5" s="57"/>
      <c r="X5" s="57"/>
      <c r="Y5" s="57"/>
    </row>
    <row r="6" spans="1:25" ht="19.5" customHeight="1" thickTop="1">
      <c r="A6" s="57"/>
      <c r="C6" s="280"/>
      <c r="D6" s="429" t="s">
        <v>206</v>
      </c>
      <c r="E6" s="429"/>
      <c r="F6" s="439"/>
      <c r="G6" s="60"/>
      <c r="H6" s="57"/>
      <c r="I6" s="58"/>
      <c r="J6" s="437" t="s">
        <v>57</v>
      </c>
      <c r="K6" s="429"/>
      <c r="L6" s="438"/>
      <c r="M6" s="57"/>
      <c r="N6" s="57"/>
      <c r="O6" s="57"/>
      <c r="P6" s="58"/>
      <c r="Q6" s="437" t="s">
        <v>204</v>
      </c>
      <c r="R6" s="440"/>
      <c r="S6" s="438"/>
      <c r="T6" s="64"/>
      <c r="U6" s="57"/>
      <c r="V6" s="280"/>
      <c r="W6" s="57"/>
      <c r="X6" s="57"/>
      <c r="Y6" s="57"/>
    </row>
    <row r="7" spans="1:25" ht="19.5" customHeight="1">
      <c r="A7" s="9"/>
      <c r="C7" s="245"/>
      <c r="D7" s="11"/>
      <c r="E7" s="11"/>
      <c r="F7" s="181"/>
      <c r="G7" s="13"/>
      <c r="H7" s="9"/>
      <c r="I7" s="14"/>
      <c r="J7" s="180"/>
      <c r="K7" s="11"/>
      <c r="L7" s="275"/>
      <c r="M7" s="9"/>
      <c r="N7" s="9"/>
      <c r="O7" s="9"/>
      <c r="P7" s="14"/>
      <c r="Q7" s="180"/>
      <c r="R7" s="11"/>
      <c r="S7" s="275"/>
      <c r="T7" s="9"/>
      <c r="U7" s="9"/>
      <c r="V7" s="245"/>
      <c r="W7" s="9"/>
      <c r="X7" s="9"/>
      <c r="Y7" s="9"/>
    </row>
    <row r="8" spans="1:25" ht="19.5" customHeight="1">
      <c r="A8" s="9"/>
      <c r="C8" s="373">
        <v>1</v>
      </c>
      <c r="D8" s="373"/>
      <c r="E8" s="9"/>
      <c r="F8" s="373">
        <v>2</v>
      </c>
      <c r="G8" s="373"/>
      <c r="H8" s="9"/>
      <c r="I8" s="373">
        <v>3</v>
      </c>
      <c r="J8" s="373"/>
      <c r="K8" s="9"/>
      <c r="L8" s="373">
        <v>4</v>
      </c>
      <c r="M8" s="373"/>
      <c r="N8" s="9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</row>
    <row r="9" spans="1:25" ht="19.5" customHeight="1">
      <c r="A9" s="9"/>
      <c r="C9" s="451" t="str">
        <f>EF!D9</f>
        <v>ＳＡＫＵＲＡ　ＦＯＯＴＢＡＬＬ　ＣＬＵＢ　Ｊｒ</v>
      </c>
      <c r="D9" s="451"/>
      <c r="E9" s="11"/>
      <c r="F9" s="434" t="str">
        <f>EF!P9</f>
        <v>ＪＦＣ　Ｗｉｎｇ</v>
      </c>
      <c r="G9" s="434"/>
      <c r="H9" s="15"/>
      <c r="I9" s="434" t="str">
        <f>EF!S9</f>
        <v>ＴＥＡＭ　リフレＳＣ</v>
      </c>
      <c r="J9" s="434"/>
      <c r="K9" s="15"/>
      <c r="L9" s="452" t="str">
        <f>EF!G43</f>
        <v>Ｓ４　スペランツァ</v>
      </c>
      <c r="M9" s="452"/>
      <c r="N9" s="15"/>
      <c r="O9" s="15"/>
      <c r="P9" s="434" t="str">
        <f>EF!P43</f>
        <v>ＦＣ中村</v>
      </c>
      <c r="Q9" s="434"/>
      <c r="R9" s="15"/>
      <c r="S9" s="434" t="str">
        <f>EF!S43</f>
        <v>西原ＦＣ</v>
      </c>
      <c r="T9" s="434"/>
      <c r="U9" s="15"/>
      <c r="V9" s="433" t="str">
        <f>組み合わせ一覧!C117</f>
        <v>ＦＣアリーバ　ヴィクトリー（宇河地区1位）</v>
      </c>
      <c r="W9" s="433"/>
      <c r="X9" s="276"/>
      <c r="Y9" s="276"/>
    </row>
    <row r="10" spans="1:25" ht="19.5" customHeight="1">
      <c r="A10" s="9"/>
      <c r="C10" s="451"/>
      <c r="D10" s="451"/>
      <c r="E10" s="11"/>
      <c r="F10" s="434"/>
      <c r="G10" s="434"/>
      <c r="H10" s="15"/>
      <c r="I10" s="434"/>
      <c r="J10" s="434"/>
      <c r="K10" s="15"/>
      <c r="L10" s="452"/>
      <c r="M10" s="452"/>
      <c r="N10" s="15"/>
      <c r="O10" s="15"/>
      <c r="P10" s="434"/>
      <c r="Q10" s="434"/>
      <c r="R10" s="15"/>
      <c r="S10" s="434"/>
      <c r="T10" s="434"/>
      <c r="U10" s="15"/>
      <c r="V10" s="433"/>
      <c r="W10" s="433"/>
      <c r="X10" s="276"/>
      <c r="Y10" s="276"/>
    </row>
    <row r="11" spans="1:25" ht="19.5" customHeight="1">
      <c r="A11" s="9"/>
      <c r="C11" s="451"/>
      <c r="D11" s="451"/>
      <c r="E11" s="11"/>
      <c r="F11" s="434"/>
      <c r="G11" s="434"/>
      <c r="H11" s="15"/>
      <c r="I11" s="434"/>
      <c r="J11" s="434"/>
      <c r="K11" s="15"/>
      <c r="L11" s="452"/>
      <c r="M11" s="452"/>
      <c r="N11" s="15"/>
      <c r="O11" s="15"/>
      <c r="P11" s="434"/>
      <c r="Q11" s="434"/>
      <c r="R11" s="15"/>
      <c r="S11" s="434"/>
      <c r="T11" s="434"/>
      <c r="U11" s="15"/>
      <c r="V11" s="433"/>
      <c r="W11" s="433"/>
      <c r="X11" s="276"/>
      <c r="Y11" s="276"/>
    </row>
    <row r="12" spans="1:25" ht="19.5" customHeight="1">
      <c r="A12" s="9"/>
      <c r="C12" s="451"/>
      <c r="D12" s="451"/>
      <c r="E12" s="11"/>
      <c r="F12" s="434"/>
      <c r="G12" s="434"/>
      <c r="H12" s="15"/>
      <c r="I12" s="434"/>
      <c r="J12" s="434"/>
      <c r="K12" s="15"/>
      <c r="L12" s="452"/>
      <c r="M12" s="452"/>
      <c r="N12" s="15"/>
      <c r="O12" s="15"/>
      <c r="P12" s="434"/>
      <c r="Q12" s="434"/>
      <c r="R12" s="15"/>
      <c r="S12" s="434"/>
      <c r="T12" s="434"/>
      <c r="U12" s="15"/>
      <c r="V12" s="433"/>
      <c r="W12" s="433"/>
      <c r="X12" s="276"/>
      <c r="Y12" s="276"/>
    </row>
    <row r="13" spans="1:25" ht="19.5" customHeight="1">
      <c r="A13" s="9"/>
      <c r="C13" s="451"/>
      <c r="D13" s="451"/>
      <c r="E13" s="11"/>
      <c r="F13" s="434"/>
      <c r="G13" s="434"/>
      <c r="H13" s="15"/>
      <c r="I13" s="434"/>
      <c r="J13" s="434"/>
      <c r="K13" s="15"/>
      <c r="L13" s="452"/>
      <c r="M13" s="452"/>
      <c r="N13" s="15"/>
      <c r="O13" s="15"/>
      <c r="P13" s="434"/>
      <c r="Q13" s="434"/>
      <c r="R13" s="15"/>
      <c r="S13" s="434"/>
      <c r="T13" s="434"/>
      <c r="U13" s="15"/>
      <c r="V13" s="433"/>
      <c r="W13" s="433"/>
      <c r="X13" s="276"/>
      <c r="Y13" s="276"/>
    </row>
    <row r="14" spans="1:25" ht="19.5" customHeight="1">
      <c r="A14" s="9"/>
      <c r="C14" s="451"/>
      <c r="D14" s="451"/>
      <c r="E14" s="11"/>
      <c r="F14" s="434"/>
      <c r="G14" s="434"/>
      <c r="H14" s="15"/>
      <c r="I14" s="434"/>
      <c r="J14" s="434"/>
      <c r="K14" s="15"/>
      <c r="L14" s="452"/>
      <c r="M14" s="452"/>
      <c r="N14" s="15"/>
      <c r="O14" s="15"/>
      <c r="P14" s="434"/>
      <c r="Q14" s="434"/>
      <c r="R14" s="15"/>
      <c r="S14" s="434"/>
      <c r="T14" s="434"/>
      <c r="U14" s="15"/>
      <c r="V14" s="433"/>
      <c r="W14" s="433"/>
      <c r="X14" s="276"/>
      <c r="Y14" s="276"/>
    </row>
    <row r="15" spans="1:25" ht="19.5" customHeight="1">
      <c r="A15" s="9"/>
      <c r="C15" s="451"/>
      <c r="D15" s="451"/>
      <c r="E15" s="11"/>
      <c r="F15" s="434"/>
      <c r="G15" s="434"/>
      <c r="H15" s="15"/>
      <c r="I15" s="434"/>
      <c r="J15" s="434"/>
      <c r="K15" s="15"/>
      <c r="L15" s="452"/>
      <c r="M15" s="452"/>
      <c r="N15" s="15"/>
      <c r="O15" s="15"/>
      <c r="P15" s="434"/>
      <c r="Q15" s="434"/>
      <c r="R15" s="15"/>
      <c r="S15" s="434"/>
      <c r="T15" s="434"/>
      <c r="U15" s="15"/>
      <c r="V15" s="433"/>
      <c r="W15" s="433"/>
      <c r="X15" s="276"/>
      <c r="Y15" s="276"/>
    </row>
    <row r="16" spans="1:25" ht="19.5" customHeight="1">
      <c r="A16" s="9"/>
      <c r="C16" s="451"/>
      <c r="D16" s="451"/>
      <c r="E16" s="11"/>
      <c r="F16" s="434"/>
      <c r="G16" s="434"/>
      <c r="H16" s="15"/>
      <c r="I16" s="434"/>
      <c r="J16" s="434"/>
      <c r="K16" s="15"/>
      <c r="L16" s="452"/>
      <c r="M16" s="452"/>
      <c r="N16" s="15"/>
      <c r="O16" s="15"/>
      <c r="P16" s="434"/>
      <c r="Q16" s="434"/>
      <c r="R16" s="15"/>
      <c r="S16" s="434"/>
      <c r="T16" s="434"/>
      <c r="U16" s="15"/>
      <c r="V16" s="433"/>
      <c r="W16" s="433"/>
      <c r="X16" s="276"/>
      <c r="Y16" s="276"/>
    </row>
    <row r="17" spans="1:25" ht="19.5" customHeight="1">
      <c r="A17" s="9"/>
      <c r="C17" s="451"/>
      <c r="D17" s="451"/>
      <c r="E17" s="11"/>
      <c r="F17" s="434"/>
      <c r="G17" s="434"/>
      <c r="H17" s="15"/>
      <c r="I17" s="434"/>
      <c r="J17" s="434"/>
      <c r="K17" s="15"/>
      <c r="L17" s="452"/>
      <c r="M17" s="452"/>
      <c r="N17" s="15"/>
      <c r="O17" s="15"/>
      <c r="P17" s="434"/>
      <c r="Q17" s="434"/>
      <c r="R17" s="15"/>
      <c r="S17" s="434"/>
      <c r="T17" s="434"/>
      <c r="U17" s="15"/>
      <c r="V17" s="433"/>
      <c r="W17" s="433"/>
      <c r="X17" s="276"/>
      <c r="Y17" s="276"/>
    </row>
    <row r="18" spans="1:25" ht="19.5" customHeight="1">
      <c r="A18" s="9"/>
      <c r="C18" s="451"/>
      <c r="D18" s="451"/>
      <c r="E18" s="11"/>
      <c r="F18" s="434"/>
      <c r="G18" s="434"/>
      <c r="H18" s="15"/>
      <c r="I18" s="434"/>
      <c r="J18" s="434"/>
      <c r="K18" s="15"/>
      <c r="L18" s="452"/>
      <c r="M18" s="452"/>
      <c r="N18" s="15"/>
      <c r="O18" s="15"/>
      <c r="P18" s="434"/>
      <c r="Q18" s="434"/>
      <c r="R18" s="15"/>
      <c r="S18" s="434"/>
      <c r="T18" s="434"/>
      <c r="U18" s="15"/>
      <c r="V18" s="433"/>
      <c r="W18" s="433"/>
      <c r="X18" s="276"/>
      <c r="Y18" s="276"/>
    </row>
    <row r="19" spans="1:25" ht="19.5" customHeight="1">
      <c r="A19" s="9"/>
      <c r="C19" s="451"/>
      <c r="D19" s="451"/>
      <c r="E19" s="11"/>
      <c r="F19" s="434"/>
      <c r="G19" s="434"/>
      <c r="H19" s="15"/>
      <c r="I19" s="434"/>
      <c r="J19" s="434"/>
      <c r="K19" s="15"/>
      <c r="L19" s="452"/>
      <c r="M19" s="452"/>
      <c r="N19" s="15"/>
      <c r="O19" s="15"/>
      <c r="P19" s="434"/>
      <c r="Q19" s="434"/>
      <c r="R19" s="15"/>
      <c r="S19" s="434"/>
      <c r="T19" s="434"/>
      <c r="U19" s="15"/>
      <c r="V19" s="433"/>
      <c r="W19" s="433"/>
      <c r="X19" s="276"/>
      <c r="Y19" s="276"/>
    </row>
    <row r="20" spans="1:25" ht="19.5" customHeight="1">
      <c r="A20" s="9"/>
      <c r="C20" s="27"/>
      <c r="D20" s="27"/>
      <c r="E20" s="11"/>
      <c r="F20" s="27"/>
      <c r="G20" s="27"/>
      <c r="H20" s="15"/>
      <c r="I20" s="27"/>
      <c r="J20" s="27"/>
      <c r="K20" s="15"/>
      <c r="L20" s="27"/>
      <c r="M20" s="27"/>
      <c r="N20" s="15"/>
      <c r="O20" s="15"/>
      <c r="P20" s="27"/>
      <c r="Q20" s="27"/>
      <c r="R20" s="15"/>
      <c r="S20" s="27"/>
      <c r="T20" s="27"/>
      <c r="U20" s="15"/>
      <c r="V20" s="27"/>
      <c r="W20" s="27"/>
      <c r="X20" s="276"/>
      <c r="Y20" s="276"/>
    </row>
    <row r="21" spans="1:25" ht="19.5" customHeight="1">
      <c r="A21" s="9"/>
      <c r="B21" s="36"/>
      <c r="C21" s="36"/>
      <c r="D21" s="36"/>
      <c r="E21" s="436" t="s">
        <v>236</v>
      </c>
      <c r="F21" s="436"/>
      <c r="G21" s="36"/>
      <c r="H21" s="15"/>
      <c r="I21" s="36"/>
      <c r="J21" s="36"/>
      <c r="K21" s="15"/>
      <c r="L21" s="15"/>
      <c r="M21" s="27"/>
      <c r="N21" s="27"/>
      <c r="O21" s="15"/>
      <c r="P21" s="27"/>
      <c r="Q21" s="436" t="s">
        <v>237</v>
      </c>
      <c r="R21" s="436"/>
      <c r="S21" s="184"/>
      <c r="T21" s="27"/>
      <c r="U21" s="15"/>
      <c r="V21" s="36"/>
      <c r="W21" s="36"/>
    </row>
    <row r="22" spans="1:25" ht="19.5" customHeight="1" thickBot="1">
      <c r="A22" s="54"/>
      <c r="B22" s="54"/>
      <c r="C22" s="54"/>
      <c r="D22" s="252"/>
      <c r="E22" s="263"/>
      <c r="F22" s="55"/>
      <c r="G22" s="55"/>
      <c r="H22" s="54"/>
      <c r="I22" s="54"/>
      <c r="J22" s="4"/>
      <c r="K22" s="16"/>
      <c r="L22" s="16"/>
      <c r="M22" s="4"/>
      <c r="N22" s="54"/>
      <c r="O22" s="54"/>
      <c r="P22" s="55"/>
      <c r="Q22" s="278"/>
      <c r="R22" s="264"/>
      <c r="S22" s="252"/>
      <c r="T22" s="252"/>
      <c r="U22" s="54"/>
      <c r="V22" s="54"/>
      <c r="W22" s="54"/>
    </row>
    <row r="23" spans="1:25" ht="19.5" customHeight="1" thickTop="1">
      <c r="A23" s="57"/>
      <c r="B23" s="57"/>
      <c r="C23" s="280"/>
      <c r="D23" s="429" t="s">
        <v>59</v>
      </c>
      <c r="E23" s="429"/>
      <c r="F23" s="440"/>
      <c r="G23" s="441"/>
      <c r="H23" s="57"/>
      <c r="I23" s="57"/>
      <c r="J23" s="57"/>
      <c r="K23" s="57"/>
      <c r="L23" s="57"/>
      <c r="M23" s="57"/>
      <c r="N23" s="57"/>
      <c r="O23" s="280"/>
      <c r="P23" s="440" t="s">
        <v>55</v>
      </c>
      <c r="Q23" s="440"/>
      <c r="R23" s="429"/>
      <c r="S23" s="429"/>
      <c r="T23" s="438"/>
      <c r="U23" s="57"/>
      <c r="V23" s="57"/>
      <c r="W23" s="57"/>
    </row>
    <row r="24" spans="1:25" ht="19.5" customHeight="1" thickBot="1">
      <c r="A24" s="57"/>
      <c r="B24" s="57"/>
      <c r="C24" s="280"/>
      <c r="D24" s="57"/>
      <c r="E24" s="57"/>
      <c r="F24" s="57"/>
      <c r="G24" s="295"/>
      <c r="H24" s="59"/>
      <c r="I24" s="59"/>
      <c r="J24" s="57"/>
      <c r="K24" s="57"/>
      <c r="L24" s="57"/>
      <c r="M24" s="57"/>
      <c r="N24" s="57"/>
      <c r="O24" s="282"/>
      <c r="P24" s="297"/>
      <c r="Q24" s="57"/>
      <c r="R24" s="57"/>
      <c r="S24" s="57"/>
      <c r="T24" s="282"/>
      <c r="U24" s="297"/>
      <c r="V24" s="296"/>
      <c r="W24" s="57"/>
    </row>
    <row r="25" spans="1:25" ht="19.5" customHeight="1" thickTop="1">
      <c r="A25" s="57"/>
      <c r="B25" s="57"/>
      <c r="C25" s="298"/>
      <c r="D25" s="64"/>
      <c r="E25" s="57"/>
      <c r="F25" s="280"/>
      <c r="G25" s="429" t="s">
        <v>205</v>
      </c>
      <c r="H25" s="440"/>
      <c r="I25" s="439"/>
      <c r="J25" s="61"/>
      <c r="K25" s="57"/>
      <c r="L25" s="57"/>
      <c r="M25" s="58"/>
      <c r="N25" s="437" t="s">
        <v>51</v>
      </c>
      <c r="O25" s="440"/>
      <c r="P25" s="438"/>
      <c r="Q25" s="64"/>
      <c r="R25" s="57"/>
      <c r="S25" s="58"/>
      <c r="T25" s="437" t="s">
        <v>52</v>
      </c>
      <c r="U25" s="429"/>
      <c r="V25" s="438"/>
      <c r="W25" s="57"/>
    </row>
    <row r="26" spans="1:25" ht="19.5" customHeight="1">
      <c r="A26" s="9"/>
      <c r="B26" s="9"/>
      <c r="C26" s="245"/>
      <c r="D26" s="9"/>
      <c r="E26" s="9"/>
      <c r="F26" s="245"/>
      <c r="G26" s="11"/>
      <c r="H26" s="11"/>
      <c r="I26" s="181"/>
      <c r="J26" s="13"/>
      <c r="K26" s="9"/>
      <c r="L26" s="9"/>
      <c r="M26" s="14"/>
      <c r="N26" s="180"/>
      <c r="O26" s="11"/>
      <c r="P26" s="275"/>
      <c r="Q26" s="9"/>
      <c r="R26" s="9"/>
      <c r="S26" s="9"/>
      <c r="T26" s="180"/>
      <c r="U26" s="11"/>
      <c r="V26" s="275"/>
      <c r="W26" s="9"/>
    </row>
    <row r="27" spans="1:25" ht="19.5" customHeight="1">
      <c r="A27" s="9"/>
      <c r="B27" s="9"/>
      <c r="C27" s="373">
        <v>8</v>
      </c>
      <c r="D27" s="373"/>
      <c r="E27" s="9"/>
      <c r="F27" s="373">
        <v>9</v>
      </c>
      <c r="G27" s="373"/>
      <c r="H27" s="9"/>
      <c r="I27" s="373">
        <v>10</v>
      </c>
      <c r="J27" s="373"/>
      <c r="K27" s="9"/>
      <c r="L27" s="9"/>
      <c r="M27" s="373">
        <v>11</v>
      </c>
      <c r="N27" s="373"/>
      <c r="O27" s="9"/>
      <c r="P27" s="373">
        <v>12</v>
      </c>
      <c r="Q27" s="373"/>
      <c r="R27" s="9"/>
      <c r="S27" s="373">
        <v>13</v>
      </c>
      <c r="T27" s="373"/>
      <c r="U27" s="9"/>
      <c r="V27" s="373">
        <v>14</v>
      </c>
      <c r="W27" s="373"/>
    </row>
    <row r="28" spans="1:25" ht="19.5" customHeight="1">
      <c r="A28" s="9"/>
      <c r="B28" s="276"/>
      <c r="C28" s="453" t="str">
        <f>組み合わせ一覧!C119</f>
        <v>ＣＡ．アトレチコ　佐野（両毛地区1位）</v>
      </c>
      <c r="D28" s="453"/>
      <c r="E28" s="15"/>
      <c r="F28" s="434" t="str">
        <f>GH!G9</f>
        <v>Ｆ．Ｃ．栃木ジュニア</v>
      </c>
      <c r="G28" s="434"/>
      <c r="H28" s="15"/>
      <c r="I28" s="451" t="str">
        <f>GH!P9</f>
        <v>ＪＦＣ　足利ラトゥール</v>
      </c>
      <c r="J28" s="451"/>
      <c r="K28" s="15"/>
      <c r="L28" s="15"/>
      <c r="M28" s="434" t="str">
        <f>GH!S9</f>
        <v>昭和・戸祭サッカークラブ</v>
      </c>
      <c r="N28" s="434"/>
      <c r="O28" s="15"/>
      <c r="P28" s="434" t="str">
        <f>GH!B44</f>
        <v>北押原ＦＣ</v>
      </c>
      <c r="Q28" s="434"/>
      <c r="R28" s="15"/>
      <c r="S28" s="434" t="str">
        <f>GH!H44</f>
        <v>藤原ＦＣ</v>
      </c>
      <c r="T28" s="434"/>
      <c r="U28" s="15"/>
      <c r="V28" s="452" t="str">
        <f>GH!Q44</f>
        <v>久下田ＦＣ</v>
      </c>
      <c r="W28" s="452"/>
    </row>
    <row r="29" spans="1:25" ht="19.5" customHeight="1">
      <c r="A29" s="9"/>
      <c r="B29" s="276"/>
      <c r="C29" s="453"/>
      <c r="D29" s="453"/>
      <c r="E29" s="15"/>
      <c r="F29" s="434"/>
      <c r="G29" s="434"/>
      <c r="H29" s="15"/>
      <c r="I29" s="451"/>
      <c r="J29" s="451"/>
      <c r="K29" s="15"/>
      <c r="L29" s="15"/>
      <c r="M29" s="434"/>
      <c r="N29" s="434"/>
      <c r="O29" s="15"/>
      <c r="P29" s="434"/>
      <c r="Q29" s="434"/>
      <c r="R29" s="15"/>
      <c r="S29" s="434"/>
      <c r="T29" s="434"/>
      <c r="U29" s="15"/>
      <c r="V29" s="452"/>
      <c r="W29" s="452"/>
    </row>
    <row r="30" spans="1:25" ht="19.5" customHeight="1">
      <c r="A30" s="9"/>
      <c r="B30" s="276"/>
      <c r="C30" s="453"/>
      <c r="D30" s="453"/>
      <c r="E30" s="15"/>
      <c r="F30" s="434"/>
      <c r="G30" s="434"/>
      <c r="H30" s="15"/>
      <c r="I30" s="451"/>
      <c r="J30" s="451"/>
      <c r="K30" s="15"/>
      <c r="L30" s="15"/>
      <c r="M30" s="434"/>
      <c r="N30" s="434"/>
      <c r="O30" s="15"/>
      <c r="P30" s="434"/>
      <c r="Q30" s="434"/>
      <c r="R30" s="15"/>
      <c r="S30" s="434"/>
      <c r="T30" s="434"/>
      <c r="U30" s="15"/>
      <c r="V30" s="452"/>
      <c r="W30" s="452"/>
    </row>
    <row r="31" spans="1:25" ht="19.5" customHeight="1">
      <c r="A31" s="9"/>
      <c r="B31" s="276"/>
      <c r="C31" s="453"/>
      <c r="D31" s="453"/>
      <c r="E31" s="15"/>
      <c r="F31" s="434"/>
      <c r="G31" s="434"/>
      <c r="H31" s="15"/>
      <c r="I31" s="451"/>
      <c r="J31" s="451"/>
      <c r="K31" s="15"/>
      <c r="L31" s="15"/>
      <c r="M31" s="434"/>
      <c r="N31" s="434"/>
      <c r="O31" s="15"/>
      <c r="P31" s="434"/>
      <c r="Q31" s="434"/>
      <c r="R31" s="15"/>
      <c r="S31" s="434"/>
      <c r="T31" s="434"/>
      <c r="U31" s="15"/>
      <c r="V31" s="452"/>
      <c r="W31" s="452"/>
    </row>
    <row r="32" spans="1:25" ht="19.5" customHeight="1">
      <c r="A32" s="9"/>
      <c r="B32" s="276"/>
      <c r="C32" s="453"/>
      <c r="D32" s="453"/>
      <c r="E32" s="15"/>
      <c r="F32" s="434"/>
      <c r="G32" s="434"/>
      <c r="H32" s="15"/>
      <c r="I32" s="451"/>
      <c r="J32" s="451"/>
      <c r="K32" s="15"/>
      <c r="L32" s="15"/>
      <c r="M32" s="434"/>
      <c r="N32" s="434"/>
      <c r="O32" s="15"/>
      <c r="P32" s="434"/>
      <c r="Q32" s="434"/>
      <c r="R32" s="15"/>
      <c r="S32" s="434"/>
      <c r="T32" s="434"/>
      <c r="U32" s="15"/>
      <c r="V32" s="452"/>
      <c r="W32" s="452"/>
    </row>
    <row r="33" spans="1:28" ht="19.5" customHeight="1">
      <c r="A33" s="9"/>
      <c r="B33" s="276"/>
      <c r="C33" s="453"/>
      <c r="D33" s="453"/>
      <c r="E33" s="15"/>
      <c r="F33" s="434"/>
      <c r="G33" s="434"/>
      <c r="H33" s="15"/>
      <c r="I33" s="451"/>
      <c r="J33" s="451"/>
      <c r="K33" s="15"/>
      <c r="L33" s="15"/>
      <c r="M33" s="434"/>
      <c r="N33" s="434"/>
      <c r="O33" s="15"/>
      <c r="P33" s="434"/>
      <c r="Q33" s="434"/>
      <c r="R33" s="15"/>
      <c r="S33" s="434"/>
      <c r="T33" s="434"/>
      <c r="U33" s="15"/>
      <c r="V33" s="452"/>
      <c r="W33" s="452"/>
    </row>
    <row r="34" spans="1:28" ht="19.5" customHeight="1">
      <c r="A34" s="9"/>
      <c r="B34" s="276"/>
      <c r="C34" s="453"/>
      <c r="D34" s="453"/>
      <c r="E34" s="15"/>
      <c r="F34" s="434"/>
      <c r="G34" s="434"/>
      <c r="H34" s="15"/>
      <c r="I34" s="451"/>
      <c r="J34" s="451"/>
      <c r="K34" s="15"/>
      <c r="L34" s="15"/>
      <c r="M34" s="434"/>
      <c r="N34" s="434"/>
      <c r="O34" s="15"/>
      <c r="P34" s="434"/>
      <c r="Q34" s="434"/>
      <c r="R34" s="15"/>
      <c r="S34" s="434"/>
      <c r="T34" s="434"/>
      <c r="U34" s="15"/>
      <c r="V34" s="452"/>
      <c r="W34" s="452"/>
    </row>
    <row r="35" spans="1:28" ht="19.5" customHeight="1">
      <c r="A35" s="9"/>
      <c r="B35" s="276"/>
      <c r="C35" s="453"/>
      <c r="D35" s="453"/>
      <c r="E35" s="15"/>
      <c r="F35" s="434"/>
      <c r="G35" s="434"/>
      <c r="H35" s="15"/>
      <c r="I35" s="451"/>
      <c r="J35" s="451"/>
      <c r="K35" s="15"/>
      <c r="L35" s="15"/>
      <c r="M35" s="434"/>
      <c r="N35" s="434"/>
      <c r="O35" s="15"/>
      <c r="P35" s="434"/>
      <c r="Q35" s="434"/>
      <c r="R35" s="15"/>
      <c r="S35" s="434"/>
      <c r="T35" s="434"/>
      <c r="U35" s="15"/>
      <c r="V35" s="452"/>
      <c r="W35" s="452"/>
    </row>
    <row r="36" spans="1:28" ht="19.5" customHeight="1">
      <c r="A36" s="9"/>
      <c r="B36" s="276"/>
      <c r="C36" s="453"/>
      <c r="D36" s="453"/>
      <c r="E36" s="15"/>
      <c r="F36" s="434"/>
      <c r="G36" s="434"/>
      <c r="H36" s="15"/>
      <c r="I36" s="451"/>
      <c r="J36" s="451"/>
      <c r="K36" s="15"/>
      <c r="L36" s="15"/>
      <c r="M36" s="434"/>
      <c r="N36" s="434"/>
      <c r="O36" s="15"/>
      <c r="P36" s="434"/>
      <c r="Q36" s="434"/>
      <c r="R36" s="15"/>
      <c r="S36" s="434"/>
      <c r="T36" s="434"/>
      <c r="U36" s="15"/>
      <c r="V36" s="452"/>
      <c r="W36" s="452"/>
    </row>
    <row r="37" spans="1:28" ht="19.5" customHeight="1">
      <c r="A37" s="9"/>
      <c r="B37" s="276"/>
      <c r="C37" s="453"/>
      <c r="D37" s="453"/>
      <c r="E37" s="15"/>
      <c r="F37" s="434"/>
      <c r="G37" s="434"/>
      <c r="H37" s="15"/>
      <c r="I37" s="451"/>
      <c r="J37" s="451"/>
      <c r="K37" s="15"/>
      <c r="L37" s="15"/>
      <c r="M37" s="434"/>
      <c r="N37" s="434"/>
      <c r="O37" s="15"/>
      <c r="P37" s="434"/>
      <c r="Q37" s="434"/>
      <c r="R37" s="15"/>
      <c r="S37" s="434"/>
      <c r="T37" s="434"/>
      <c r="U37" s="15"/>
      <c r="V37" s="452"/>
      <c r="W37" s="452"/>
    </row>
    <row r="38" spans="1:28" ht="19.5" customHeight="1">
      <c r="A38" s="9"/>
      <c r="B38" s="276"/>
      <c r="C38" s="453"/>
      <c r="D38" s="453"/>
      <c r="E38" s="15"/>
      <c r="F38" s="434"/>
      <c r="G38" s="434"/>
      <c r="H38" s="15"/>
      <c r="I38" s="451"/>
      <c r="J38" s="451"/>
      <c r="K38" s="15"/>
      <c r="L38" s="15"/>
      <c r="M38" s="434"/>
      <c r="N38" s="434"/>
      <c r="O38" s="15"/>
      <c r="P38" s="434"/>
      <c r="Q38" s="434"/>
      <c r="R38" s="15"/>
      <c r="S38" s="434"/>
      <c r="T38" s="434"/>
      <c r="U38" s="15"/>
      <c r="V38" s="452"/>
      <c r="W38" s="452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5"/>
    </row>
    <row r="41" spans="1:28" ht="19.5" customHeight="1">
      <c r="A41" s="65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87" t="s">
        <v>209</v>
      </c>
      <c r="U41" s="387"/>
      <c r="V41" s="387"/>
      <c r="W41" s="387"/>
      <c r="X41" s="387"/>
      <c r="Y41" s="65"/>
    </row>
    <row r="42" spans="1:28" ht="19.5" customHeight="1">
      <c r="A42" s="373" t="s">
        <v>61</v>
      </c>
      <c r="B42" s="428" t="s">
        <v>0</v>
      </c>
      <c r="C42" s="388">
        <v>0.375</v>
      </c>
      <c r="D42" s="388"/>
      <c r="E42" s="429" t="str">
        <f>P9</f>
        <v>ＦＣ中村</v>
      </c>
      <c r="F42" s="429"/>
      <c r="G42" s="429"/>
      <c r="H42" s="429"/>
      <c r="I42" s="390">
        <f>K42+K43</f>
        <v>0</v>
      </c>
      <c r="J42" s="391" t="s">
        <v>62</v>
      </c>
      <c r="K42" s="10">
        <v>0</v>
      </c>
      <c r="L42" s="10" t="s">
        <v>63</v>
      </c>
      <c r="M42" s="10">
        <v>0</v>
      </c>
      <c r="N42" s="391" t="s">
        <v>64</v>
      </c>
      <c r="O42" s="390">
        <f>M42+M43</f>
        <v>1</v>
      </c>
      <c r="P42" s="435" t="str">
        <f>S9</f>
        <v>西原ＦＣ</v>
      </c>
      <c r="Q42" s="435"/>
      <c r="R42" s="435"/>
      <c r="S42" s="435"/>
      <c r="T42" s="390" t="s">
        <v>210</v>
      </c>
      <c r="U42" s="390"/>
      <c r="V42" s="390"/>
      <c r="W42" s="390"/>
      <c r="X42" s="390"/>
      <c r="Y42" s="415"/>
      <c r="AB42" s="67"/>
    </row>
    <row r="43" spans="1:28" ht="19.5" customHeight="1">
      <c r="A43" s="373"/>
      <c r="B43" s="428"/>
      <c r="C43" s="388"/>
      <c r="D43" s="388"/>
      <c r="E43" s="429"/>
      <c r="F43" s="429"/>
      <c r="G43" s="429"/>
      <c r="H43" s="429"/>
      <c r="I43" s="390"/>
      <c r="J43" s="391"/>
      <c r="K43" s="10">
        <v>0</v>
      </c>
      <c r="L43" s="10" t="s">
        <v>63</v>
      </c>
      <c r="M43" s="10">
        <v>1</v>
      </c>
      <c r="N43" s="391"/>
      <c r="O43" s="390"/>
      <c r="P43" s="435"/>
      <c r="Q43" s="435"/>
      <c r="R43" s="435"/>
      <c r="S43" s="435"/>
      <c r="T43" s="390"/>
      <c r="U43" s="390"/>
      <c r="V43" s="390"/>
      <c r="W43" s="390"/>
      <c r="X43" s="390"/>
      <c r="Y43" s="415"/>
    </row>
    <row r="44" spans="1:28" ht="19.5" customHeight="1">
      <c r="A44" s="11"/>
      <c r="B44" s="35"/>
      <c r="C44" s="51"/>
      <c r="D44" s="51"/>
      <c r="E44" s="64"/>
      <c r="F44" s="64"/>
      <c r="G44" s="64"/>
      <c r="H44" s="64"/>
      <c r="I44" s="10"/>
      <c r="J44" s="12"/>
      <c r="K44" s="10"/>
      <c r="L44" s="10"/>
      <c r="M44" s="10"/>
      <c r="N44" s="12"/>
      <c r="O44" s="10"/>
      <c r="P44" s="64"/>
      <c r="Q44" s="64"/>
      <c r="R44" s="64"/>
      <c r="S44" s="64"/>
      <c r="T44" s="66"/>
      <c r="U44" s="66"/>
      <c r="V44" s="66"/>
      <c r="W44" s="66"/>
      <c r="X44" s="66"/>
      <c r="Y44" s="6"/>
    </row>
    <row r="45" spans="1:28" ht="19.5" customHeight="1">
      <c r="A45" s="373" t="s">
        <v>37</v>
      </c>
      <c r="B45" s="428" t="s">
        <v>0</v>
      </c>
      <c r="C45" s="388">
        <v>0.375</v>
      </c>
      <c r="D45" s="388"/>
      <c r="E45" s="435" t="str">
        <f>F28</f>
        <v>Ｆ．Ｃ．栃木ジュニア</v>
      </c>
      <c r="F45" s="435"/>
      <c r="G45" s="435"/>
      <c r="H45" s="435"/>
      <c r="I45" s="390">
        <f>K45+K46</f>
        <v>4</v>
      </c>
      <c r="J45" s="391" t="s">
        <v>62</v>
      </c>
      <c r="K45" s="10">
        <v>1</v>
      </c>
      <c r="L45" s="10" t="s">
        <v>63</v>
      </c>
      <c r="M45" s="10">
        <v>1</v>
      </c>
      <c r="N45" s="391" t="s">
        <v>64</v>
      </c>
      <c r="O45" s="390">
        <f>M45+M46</f>
        <v>1</v>
      </c>
      <c r="P45" s="429" t="str">
        <f>I28</f>
        <v>ＪＦＣ　足利ラトゥール</v>
      </c>
      <c r="Q45" s="429"/>
      <c r="R45" s="429"/>
      <c r="S45" s="429"/>
      <c r="T45" s="390" t="s">
        <v>211</v>
      </c>
      <c r="U45" s="390"/>
      <c r="V45" s="390"/>
      <c r="W45" s="390"/>
      <c r="X45" s="390"/>
      <c r="Y45" s="415"/>
    </row>
    <row r="46" spans="1:28" ht="19.5" customHeight="1">
      <c r="A46" s="373"/>
      <c r="B46" s="428"/>
      <c r="C46" s="388"/>
      <c r="D46" s="388"/>
      <c r="E46" s="435"/>
      <c r="F46" s="435"/>
      <c r="G46" s="435"/>
      <c r="H46" s="435"/>
      <c r="I46" s="390"/>
      <c r="J46" s="391"/>
      <c r="K46" s="10">
        <v>3</v>
      </c>
      <c r="L46" s="10" t="s">
        <v>63</v>
      </c>
      <c r="M46" s="10">
        <v>0</v>
      </c>
      <c r="N46" s="391"/>
      <c r="O46" s="390"/>
      <c r="P46" s="429"/>
      <c r="Q46" s="429"/>
      <c r="R46" s="429"/>
      <c r="S46" s="429"/>
      <c r="T46" s="390"/>
      <c r="U46" s="390"/>
      <c r="V46" s="390"/>
      <c r="W46" s="390"/>
      <c r="X46" s="390"/>
      <c r="Y46" s="415"/>
    </row>
    <row r="47" spans="1:28" ht="19.5" customHeight="1">
      <c r="A47" s="11"/>
      <c r="B47" s="35"/>
      <c r="C47" s="51"/>
      <c r="D47" s="51"/>
      <c r="E47" s="64"/>
      <c r="F47" s="64"/>
      <c r="G47" s="64"/>
      <c r="H47" s="64"/>
      <c r="I47" s="10"/>
      <c r="J47" s="12"/>
      <c r="K47" s="10"/>
      <c r="L47" s="10"/>
      <c r="M47" s="10"/>
      <c r="N47" s="12"/>
      <c r="O47" s="10"/>
      <c r="P47" s="64"/>
      <c r="Q47" s="64"/>
      <c r="R47" s="64"/>
      <c r="S47" s="64"/>
      <c r="T47" s="66"/>
      <c r="U47" s="66"/>
      <c r="V47" s="66"/>
      <c r="W47" s="66"/>
      <c r="X47" s="66"/>
      <c r="Y47" s="6"/>
    </row>
    <row r="48" spans="1:28" ht="19.5" customHeight="1">
      <c r="A48" s="373" t="s">
        <v>61</v>
      </c>
      <c r="B48" s="428" t="s">
        <v>1</v>
      </c>
      <c r="C48" s="388">
        <v>0.40972222222222227</v>
      </c>
      <c r="D48" s="388"/>
      <c r="E48" s="424" t="str">
        <f>C9</f>
        <v>ＳＡＫＵＲＡ　ＦＯＯＴＢＡＬＬ　ＣＬＵＢ　Ｊｒ</v>
      </c>
      <c r="F48" s="424"/>
      <c r="G48" s="424"/>
      <c r="H48" s="424"/>
      <c r="I48" s="390">
        <f>K48+K49</f>
        <v>1</v>
      </c>
      <c r="J48" s="391" t="s">
        <v>62</v>
      </c>
      <c r="K48" s="10">
        <v>1</v>
      </c>
      <c r="L48" s="10" t="s">
        <v>63</v>
      </c>
      <c r="M48" s="10">
        <v>1</v>
      </c>
      <c r="N48" s="391" t="s">
        <v>64</v>
      </c>
      <c r="O48" s="390">
        <f>M48+M49</f>
        <v>1</v>
      </c>
      <c r="P48" s="429" t="str">
        <f>F9</f>
        <v>ＪＦＣ　Ｗｉｎｇ</v>
      </c>
      <c r="Q48" s="429"/>
      <c r="R48" s="429"/>
      <c r="S48" s="429"/>
      <c r="T48" s="390" t="s">
        <v>212</v>
      </c>
      <c r="U48" s="390"/>
      <c r="V48" s="390"/>
      <c r="W48" s="390"/>
      <c r="X48" s="390"/>
      <c r="Y48" s="415"/>
    </row>
    <row r="49" spans="1:28" ht="19.5" customHeight="1">
      <c r="A49" s="373"/>
      <c r="B49" s="428"/>
      <c r="C49" s="388"/>
      <c r="D49" s="388"/>
      <c r="E49" s="424"/>
      <c r="F49" s="424"/>
      <c r="G49" s="424"/>
      <c r="H49" s="424"/>
      <c r="I49" s="390"/>
      <c r="J49" s="391"/>
      <c r="K49" s="10">
        <v>0</v>
      </c>
      <c r="L49" s="10" t="s">
        <v>63</v>
      </c>
      <c r="M49" s="10">
        <v>0</v>
      </c>
      <c r="N49" s="391"/>
      <c r="O49" s="390"/>
      <c r="P49" s="429"/>
      <c r="Q49" s="429"/>
      <c r="R49" s="429"/>
      <c r="S49" s="429"/>
      <c r="T49" s="390"/>
      <c r="U49" s="390"/>
      <c r="V49" s="390"/>
      <c r="W49" s="390"/>
      <c r="X49" s="390"/>
      <c r="Y49" s="415"/>
    </row>
    <row r="50" spans="1:28" ht="19.5" customHeight="1">
      <c r="A50" s="11"/>
      <c r="B50" s="35"/>
      <c r="C50" s="51"/>
      <c r="D50" s="51"/>
      <c r="E50" s="64"/>
      <c r="F50" s="64"/>
      <c r="G50" s="64"/>
      <c r="H50" s="64"/>
      <c r="I50" s="10"/>
      <c r="J50" s="260" t="s">
        <v>629</v>
      </c>
      <c r="K50" s="10">
        <v>3</v>
      </c>
      <c r="L50" s="10" t="s">
        <v>11</v>
      </c>
      <c r="M50" s="10">
        <v>2</v>
      </c>
      <c r="N50" s="12"/>
      <c r="O50" s="10"/>
      <c r="P50" s="64"/>
      <c r="Q50" s="64"/>
      <c r="R50" s="64"/>
      <c r="S50" s="64"/>
      <c r="T50" s="66"/>
      <c r="U50" s="66"/>
      <c r="V50" s="66"/>
      <c r="W50" s="66"/>
      <c r="X50" s="66"/>
      <c r="Y50" s="6"/>
    </row>
    <row r="51" spans="1:28" ht="19.5" customHeight="1">
      <c r="A51" s="11"/>
      <c r="B51" s="35"/>
      <c r="C51" s="51"/>
      <c r="D51" s="51"/>
      <c r="E51" s="64"/>
      <c r="F51" s="64"/>
      <c r="G51" s="64"/>
      <c r="H51" s="64"/>
      <c r="I51" s="10"/>
      <c r="J51" s="12"/>
      <c r="K51" s="10"/>
      <c r="L51" s="10"/>
      <c r="M51" s="10"/>
      <c r="N51" s="12"/>
      <c r="O51" s="10"/>
      <c r="P51" s="64"/>
      <c r="Q51" s="64"/>
      <c r="R51" s="64"/>
      <c r="S51" s="64"/>
      <c r="T51" s="66"/>
      <c r="U51" s="66"/>
      <c r="V51" s="66"/>
      <c r="W51" s="66"/>
      <c r="X51" s="66"/>
      <c r="Y51" s="6"/>
    </row>
    <row r="52" spans="1:28" ht="19.5" customHeight="1">
      <c r="A52" s="373" t="s">
        <v>37</v>
      </c>
      <c r="B52" s="428" t="s">
        <v>1</v>
      </c>
      <c r="C52" s="388">
        <v>0.40972222222222227</v>
      </c>
      <c r="D52" s="388"/>
      <c r="E52" s="429" t="str">
        <f>I9</f>
        <v>ＴＥＡＭ　リフレＳＣ</v>
      </c>
      <c r="F52" s="429"/>
      <c r="G52" s="429"/>
      <c r="H52" s="429"/>
      <c r="I52" s="390">
        <f>K52+K53</f>
        <v>1</v>
      </c>
      <c r="J52" s="391" t="s">
        <v>62</v>
      </c>
      <c r="K52" s="10">
        <v>1</v>
      </c>
      <c r="L52" s="10" t="s">
        <v>63</v>
      </c>
      <c r="M52" s="10">
        <v>1</v>
      </c>
      <c r="N52" s="391" t="s">
        <v>64</v>
      </c>
      <c r="O52" s="390">
        <f>M52+M53</f>
        <v>2</v>
      </c>
      <c r="P52" s="435" t="str">
        <f>L9</f>
        <v>Ｓ４　スペランツァ</v>
      </c>
      <c r="Q52" s="435"/>
      <c r="R52" s="435"/>
      <c r="S52" s="435"/>
      <c r="T52" s="390" t="s">
        <v>213</v>
      </c>
      <c r="U52" s="390"/>
      <c r="V52" s="390"/>
      <c r="W52" s="390"/>
      <c r="X52" s="390"/>
      <c r="Y52" s="415"/>
    </row>
    <row r="53" spans="1:28" ht="19.5" customHeight="1">
      <c r="A53" s="373"/>
      <c r="B53" s="428"/>
      <c r="C53" s="388"/>
      <c r="D53" s="388"/>
      <c r="E53" s="429"/>
      <c r="F53" s="429"/>
      <c r="G53" s="429"/>
      <c r="H53" s="429"/>
      <c r="I53" s="390"/>
      <c r="J53" s="391"/>
      <c r="K53" s="10">
        <v>0</v>
      </c>
      <c r="L53" s="10" t="s">
        <v>63</v>
      </c>
      <c r="M53" s="10">
        <v>1</v>
      </c>
      <c r="N53" s="391"/>
      <c r="O53" s="390"/>
      <c r="P53" s="435"/>
      <c r="Q53" s="435"/>
      <c r="R53" s="435"/>
      <c r="S53" s="435"/>
      <c r="T53" s="390"/>
      <c r="U53" s="390"/>
      <c r="V53" s="390"/>
      <c r="W53" s="390"/>
      <c r="X53" s="390"/>
      <c r="Y53" s="415"/>
    </row>
    <row r="54" spans="1:28" ht="19.5" customHeight="1">
      <c r="A54" s="11"/>
      <c r="B54" s="35"/>
      <c r="C54" s="51"/>
      <c r="D54" s="51"/>
      <c r="E54" s="64"/>
      <c r="F54" s="64"/>
      <c r="G54" s="64"/>
      <c r="H54" s="64"/>
      <c r="I54" s="10"/>
      <c r="J54" s="12"/>
      <c r="K54" s="10"/>
      <c r="L54" s="10"/>
      <c r="M54" s="10"/>
      <c r="N54" s="12"/>
      <c r="O54" s="10"/>
      <c r="P54" s="64"/>
      <c r="Q54" s="64"/>
      <c r="R54" s="64"/>
      <c r="S54" s="64"/>
      <c r="T54" s="66"/>
      <c r="U54" s="66"/>
      <c r="V54" s="66"/>
      <c r="W54" s="66"/>
      <c r="X54" s="66"/>
      <c r="Y54" s="6"/>
    </row>
    <row r="55" spans="1:28" ht="19.5" customHeight="1">
      <c r="A55" s="373" t="s">
        <v>61</v>
      </c>
      <c r="B55" s="428" t="s">
        <v>2</v>
      </c>
      <c r="C55" s="388">
        <v>0.44444444444444442</v>
      </c>
      <c r="D55" s="388"/>
      <c r="E55" s="405" t="str">
        <f>M28</f>
        <v>昭和・戸祭サッカークラブ</v>
      </c>
      <c r="F55" s="405"/>
      <c r="G55" s="405"/>
      <c r="H55" s="405"/>
      <c r="I55" s="390">
        <f>K55+K56</f>
        <v>1</v>
      </c>
      <c r="J55" s="391" t="s">
        <v>62</v>
      </c>
      <c r="K55" s="10">
        <v>1</v>
      </c>
      <c r="L55" s="10" t="s">
        <v>63</v>
      </c>
      <c r="M55" s="10">
        <v>1</v>
      </c>
      <c r="N55" s="391" t="s">
        <v>64</v>
      </c>
      <c r="O55" s="390">
        <f>M55+M56</f>
        <v>5</v>
      </c>
      <c r="P55" s="435" t="str">
        <f>P28</f>
        <v>北押原ＦＣ</v>
      </c>
      <c r="Q55" s="435"/>
      <c r="R55" s="435"/>
      <c r="S55" s="435"/>
      <c r="T55" s="390" t="s">
        <v>214</v>
      </c>
      <c r="U55" s="390"/>
      <c r="V55" s="390"/>
      <c r="W55" s="390"/>
      <c r="X55" s="390"/>
      <c r="Y55" s="415"/>
      <c r="AB55" s="67"/>
    </row>
    <row r="56" spans="1:28" ht="19.5" customHeight="1">
      <c r="A56" s="373"/>
      <c r="B56" s="428"/>
      <c r="C56" s="388"/>
      <c r="D56" s="388"/>
      <c r="E56" s="405"/>
      <c r="F56" s="405"/>
      <c r="G56" s="405"/>
      <c r="H56" s="405"/>
      <c r="I56" s="390"/>
      <c r="J56" s="391"/>
      <c r="K56" s="10">
        <v>0</v>
      </c>
      <c r="L56" s="10" t="s">
        <v>63</v>
      </c>
      <c r="M56" s="10">
        <v>4</v>
      </c>
      <c r="N56" s="391"/>
      <c r="O56" s="390"/>
      <c r="P56" s="435"/>
      <c r="Q56" s="435"/>
      <c r="R56" s="435"/>
      <c r="S56" s="435"/>
      <c r="T56" s="390"/>
      <c r="U56" s="390"/>
      <c r="V56" s="390"/>
      <c r="W56" s="390"/>
      <c r="X56" s="390"/>
      <c r="Y56" s="415"/>
    </row>
    <row r="57" spans="1:28" ht="19.5" customHeight="1">
      <c r="A57" s="11"/>
      <c r="B57" s="35"/>
      <c r="C57" s="51"/>
      <c r="D57" s="51"/>
      <c r="E57" s="64"/>
      <c r="F57" s="64"/>
      <c r="G57" s="64"/>
      <c r="H57" s="64"/>
      <c r="I57" s="10"/>
      <c r="J57" s="12"/>
      <c r="K57" s="10"/>
      <c r="L57" s="10"/>
      <c r="M57" s="10"/>
      <c r="N57" s="12"/>
      <c r="O57" s="10"/>
      <c r="P57" s="64"/>
      <c r="Q57" s="64"/>
      <c r="R57" s="64"/>
      <c r="S57" s="64"/>
      <c r="T57" s="66"/>
      <c r="U57" s="66"/>
      <c r="V57" s="66"/>
      <c r="W57" s="66"/>
      <c r="X57" s="66"/>
      <c r="Y57" s="6"/>
    </row>
    <row r="58" spans="1:28" ht="19.5" customHeight="1">
      <c r="A58" s="373" t="s">
        <v>37</v>
      </c>
      <c r="B58" s="428" t="s">
        <v>2</v>
      </c>
      <c r="C58" s="388">
        <v>0.44444444444444442</v>
      </c>
      <c r="D58" s="388"/>
      <c r="E58" s="429" t="str">
        <f>S28</f>
        <v>藤原ＦＣ</v>
      </c>
      <c r="F58" s="429"/>
      <c r="G58" s="429"/>
      <c r="H58" s="429"/>
      <c r="I58" s="390">
        <f>K58+K59</f>
        <v>1</v>
      </c>
      <c r="J58" s="391" t="s">
        <v>62</v>
      </c>
      <c r="K58" s="10">
        <v>0</v>
      </c>
      <c r="L58" s="10" t="s">
        <v>63</v>
      </c>
      <c r="M58" s="10">
        <v>2</v>
      </c>
      <c r="N58" s="391" t="s">
        <v>64</v>
      </c>
      <c r="O58" s="390">
        <f>M58+M59</f>
        <v>4</v>
      </c>
      <c r="P58" s="435" t="str">
        <f>V28</f>
        <v>久下田ＦＣ</v>
      </c>
      <c r="Q58" s="435"/>
      <c r="R58" s="435"/>
      <c r="S58" s="435"/>
      <c r="T58" s="390" t="s">
        <v>215</v>
      </c>
      <c r="U58" s="390"/>
      <c r="V58" s="390"/>
      <c r="W58" s="390"/>
      <c r="X58" s="390"/>
      <c r="Y58" s="415"/>
    </row>
    <row r="59" spans="1:28" ht="19.5" customHeight="1">
      <c r="A59" s="373"/>
      <c r="B59" s="428"/>
      <c r="C59" s="388"/>
      <c r="D59" s="388"/>
      <c r="E59" s="429"/>
      <c r="F59" s="429"/>
      <c r="G59" s="429"/>
      <c r="H59" s="429"/>
      <c r="I59" s="390"/>
      <c r="J59" s="391"/>
      <c r="K59" s="10">
        <v>1</v>
      </c>
      <c r="L59" s="10" t="s">
        <v>63</v>
      </c>
      <c r="M59" s="10">
        <v>2</v>
      </c>
      <c r="N59" s="391"/>
      <c r="O59" s="390"/>
      <c r="P59" s="435"/>
      <c r="Q59" s="435"/>
      <c r="R59" s="435"/>
      <c r="S59" s="435"/>
      <c r="T59" s="390"/>
      <c r="U59" s="390"/>
      <c r="V59" s="390"/>
      <c r="W59" s="390"/>
      <c r="X59" s="390"/>
      <c r="Y59" s="415"/>
    </row>
    <row r="60" spans="1:28" ht="19.5" customHeight="1">
      <c r="A60" s="11"/>
      <c r="B60" s="35"/>
      <c r="C60" s="51"/>
      <c r="D60" s="51"/>
      <c r="E60" s="64"/>
      <c r="F60" s="64"/>
      <c r="G60" s="64"/>
      <c r="H60" s="64"/>
      <c r="I60" s="10"/>
      <c r="J60" s="12"/>
      <c r="K60" s="10"/>
      <c r="L60" s="10"/>
      <c r="M60" s="10"/>
      <c r="N60" s="12"/>
      <c r="O60" s="10"/>
      <c r="P60" s="64"/>
      <c r="Q60" s="64"/>
      <c r="R60" s="64"/>
      <c r="S60" s="64"/>
      <c r="T60" s="66"/>
      <c r="U60" s="66"/>
      <c r="V60" s="66"/>
      <c r="W60" s="66"/>
      <c r="X60" s="66"/>
      <c r="Y60" s="6"/>
    </row>
    <row r="61" spans="1:28" ht="19.5" customHeight="1">
      <c r="A61" s="373" t="s">
        <v>61</v>
      </c>
      <c r="B61" s="428" t="s">
        <v>3</v>
      </c>
      <c r="C61" s="388">
        <v>0.47916666666666669</v>
      </c>
      <c r="D61" s="388"/>
      <c r="E61" s="429" t="str">
        <f>P42</f>
        <v>西原ＦＣ</v>
      </c>
      <c r="F61" s="429"/>
      <c r="G61" s="429"/>
      <c r="H61" s="429"/>
      <c r="I61" s="390">
        <f>K61+K62</f>
        <v>0</v>
      </c>
      <c r="J61" s="391" t="s">
        <v>62</v>
      </c>
      <c r="K61" s="10">
        <v>0</v>
      </c>
      <c r="L61" s="10" t="s">
        <v>63</v>
      </c>
      <c r="M61" s="10">
        <v>1</v>
      </c>
      <c r="N61" s="391" t="s">
        <v>64</v>
      </c>
      <c r="O61" s="390">
        <f>M61+M62</f>
        <v>5</v>
      </c>
      <c r="P61" s="454" t="str">
        <f>V9</f>
        <v>ＦＣアリーバ　ヴィクトリー（宇河地区1位）</v>
      </c>
      <c r="Q61" s="454"/>
      <c r="R61" s="454"/>
      <c r="S61" s="454"/>
      <c r="T61" s="390" t="s">
        <v>216</v>
      </c>
      <c r="U61" s="390"/>
      <c r="V61" s="390"/>
      <c r="W61" s="390"/>
      <c r="X61" s="390"/>
      <c r="Y61" s="415"/>
    </row>
    <row r="62" spans="1:28" ht="19.5" customHeight="1">
      <c r="A62" s="373"/>
      <c r="B62" s="428"/>
      <c r="C62" s="388"/>
      <c r="D62" s="388"/>
      <c r="E62" s="429"/>
      <c r="F62" s="429"/>
      <c r="G62" s="429"/>
      <c r="H62" s="429"/>
      <c r="I62" s="390"/>
      <c r="J62" s="391"/>
      <c r="K62" s="10">
        <v>0</v>
      </c>
      <c r="L62" s="10" t="s">
        <v>63</v>
      </c>
      <c r="M62" s="10">
        <v>4</v>
      </c>
      <c r="N62" s="391"/>
      <c r="O62" s="390"/>
      <c r="P62" s="454"/>
      <c r="Q62" s="454"/>
      <c r="R62" s="454"/>
      <c r="S62" s="454"/>
      <c r="T62" s="390"/>
      <c r="U62" s="390"/>
      <c r="V62" s="390"/>
      <c r="W62" s="390"/>
      <c r="X62" s="390"/>
      <c r="Y62" s="415"/>
    </row>
    <row r="63" spans="1:28" ht="19.5" customHeight="1">
      <c r="A63" s="11"/>
      <c r="B63" s="69"/>
      <c r="C63" s="1"/>
      <c r="D63" s="1"/>
      <c r="E63" s="32"/>
      <c r="F63" s="32"/>
      <c r="G63" s="32"/>
      <c r="H63" s="32"/>
      <c r="P63" s="32"/>
      <c r="Q63" s="32"/>
      <c r="R63" s="32"/>
      <c r="S63" s="32"/>
      <c r="T63" s="66"/>
      <c r="U63" s="66"/>
      <c r="V63" s="66"/>
      <c r="W63" s="66"/>
      <c r="X63" s="66"/>
    </row>
    <row r="64" spans="1:28" ht="19.5" customHeight="1">
      <c r="A64" s="373" t="s">
        <v>37</v>
      </c>
      <c r="B64" s="428" t="s">
        <v>3</v>
      </c>
      <c r="C64" s="388">
        <v>0.47916666666666669</v>
      </c>
      <c r="D64" s="388"/>
      <c r="E64" s="444" t="str">
        <f>C28</f>
        <v>ＣＡ．アトレチコ　佐野（両毛地区1位）</v>
      </c>
      <c r="F64" s="444"/>
      <c r="G64" s="444"/>
      <c r="H64" s="444"/>
      <c r="I64" s="390">
        <f>K64+K65</f>
        <v>1</v>
      </c>
      <c r="J64" s="391" t="s">
        <v>62</v>
      </c>
      <c r="K64" s="10">
        <v>0</v>
      </c>
      <c r="L64" s="10" t="s">
        <v>63</v>
      </c>
      <c r="M64" s="10">
        <v>0</v>
      </c>
      <c r="N64" s="391" t="s">
        <v>64</v>
      </c>
      <c r="O64" s="390">
        <f>M64+M65</f>
        <v>0</v>
      </c>
      <c r="P64" s="429" t="str">
        <f>E45</f>
        <v>Ｆ．Ｃ．栃木ジュニア</v>
      </c>
      <c r="Q64" s="429"/>
      <c r="R64" s="429"/>
      <c r="S64" s="429"/>
      <c r="T64" s="390" t="s">
        <v>217</v>
      </c>
      <c r="U64" s="390"/>
      <c r="V64" s="390"/>
      <c r="W64" s="390"/>
      <c r="X64" s="390"/>
      <c r="Y64" s="415"/>
    </row>
    <row r="65" spans="1:25" ht="19.5" customHeight="1">
      <c r="A65" s="373"/>
      <c r="B65" s="428"/>
      <c r="C65" s="388"/>
      <c r="D65" s="388"/>
      <c r="E65" s="444"/>
      <c r="F65" s="444"/>
      <c r="G65" s="444"/>
      <c r="H65" s="444"/>
      <c r="I65" s="390"/>
      <c r="J65" s="391"/>
      <c r="K65" s="10">
        <v>1</v>
      </c>
      <c r="L65" s="10" t="s">
        <v>63</v>
      </c>
      <c r="M65" s="10">
        <v>0</v>
      </c>
      <c r="N65" s="391"/>
      <c r="O65" s="390"/>
      <c r="P65" s="429"/>
      <c r="Q65" s="429"/>
      <c r="R65" s="429"/>
      <c r="S65" s="429"/>
      <c r="T65" s="390"/>
      <c r="U65" s="390"/>
      <c r="V65" s="390"/>
      <c r="W65" s="390"/>
      <c r="X65" s="390"/>
      <c r="Y65" s="415"/>
    </row>
    <row r="66" spans="1:25" ht="19.5" customHeight="1">
      <c r="A66" s="11"/>
      <c r="B66" s="69"/>
      <c r="C66" s="1"/>
      <c r="D66" s="1"/>
      <c r="E66" s="32"/>
      <c r="F66" s="32"/>
      <c r="G66" s="32"/>
      <c r="H66" s="32"/>
      <c r="P66" s="32"/>
      <c r="Q66" s="32"/>
      <c r="R66" s="32"/>
      <c r="S66" s="32"/>
      <c r="T66" s="188"/>
      <c r="U66" s="188"/>
      <c r="V66" s="188"/>
      <c r="W66" s="188"/>
      <c r="X66" s="188"/>
    </row>
    <row r="67" spans="1:25" ht="19.5" customHeight="1">
      <c r="A67" s="373" t="s">
        <v>37</v>
      </c>
      <c r="B67" s="428" t="s">
        <v>4</v>
      </c>
      <c r="C67" s="388">
        <v>0.51388888888888895</v>
      </c>
      <c r="D67" s="388"/>
      <c r="E67" s="405" t="str">
        <f>E48</f>
        <v>ＳＡＫＵＲＡ　ＦＯＯＴＢＡＬＬ　ＣＬＵＢ　Ｊｒ</v>
      </c>
      <c r="F67" s="405"/>
      <c r="G67" s="405"/>
      <c r="H67" s="405"/>
      <c r="I67" s="390">
        <f>K67+K68</f>
        <v>1</v>
      </c>
      <c r="J67" s="391" t="s">
        <v>62</v>
      </c>
      <c r="K67" s="10">
        <v>0</v>
      </c>
      <c r="L67" s="10" t="s">
        <v>63</v>
      </c>
      <c r="M67" s="10">
        <v>1</v>
      </c>
      <c r="N67" s="391" t="s">
        <v>64</v>
      </c>
      <c r="O67" s="390">
        <f>M67+M68</f>
        <v>2</v>
      </c>
      <c r="P67" s="435" t="str">
        <f>P52</f>
        <v>Ｓ４　スペランツァ</v>
      </c>
      <c r="Q67" s="435"/>
      <c r="R67" s="435"/>
      <c r="S67" s="435"/>
      <c r="T67" s="449" t="s">
        <v>218</v>
      </c>
      <c r="U67" s="449"/>
      <c r="V67" s="449"/>
      <c r="W67" s="449"/>
      <c r="X67" s="449"/>
      <c r="Y67" s="415"/>
    </row>
    <row r="68" spans="1:25" ht="19.5" customHeight="1">
      <c r="A68" s="373"/>
      <c r="B68" s="428"/>
      <c r="C68" s="388"/>
      <c r="D68" s="388"/>
      <c r="E68" s="405"/>
      <c r="F68" s="405"/>
      <c r="G68" s="405"/>
      <c r="H68" s="405"/>
      <c r="I68" s="390"/>
      <c r="J68" s="391"/>
      <c r="K68" s="10">
        <v>1</v>
      </c>
      <c r="L68" s="10" t="s">
        <v>63</v>
      </c>
      <c r="M68" s="10">
        <v>1</v>
      </c>
      <c r="N68" s="391"/>
      <c r="O68" s="390"/>
      <c r="P68" s="435"/>
      <c r="Q68" s="435"/>
      <c r="R68" s="435"/>
      <c r="S68" s="435"/>
      <c r="T68" s="449"/>
      <c r="U68" s="449"/>
      <c r="V68" s="449"/>
      <c r="W68" s="449"/>
      <c r="X68" s="449"/>
      <c r="Y68" s="415"/>
    </row>
    <row r="69" spans="1:25" ht="19.5" customHeight="1">
      <c r="A69" s="1"/>
      <c r="B69" s="69"/>
      <c r="C69" s="1"/>
      <c r="D69" s="1"/>
      <c r="E69" s="32"/>
      <c r="F69" s="32"/>
      <c r="G69" s="32"/>
      <c r="H69" s="32"/>
      <c r="P69" s="32"/>
      <c r="Q69" s="32"/>
      <c r="R69" s="32"/>
      <c r="S69" s="32"/>
      <c r="T69" s="188"/>
      <c r="U69" s="188"/>
      <c r="V69" s="188"/>
      <c r="W69" s="188"/>
      <c r="X69" s="188"/>
    </row>
    <row r="70" spans="1:25" ht="19.5" customHeight="1">
      <c r="A70" s="373" t="s">
        <v>61</v>
      </c>
      <c r="B70" s="428" t="s">
        <v>4</v>
      </c>
      <c r="C70" s="388">
        <v>0.51388888888888895</v>
      </c>
      <c r="D70" s="388"/>
      <c r="E70" s="429" t="str">
        <f>P55</f>
        <v>北押原ＦＣ</v>
      </c>
      <c r="F70" s="429"/>
      <c r="G70" s="429"/>
      <c r="H70" s="429"/>
      <c r="I70" s="390">
        <f>K70+K71</f>
        <v>0</v>
      </c>
      <c r="J70" s="391" t="s">
        <v>62</v>
      </c>
      <c r="K70" s="10">
        <v>0</v>
      </c>
      <c r="L70" s="10" t="s">
        <v>63</v>
      </c>
      <c r="M70" s="10">
        <v>1</v>
      </c>
      <c r="N70" s="391" t="s">
        <v>64</v>
      </c>
      <c r="O70" s="390">
        <f>M70+M71</f>
        <v>3</v>
      </c>
      <c r="P70" s="435" t="str">
        <f>P58</f>
        <v>久下田ＦＣ</v>
      </c>
      <c r="Q70" s="435"/>
      <c r="R70" s="435"/>
      <c r="S70" s="435"/>
      <c r="T70" s="449" t="s">
        <v>219</v>
      </c>
      <c r="U70" s="449"/>
      <c r="V70" s="449"/>
      <c r="W70" s="449"/>
      <c r="X70" s="449"/>
      <c r="Y70" s="415"/>
    </row>
    <row r="71" spans="1:25" ht="19.5" customHeight="1">
      <c r="A71" s="373"/>
      <c r="B71" s="428"/>
      <c r="C71" s="388"/>
      <c r="D71" s="388"/>
      <c r="E71" s="429"/>
      <c r="F71" s="429"/>
      <c r="G71" s="429"/>
      <c r="H71" s="429"/>
      <c r="I71" s="390"/>
      <c r="J71" s="391"/>
      <c r="K71" s="10">
        <v>0</v>
      </c>
      <c r="L71" s="10" t="s">
        <v>63</v>
      </c>
      <c r="M71" s="10">
        <v>2</v>
      </c>
      <c r="N71" s="391"/>
      <c r="O71" s="390"/>
      <c r="P71" s="435"/>
      <c r="Q71" s="435"/>
      <c r="R71" s="435"/>
      <c r="S71" s="435"/>
      <c r="T71" s="449"/>
      <c r="U71" s="449"/>
      <c r="V71" s="449"/>
      <c r="W71" s="449"/>
      <c r="X71" s="449"/>
      <c r="Y71" s="415"/>
    </row>
    <row r="72" spans="1:25" ht="19.5" customHeight="1"/>
    <row r="73" spans="1:25" ht="20.100000000000001" customHeight="1">
      <c r="A73" s="9"/>
      <c r="B73" s="11"/>
      <c r="C73" s="9"/>
      <c r="D73" s="9"/>
      <c r="E73" s="11"/>
      <c r="F73" s="11"/>
      <c r="G73" s="11"/>
      <c r="H73" s="11"/>
      <c r="I73" s="25"/>
      <c r="J73" s="26"/>
      <c r="K73" s="25"/>
      <c r="L73" s="25"/>
      <c r="M73" s="25"/>
      <c r="N73" s="26"/>
      <c r="O73" s="25"/>
      <c r="P73" s="11"/>
      <c r="Q73" s="11"/>
      <c r="R73" s="11"/>
      <c r="S73" s="11"/>
      <c r="T73" s="5"/>
      <c r="U73" s="5"/>
      <c r="V73" s="5"/>
      <c r="W73" s="5"/>
      <c r="X73" s="5"/>
      <c r="Y73" s="5"/>
    </row>
    <row r="76" spans="1:25" ht="20.100000000000001" customHeight="1">
      <c r="A76" s="9"/>
      <c r="B76" s="11"/>
      <c r="C76" s="9"/>
      <c r="D76" s="9"/>
      <c r="E76" s="11"/>
      <c r="F76" s="11"/>
      <c r="G76" s="11"/>
      <c r="H76" s="11"/>
      <c r="I76" s="25"/>
      <c r="J76" s="26"/>
      <c r="K76" s="25"/>
      <c r="L76" s="25"/>
      <c r="M76" s="25"/>
      <c r="N76" s="26"/>
      <c r="O76" s="25"/>
      <c r="P76" s="11"/>
      <c r="Q76" s="11"/>
      <c r="R76" s="11"/>
      <c r="S76" s="11"/>
      <c r="T76" s="5"/>
      <c r="U76" s="5"/>
      <c r="V76" s="5"/>
      <c r="W76" s="5"/>
      <c r="X76" s="5"/>
      <c r="Y76" s="5"/>
    </row>
    <row r="79" spans="1:25" ht="20.100000000000001" customHeight="1">
      <c r="A79" s="9"/>
      <c r="B79" s="11"/>
      <c r="C79" s="9"/>
      <c r="D79" s="9"/>
      <c r="E79" s="11"/>
      <c r="F79" s="11"/>
      <c r="G79" s="11"/>
      <c r="H79" s="11"/>
      <c r="I79" s="25"/>
      <c r="J79" s="26"/>
      <c r="K79" s="25"/>
      <c r="L79" s="25"/>
      <c r="M79" s="25"/>
      <c r="N79" s="26"/>
      <c r="O79" s="25"/>
      <c r="P79" s="11"/>
      <c r="Q79" s="11"/>
      <c r="R79" s="11"/>
      <c r="S79" s="11"/>
      <c r="T79" s="5"/>
      <c r="U79" s="5"/>
      <c r="V79" s="5"/>
      <c r="W79" s="5"/>
      <c r="X79" s="5"/>
      <c r="Y79" s="5"/>
    </row>
    <row r="82" spans="1:25" ht="20.100000000000001" customHeight="1">
      <c r="A82" s="9"/>
      <c r="B82" s="9"/>
      <c r="C82" s="9"/>
      <c r="D82" s="9"/>
      <c r="E82" s="11"/>
      <c r="F82" s="11"/>
      <c r="G82" s="11"/>
      <c r="H82" s="11"/>
      <c r="I82" s="9"/>
      <c r="J82" s="9"/>
      <c r="K82" s="9"/>
      <c r="L82" s="9"/>
      <c r="M82" s="9"/>
      <c r="N82" s="9"/>
      <c r="O82" s="9"/>
      <c r="P82" s="11"/>
      <c r="Q82" s="11"/>
      <c r="R82" s="11"/>
      <c r="S82" s="11"/>
      <c r="T82" s="5"/>
      <c r="U82" s="5"/>
      <c r="V82" s="5"/>
      <c r="W82" s="5"/>
      <c r="X82" s="5"/>
      <c r="Y82" s="5"/>
    </row>
    <row r="85" spans="1:25" ht="20.100000000000001" customHeight="1">
      <c r="A85" s="9"/>
      <c r="E85" s="1"/>
      <c r="F85" s="1"/>
      <c r="G85" s="1"/>
      <c r="H85" s="1"/>
      <c r="P85" s="1"/>
      <c r="Q85" s="1"/>
      <c r="R85" s="1"/>
      <c r="S85" s="1"/>
    </row>
  </sheetData>
  <mergeCells count="158">
    <mergeCell ref="Y70:Y71"/>
    <mergeCell ref="A70:A71"/>
    <mergeCell ref="B70:B71"/>
    <mergeCell ref="C70:D71"/>
    <mergeCell ref="E70:H71"/>
    <mergeCell ref="I70:I71"/>
    <mergeCell ref="J70:J71"/>
    <mergeCell ref="J67:J68"/>
    <mergeCell ref="N67:N68"/>
    <mergeCell ref="O67:O68"/>
    <mergeCell ref="P67:S68"/>
    <mergeCell ref="T67:X68"/>
    <mergeCell ref="N70:N71"/>
    <mergeCell ref="O70:O71"/>
    <mergeCell ref="P70:S71"/>
    <mergeCell ref="T70:X71"/>
    <mergeCell ref="Y67:Y68"/>
    <mergeCell ref="N64:N65"/>
    <mergeCell ref="O64:O65"/>
    <mergeCell ref="P64:S65"/>
    <mergeCell ref="T64:X65"/>
    <mergeCell ref="Y64:Y65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4:J65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N48:N49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5:A56"/>
    <mergeCell ref="B55:B56"/>
    <mergeCell ref="C55:D56"/>
    <mergeCell ref="E55:H56"/>
    <mergeCell ref="I55:I56"/>
    <mergeCell ref="J55:J56"/>
    <mergeCell ref="N55:N56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7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442" t="s">
        <v>201</v>
      </c>
      <c r="B1" s="442"/>
      <c r="C1" s="442"/>
      <c r="D1" s="442"/>
      <c r="E1" s="431">
        <f>組み合わせ一覧!J9</f>
        <v>45599</v>
      </c>
      <c r="F1" s="430"/>
      <c r="G1" s="430"/>
      <c r="H1" s="430"/>
      <c r="J1" s="430" t="s">
        <v>202</v>
      </c>
      <c r="K1" s="430"/>
      <c r="L1" s="430"/>
      <c r="M1" s="430"/>
      <c r="N1" s="52"/>
      <c r="O1" s="432" t="s">
        <v>238</v>
      </c>
      <c r="P1" s="432"/>
      <c r="Q1" s="432"/>
      <c r="R1" s="430" t="str">
        <f>組み合わせ一覧!AF3</f>
        <v>真岡ハイトラ運動公園運動広場1</v>
      </c>
      <c r="S1" s="430"/>
      <c r="T1" s="430"/>
      <c r="U1" s="430"/>
      <c r="V1" s="430"/>
      <c r="W1" s="430"/>
      <c r="X1" s="430"/>
      <c r="Y1" s="430"/>
    </row>
    <row r="2" spans="1:25" ht="19.5" customHeight="1">
      <c r="H2" s="450" t="s">
        <v>239</v>
      </c>
      <c r="I2" s="450"/>
      <c r="T2" s="450" t="s">
        <v>240</v>
      </c>
      <c r="U2" s="450"/>
      <c r="V2" s="182"/>
    </row>
    <row r="3" spans="1:25" ht="19.5" customHeight="1" thickBot="1">
      <c r="A3" s="54"/>
      <c r="C3" s="54"/>
      <c r="D3" s="54"/>
      <c r="E3" s="54"/>
      <c r="F3" s="55"/>
      <c r="G3" s="55"/>
      <c r="H3" s="278"/>
      <c r="I3" s="264"/>
      <c r="J3" s="252"/>
      <c r="K3" s="54"/>
      <c r="L3" s="4"/>
      <c r="M3" s="4"/>
      <c r="N3" s="16"/>
      <c r="O3" s="16"/>
      <c r="P3" s="4"/>
      <c r="Q3" s="54"/>
      <c r="R3" s="54"/>
      <c r="S3" s="55"/>
      <c r="T3" s="278"/>
      <c r="U3" s="264"/>
      <c r="V3" s="252"/>
      <c r="W3" s="54"/>
      <c r="X3" s="54"/>
      <c r="Y3" s="54"/>
    </row>
    <row r="4" spans="1:25" ht="19.5" customHeight="1" thickTop="1">
      <c r="A4" s="57"/>
      <c r="C4" s="57"/>
      <c r="D4" s="57"/>
      <c r="E4" s="280"/>
      <c r="F4" s="440" t="s">
        <v>48</v>
      </c>
      <c r="G4" s="440"/>
      <c r="H4" s="440"/>
      <c r="I4" s="429"/>
      <c r="J4" s="438"/>
      <c r="K4" s="57"/>
      <c r="L4" s="57"/>
      <c r="M4" s="57"/>
      <c r="N4" s="57"/>
      <c r="O4" s="57"/>
      <c r="P4" s="57"/>
      <c r="Q4" s="57"/>
      <c r="R4" s="280"/>
      <c r="S4" s="440" t="s">
        <v>58</v>
      </c>
      <c r="T4" s="440"/>
      <c r="U4" s="429"/>
      <c r="V4" s="438"/>
      <c r="W4" s="57"/>
      <c r="X4" s="57"/>
      <c r="Y4" s="57"/>
    </row>
    <row r="5" spans="1:25" ht="19.5" customHeight="1" thickBot="1">
      <c r="A5" s="57"/>
      <c r="C5" s="57"/>
      <c r="D5" s="59"/>
      <c r="E5" s="282"/>
      <c r="F5" s="297"/>
      <c r="G5" s="57"/>
      <c r="H5" s="57"/>
      <c r="I5" s="57"/>
      <c r="J5" s="282"/>
      <c r="K5" s="297"/>
      <c r="L5" s="296"/>
      <c r="M5" s="57"/>
      <c r="N5" s="57"/>
      <c r="O5" s="57"/>
      <c r="P5" s="57"/>
      <c r="Q5" s="57"/>
      <c r="R5" s="282"/>
      <c r="S5" s="297"/>
      <c r="T5" s="57"/>
      <c r="U5" s="57"/>
      <c r="V5" s="280"/>
      <c r="W5" s="57"/>
      <c r="X5" s="57"/>
      <c r="Y5" s="57"/>
    </row>
    <row r="6" spans="1:25" ht="19.5" customHeight="1" thickTop="1">
      <c r="A6" s="57"/>
      <c r="C6" s="58"/>
      <c r="D6" s="437" t="s">
        <v>206</v>
      </c>
      <c r="E6" s="440"/>
      <c r="F6" s="438"/>
      <c r="G6" s="64"/>
      <c r="H6" s="57"/>
      <c r="I6" s="58"/>
      <c r="J6" s="437" t="s">
        <v>57</v>
      </c>
      <c r="K6" s="429"/>
      <c r="L6" s="438"/>
      <c r="M6" s="57"/>
      <c r="N6" s="57"/>
      <c r="O6" s="57"/>
      <c r="P6" s="58"/>
      <c r="Q6" s="437" t="s">
        <v>204</v>
      </c>
      <c r="R6" s="440"/>
      <c r="S6" s="438"/>
      <c r="T6" s="64"/>
      <c r="U6" s="57"/>
      <c r="V6" s="280"/>
      <c r="W6" s="57"/>
      <c r="X6" s="57"/>
      <c r="Y6" s="57"/>
    </row>
    <row r="7" spans="1:25" ht="19.5" customHeight="1">
      <c r="A7" s="9"/>
      <c r="C7" s="14"/>
      <c r="D7" s="180"/>
      <c r="E7" s="11"/>
      <c r="F7" s="275"/>
      <c r="G7" s="9"/>
      <c r="H7" s="9"/>
      <c r="I7" s="14"/>
      <c r="J7" s="180"/>
      <c r="K7" s="11"/>
      <c r="L7" s="275"/>
      <c r="M7" s="9"/>
      <c r="N7" s="9"/>
      <c r="O7" s="9"/>
      <c r="P7" s="14"/>
      <c r="Q7" s="180"/>
      <c r="R7" s="11"/>
      <c r="S7" s="275"/>
      <c r="T7" s="9"/>
      <c r="U7" s="9"/>
      <c r="V7" s="245"/>
      <c r="W7" s="9"/>
      <c r="X7" s="9"/>
      <c r="Y7" s="9"/>
    </row>
    <row r="8" spans="1:25" ht="19.5" customHeight="1">
      <c r="A8" s="9"/>
      <c r="C8" s="373">
        <v>1</v>
      </c>
      <c r="D8" s="373"/>
      <c r="E8" s="9"/>
      <c r="F8" s="373">
        <v>2</v>
      </c>
      <c r="G8" s="373"/>
      <c r="H8" s="9"/>
      <c r="I8" s="373">
        <v>3</v>
      </c>
      <c r="J8" s="373"/>
      <c r="K8" s="9"/>
      <c r="L8" s="373">
        <v>4</v>
      </c>
      <c r="M8" s="373"/>
      <c r="N8" s="9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</row>
    <row r="9" spans="1:25" ht="19.5" customHeight="1">
      <c r="A9" s="9"/>
      <c r="C9" s="434" t="str">
        <f>IJ!D9</f>
        <v>ＦＣ　ＳＨＵＪＡＫＵ</v>
      </c>
      <c r="D9" s="434"/>
      <c r="E9" s="11"/>
      <c r="F9" s="434" t="str">
        <f>IJ!P9</f>
        <v>豊郷ＪＦＣ宇都宮</v>
      </c>
      <c r="G9" s="434"/>
      <c r="H9" s="15"/>
      <c r="I9" s="446" t="str">
        <f>IJ!V9</f>
        <v>ＳＵＧＡＯサッカークラブ</v>
      </c>
      <c r="J9" s="446"/>
      <c r="K9" s="15"/>
      <c r="L9" s="445" t="str">
        <f>IJ!D45</f>
        <v>ＮＩＫＫＯ　ＳＰＯＲＴＳ　ＣＬＵＢ</v>
      </c>
      <c r="M9" s="445"/>
      <c r="N9" s="15"/>
      <c r="O9" s="15"/>
      <c r="P9" s="451" t="str">
        <f>IJ!P45</f>
        <v>大山フットボールクラブアミーゴ</v>
      </c>
      <c r="Q9" s="451"/>
      <c r="R9" s="15"/>
      <c r="S9" s="451" t="str">
        <f>IJ!V45</f>
        <v>野原グランディオスＦＣ</v>
      </c>
      <c r="T9" s="451"/>
      <c r="U9" s="15"/>
      <c r="V9" s="445" t="str">
        <f>組み合わせ一覧!AV119</f>
        <v>Ｊ－ＳＰＯＲＴＳＦＯＯＴＢＡＬＬＣＬＵＢ（芳賀地区1位）</v>
      </c>
      <c r="W9" s="445"/>
      <c r="X9" s="276"/>
      <c r="Y9" s="276"/>
    </row>
    <row r="10" spans="1:25" ht="19.5" customHeight="1">
      <c r="A10" s="9"/>
      <c r="C10" s="434"/>
      <c r="D10" s="434"/>
      <c r="E10" s="11"/>
      <c r="F10" s="434"/>
      <c r="G10" s="434"/>
      <c r="H10" s="15"/>
      <c r="I10" s="446"/>
      <c r="J10" s="446"/>
      <c r="K10" s="15"/>
      <c r="L10" s="445"/>
      <c r="M10" s="445"/>
      <c r="N10" s="15"/>
      <c r="O10" s="15"/>
      <c r="P10" s="451"/>
      <c r="Q10" s="451"/>
      <c r="R10" s="15"/>
      <c r="S10" s="451"/>
      <c r="T10" s="451"/>
      <c r="U10" s="15"/>
      <c r="V10" s="445"/>
      <c r="W10" s="445"/>
      <c r="X10" s="276"/>
      <c r="Y10" s="276"/>
    </row>
    <row r="11" spans="1:25" ht="19.5" customHeight="1">
      <c r="A11" s="9"/>
      <c r="C11" s="434"/>
      <c r="D11" s="434"/>
      <c r="E11" s="11"/>
      <c r="F11" s="434"/>
      <c r="G11" s="434"/>
      <c r="H11" s="15"/>
      <c r="I11" s="446"/>
      <c r="J11" s="446"/>
      <c r="K11" s="15"/>
      <c r="L11" s="445"/>
      <c r="M11" s="445"/>
      <c r="N11" s="15"/>
      <c r="O11" s="15"/>
      <c r="P11" s="451"/>
      <c r="Q11" s="451"/>
      <c r="R11" s="15"/>
      <c r="S11" s="451"/>
      <c r="T11" s="451"/>
      <c r="U11" s="15"/>
      <c r="V11" s="445"/>
      <c r="W11" s="445"/>
      <c r="X11" s="276"/>
      <c r="Y11" s="276"/>
    </row>
    <row r="12" spans="1:25" ht="19.5" customHeight="1">
      <c r="A12" s="9"/>
      <c r="C12" s="434"/>
      <c r="D12" s="434"/>
      <c r="E12" s="11"/>
      <c r="F12" s="434"/>
      <c r="G12" s="434"/>
      <c r="H12" s="15"/>
      <c r="I12" s="446"/>
      <c r="J12" s="446"/>
      <c r="K12" s="15"/>
      <c r="L12" s="445"/>
      <c r="M12" s="445"/>
      <c r="N12" s="15"/>
      <c r="O12" s="15"/>
      <c r="P12" s="451"/>
      <c r="Q12" s="451"/>
      <c r="R12" s="15"/>
      <c r="S12" s="451"/>
      <c r="T12" s="451"/>
      <c r="U12" s="15"/>
      <c r="V12" s="445"/>
      <c r="W12" s="445"/>
      <c r="X12" s="276"/>
      <c r="Y12" s="276"/>
    </row>
    <row r="13" spans="1:25" ht="19.5" customHeight="1">
      <c r="A13" s="9"/>
      <c r="C13" s="434"/>
      <c r="D13" s="434"/>
      <c r="E13" s="11"/>
      <c r="F13" s="434"/>
      <c r="G13" s="434"/>
      <c r="H13" s="15"/>
      <c r="I13" s="446"/>
      <c r="J13" s="446"/>
      <c r="K13" s="15"/>
      <c r="L13" s="445"/>
      <c r="M13" s="445"/>
      <c r="N13" s="15"/>
      <c r="O13" s="15"/>
      <c r="P13" s="451"/>
      <c r="Q13" s="451"/>
      <c r="R13" s="15"/>
      <c r="S13" s="451"/>
      <c r="T13" s="451"/>
      <c r="U13" s="15"/>
      <c r="V13" s="445"/>
      <c r="W13" s="445"/>
      <c r="X13" s="276"/>
      <c r="Y13" s="276"/>
    </row>
    <row r="14" spans="1:25" ht="19.5" customHeight="1">
      <c r="A14" s="9"/>
      <c r="C14" s="434"/>
      <c r="D14" s="434"/>
      <c r="E14" s="11"/>
      <c r="F14" s="434"/>
      <c r="G14" s="434"/>
      <c r="H14" s="15"/>
      <c r="I14" s="446"/>
      <c r="J14" s="446"/>
      <c r="K14" s="15"/>
      <c r="L14" s="445"/>
      <c r="M14" s="445"/>
      <c r="N14" s="15"/>
      <c r="O14" s="15"/>
      <c r="P14" s="451"/>
      <c r="Q14" s="451"/>
      <c r="R14" s="15"/>
      <c r="S14" s="451"/>
      <c r="T14" s="451"/>
      <c r="U14" s="15"/>
      <c r="V14" s="445"/>
      <c r="W14" s="445"/>
      <c r="X14" s="276"/>
      <c r="Y14" s="276"/>
    </row>
    <row r="15" spans="1:25" ht="19.5" customHeight="1">
      <c r="A15" s="9"/>
      <c r="C15" s="434"/>
      <c r="D15" s="434"/>
      <c r="E15" s="11"/>
      <c r="F15" s="434"/>
      <c r="G15" s="434"/>
      <c r="H15" s="15"/>
      <c r="I15" s="446"/>
      <c r="J15" s="446"/>
      <c r="K15" s="15"/>
      <c r="L15" s="445"/>
      <c r="M15" s="445"/>
      <c r="N15" s="15"/>
      <c r="O15" s="15"/>
      <c r="P15" s="451"/>
      <c r="Q15" s="451"/>
      <c r="R15" s="15"/>
      <c r="S15" s="451"/>
      <c r="T15" s="451"/>
      <c r="U15" s="15"/>
      <c r="V15" s="445"/>
      <c r="W15" s="445"/>
      <c r="X15" s="276"/>
      <c r="Y15" s="276"/>
    </row>
    <row r="16" spans="1:25" ht="19.5" customHeight="1">
      <c r="A16" s="9"/>
      <c r="C16" s="434"/>
      <c r="D16" s="434"/>
      <c r="E16" s="11"/>
      <c r="F16" s="434"/>
      <c r="G16" s="434"/>
      <c r="H16" s="15"/>
      <c r="I16" s="446"/>
      <c r="J16" s="446"/>
      <c r="K16" s="15"/>
      <c r="L16" s="445"/>
      <c r="M16" s="445"/>
      <c r="N16" s="15"/>
      <c r="O16" s="15"/>
      <c r="P16" s="451"/>
      <c r="Q16" s="451"/>
      <c r="R16" s="15"/>
      <c r="S16" s="451"/>
      <c r="T16" s="451"/>
      <c r="U16" s="15"/>
      <c r="V16" s="445"/>
      <c r="W16" s="445"/>
      <c r="X16" s="276"/>
      <c r="Y16" s="276"/>
    </row>
    <row r="17" spans="1:25" ht="19.5" customHeight="1">
      <c r="A17" s="9"/>
      <c r="C17" s="434"/>
      <c r="D17" s="434"/>
      <c r="E17" s="11"/>
      <c r="F17" s="434"/>
      <c r="G17" s="434"/>
      <c r="H17" s="15"/>
      <c r="I17" s="446"/>
      <c r="J17" s="446"/>
      <c r="K17" s="15"/>
      <c r="L17" s="445"/>
      <c r="M17" s="445"/>
      <c r="N17" s="15"/>
      <c r="O17" s="15"/>
      <c r="P17" s="451"/>
      <c r="Q17" s="451"/>
      <c r="R17" s="15"/>
      <c r="S17" s="451"/>
      <c r="T17" s="451"/>
      <c r="U17" s="15"/>
      <c r="V17" s="445"/>
      <c r="W17" s="445"/>
      <c r="X17" s="276"/>
      <c r="Y17" s="276"/>
    </row>
    <row r="18" spans="1:25" ht="19.5" customHeight="1">
      <c r="A18" s="9"/>
      <c r="C18" s="434"/>
      <c r="D18" s="434"/>
      <c r="E18" s="11"/>
      <c r="F18" s="434"/>
      <c r="G18" s="434"/>
      <c r="H18" s="15"/>
      <c r="I18" s="446"/>
      <c r="J18" s="446"/>
      <c r="K18" s="15"/>
      <c r="L18" s="445"/>
      <c r="M18" s="445"/>
      <c r="N18" s="15"/>
      <c r="O18" s="15"/>
      <c r="P18" s="451"/>
      <c r="Q18" s="451"/>
      <c r="R18" s="15"/>
      <c r="S18" s="451"/>
      <c r="T18" s="451"/>
      <c r="U18" s="15"/>
      <c r="V18" s="445"/>
      <c r="W18" s="445"/>
      <c r="X18" s="276"/>
      <c r="Y18" s="276"/>
    </row>
    <row r="19" spans="1:25" ht="19.5" customHeight="1">
      <c r="A19" s="9"/>
      <c r="C19" s="434"/>
      <c r="D19" s="434"/>
      <c r="E19" s="11"/>
      <c r="F19" s="434"/>
      <c r="G19" s="434"/>
      <c r="H19" s="15"/>
      <c r="I19" s="446"/>
      <c r="J19" s="446"/>
      <c r="K19" s="15"/>
      <c r="L19" s="445"/>
      <c r="M19" s="445"/>
      <c r="N19" s="15"/>
      <c r="O19" s="15"/>
      <c r="P19" s="451"/>
      <c r="Q19" s="451"/>
      <c r="R19" s="15"/>
      <c r="S19" s="451"/>
      <c r="T19" s="451"/>
      <c r="U19" s="15"/>
      <c r="V19" s="445"/>
      <c r="W19" s="445"/>
      <c r="X19" s="276"/>
      <c r="Y19" s="276"/>
    </row>
    <row r="20" spans="1:25" ht="19.5" customHeight="1">
      <c r="A20" s="9"/>
      <c r="C20" s="27"/>
      <c r="D20" s="27"/>
      <c r="E20" s="11"/>
      <c r="F20" s="27"/>
      <c r="G20" s="27"/>
      <c r="H20" s="15"/>
      <c r="I20" s="27"/>
      <c r="J20" s="27"/>
      <c r="K20" s="15"/>
      <c r="L20" s="27"/>
      <c r="M20" s="27"/>
      <c r="N20" s="15"/>
      <c r="O20" s="15"/>
      <c r="P20" s="27"/>
      <c r="Q20" s="27"/>
      <c r="R20" s="15"/>
      <c r="S20" s="27"/>
      <c r="T20" s="27"/>
      <c r="U20" s="15"/>
      <c r="V20" s="27"/>
      <c r="W20" s="27"/>
      <c r="X20" s="276"/>
      <c r="Y20" s="276"/>
    </row>
    <row r="21" spans="1:25" ht="19.5" customHeight="1">
      <c r="A21" s="9"/>
      <c r="B21" s="36"/>
      <c r="C21" s="36"/>
      <c r="D21" s="36"/>
      <c r="E21" s="436" t="s">
        <v>241</v>
      </c>
      <c r="F21" s="436"/>
      <c r="G21" s="36"/>
      <c r="H21" s="15"/>
      <c r="I21" s="36"/>
      <c r="J21" s="36"/>
      <c r="K21" s="15"/>
      <c r="L21" s="15"/>
      <c r="M21" s="27"/>
      <c r="N21" s="27"/>
      <c r="O21" s="15"/>
      <c r="P21" s="27"/>
      <c r="Q21" s="436" t="s">
        <v>242</v>
      </c>
      <c r="R21" s="436"/>
      <c r="S21" s="184"/>
      <c r="T21" s="27"/>
      <c r="U21" s="15"/>
      <c r="V21" s="36"/>
      <c r="W21" s="36"/>
    </row>
    <row r="22" spans="1:25" ht="19.5" customHeight="1" thickBot="1">
      <c r="A22" s="54"/>
      <c r="B22" s="54"/>
      <c r="C22" s="54"/>
      <c r="D22" s="252"/>
      <c r="E22" s="263"/>
      <c r="F22" s="55"/>
      <c r="G22" s="55"/>
      <c r="H22" s="54"/>
      <c r="I22" s="54"/>
      <c r="J22" s="4"/>
      <c r="K22" s="16"/>
      <c r="L22" s="16"/>
      <c r="M22" s="4"/>
      <c r="N22" s="54"/>
      <c r="O22" s="54"/>
      <c r="P22" s="252"/>
      <c r="Q22" s="263"/>
      <c r="R22" s="55"/>
      <c r="S22" s="55"/>
      <c r="T22" s="55"/>
      <c r="U22" s="54"/>
      <c r="V22" s="54"/>
      <c r="W22" s="54"/>
    </row>
    <row r="23" spans="1:25" ht="19.5" customHeight="1" thickTop="1">
      <c r="A23" s="57"/>
      <c r="B23" s="57"/>
      <c r="C23" s="280"/>
      <c r="D23" s="429" t="s">
        <v>59</v>
      </c>
      <c r="E23" s="429"/>
      <c r="F23" s="440"/>
      <c r="G23" s="441"/>
      <c r="H23" s="57"/>
      <c r="I23" s="57"/>
      <c r="J23" s="57"/>
      <c r="K23" s="57"/>
      <c r="L23" s="57"/>
      <c r="M23" s="57"/>
      <c r="N23" s="57"/>
      <c r="O23" s="280"/>
      <c r="P23" s="429" t="s">
        <v>55</v>
      </c>
      <c r="Q23" s="429"/>
      <c r="R23" s="440"/>
      <c r="S23" s="440"/>
      <c r="T23" s="441"/>
      <c r="U23" s="57"/>
      <c r="V23" s="57"/>
      <c r="W23" s="57"/>
    </row>
    <row r="24" spans="1:25" ht="19.5" customHeight="1" thickBot="1">
      <c r="A24" s="57"/>
      <c r="B24" s="57"/>
      <c r="C24" s="280"/>
      <c r="D24" s="57"/>
      <c r="E24" s="57"/>
      <c r="F24" s="57"/>
      <c r="G24" s="295"/>
      <c r="H24" s="59"/>
      <c r="I24" s="59"/>
      <c r="J24" s="57"/>
      <c r="K24" s="57"/>
      <c r="L24" s="57"/>
      <c r="M24" s="57"/>
      <c r="N24" s="296"/>
      <c r="O24" s="295"/>
      <c r="P24" s="59"/>
      <c r="Q24" s="57"/>
      <c r="R24" s="57"/>
      <c r="S24" s="57"/>
      <c r="T24" s="282"/>
      <c r="U24" s="297"/>
      <c r="V24" s="296"/>
      <c r="W24" s="57"/>
    </row>
    <row r="25" spans="1:25" ht="19.5" customHeight="1" thickTop="1">
      <c r="A25" s="57"/>
      <c r="B25" s="57"/>
      <c r="C25" s="298"/>
      <c r="D25" s="64"/>
      <c r="E25" s="57"/>
      <c r="F25" s="280"/>
      <c r="G25" s="429" t="s">
        <v>205</v>
      </c>
      <c r="H25" s="440"/>
      <c r="I25" s="439"/>
      <c r="J25" s="61"/>
      <c r="K25" s="57"/>
      <c r="L25" s="57"/>
      <c r="M25" s="280"/>
      <c r="N25" s="429" t="s">
        <v>51</v>
      </c>
      <c r="O25" s="429"/>
      <c r="P25" s="439"/>
      <c r="Q25" s="64"/>
      <c r="R25" s="57"/>
      <c r="S25" s="58"/>
      <c r="T25" s="437" t="s">
        <v>52</v>
      </c>
      <c r="U25" s="429"/>
      <c r="V25" s="438"/>
      <c r="W25" s="57"/>
    </row>
    <row r="26" spans="1:25" ht="19.5" customHeight="1">
      <c r="A26" s="9"/>
      <c r="B26" s="9"/>
      <c r="C26" s="245"/>
      <c r="D26" s="9"/>
      <c r="E26" s="9"/>
      <c r="F26" s="245"/>
      <c r="G26" s="11"/>
      <c r="H26" s="11"/>
      <c r="I26" s="181"/>
      <c r="J26" s="13"/>
      <c r="K26" s="9"/>
      <c r="L26" s="9"/>
      <c r="M26" s="245"/>
      <c r="N26" s="11"/>
      <c r="O26" s="11"/>
      <c r="P26" s="181"/>
      <c r="Q26" s="9"/>
      <c r="R26" s="9"/>
      <c r="S26" s="9"/>
      <c r="T26" s="180"/>
      <c r="U26" s="11"/>
      <c r="V26" s="275"/>
      <c r="W26" s="9"/>
    </row>
    <row r="27" spans="1:25" ht="19.5" customHeight="1">
      <c r="A27" s="9"/>
      <c r="B27" s="9"/>
      <c r="C27" s="373">
        <v>8</v>
      </c>
      <c r="D27" s="373"/>
      <c r="E27" s="9"/>
      <c r="F27" s="373">
        <v>9</v>
      </c>
      <c r="G27" s="373"/>
      <c r="H27" s="9"/>
      <c r="I27" s="373">
        <v>10</v>
      </c>
      <c r="J27" s="373"/>
      <c r="K27" s="9"/>
      <c r="L27" s="9"/>
      <c r="M27" s="373">
        <v>11</v>
      </c>
      <c r="N27" s="373"/>
      <c r="O27" s="9"/>
      <c r="P27" s="373">
        <v>12</v>
      </c>
      <c r="Q27" s="373"/>
      <c r="R27" s="9"/>
      <c r="S27" s="373">
        <v>13</v>
      </c>
      <c r="T27" s="373"/>
      <c r="U27" s="9"/>
      <c r="V27" s="373">
        <v>14</v>
      </c>
      <c r="W27" s="373"/>
    </row>
    <row r="28" spans="1:25" ht="19.5" customHeight="1">
      <c r="A28" s="9"/>
      <c r="B28" s="276"/>
      <c r="C28" s="453" t="str">
        <f>組み合わせ一覧!AV117</f>
        <v>富士見サッカースポーツ少年団（宇河地区2位）</v>
      </c>
      <c r="D28" s="453"/>
      <c r="E28" s="15"/>
      <c r="F28" s="434" t="str">
        <f>KL!D9</f>
        <v>ＪＦＣファイターズ</v>
      </c>
      <c r="G28" s="434"/>
      <c r="H28" s="15"/>
      <c r="I28" s="434" t="str">
        <f>KL!P9</f>
        <v>足利サッカークラブジュニア</v>
      </c>
      <c r="J28" s="434"/>
      <c r="K28" s="15"/>
      <c r="L28" s="15"/>
      <c r="M28" s="452" t="str">
        <f>KL!V9</f>
        <v>おおぞらＳＣ</v>
      </c>
      <c r="N28" s="452"/>
      <c r="O28" s="15"/>
      <c r="P28" s="446" t="str">
        <f>KL!B43</f>
        <v>栃木Ｃｈａｒｍｅ．Ｆ．Ｃ</v>
      </c>
      <c r="Q28" s="446"/>
      <c r="R28" s="15"/>
      <c r="S28" s="434" t="str">
        <f>KL!H43</f>
        <v>都賀クラブジュニア</v>
      </c>
      <c r="T28" s="434"/>
      <c r="U28" s="15"/>
      <c r="V28" s="451" t="str">
        <f>KL!T43</f>
        <v>ＦＣ西那須２１アストロセカンド</v>
      </c>
      <c r="W28" s="451"/>
    </row>
    <row r="29" spans="1:25" ht="19.5" customHeight="1">
      <c r="A29" s="9"/>
      <c r="B29" s="276"/>
      <c r="C29" s="453"/>
      <c r="D29" s="453"/>
      <c r="E29" s="15"/>
      <c r="F29" s="434"/>
      <c r="G29" s="434"/>
      <c r="H29" s="15"/>
      <c r="I29" s="434"/>
      <c r="J29" s="434"/>
      <c r="K29" s="15"/>
      <c r="L29" s="15"/>
      <c r="M29" s="452"/>
      <c r="N29" s="452"/>
      <c r="O29" s="15"/>
      <c r="P29" s="446"/>
      <c r="Q29" s="446"/>
      <c r="R29" s="15"/>
      <c r="S29" s="434"/>
      <c r="T29" s="434"/>
      <c r="U29" s="15"/>
      <c r="V29" s="451"/>
      <c r="W29" s="451"/>
    </row>
    <row r="30" spans="1:25" ht="19.5" customHeight="1">
      <c r="A30" s="9"/>
      <c r="B30" s="276"/>
      <c r="C30" s="453"/>
      <c r="D30" s="453"/>
      <c r="E30" s="15"/>
      <c r="F30" s="434"/>
      <c r="G30" s="434"/>
      <c r="H30" s="15"/>
      <c r="I30" s="434"/>
      <c r="J30" s="434"/>
      <c r="K30" s="15"/>
      <c r="L30" s="15"/>
      <c r="M30" s="452"/>
      <c r="N30" s="452"/>
      <c r="O30" s="15"/>
      <c r="P30" s="446"/>
      <c r="Q30" s="446"/>
      <c r="R30" s="15"/>
      <c r="S30" s="434"/>
      <c r="T30" s="434"/>
      <c r="U30" s="15"/>
      <c r="V30" s="451"/>
      <c r="W30" s="451"/>
    </row>
    <row r="31" spans="1:25" ht="19.5" customHeight="1">
      <c r="A31" s="9"/>
      <c r="B31" s="276"/>
      <c r="C31" s="453"/>
      <c r="D31" s="453"/>
      <c r="E31" s="15"/>
      <c r="F31" s="434"/>
      <c r="G31" s="434"/>
      <c r="H31" s="15"/>
      <c r="I31" s="434"/>
      <c r="J31" s="434"/>
      <c r="K31" s="15"/>
      <c r="L31" s="15"/>
      <c r="M31" s="452"/>
      <c r="N31" s="452"/>
      <c r="O31" s="15"/>
      <c r="P31" s="446"/>
      <c r="Q31" s="446"/>
      <c r="R31" s="15"/>
      <c r="S31" s="434"/>
      <c r="T31" s="434"/>
      <c r="U31" s="15"/>
      <c r="V31" s="451"/>
      <c r="W31" s="451"/>
    </row>
    <row r="32" spans="1:25" ht="19.5" customHeight="1">
      <c r="A32" s="9"/>
      <c r="B32" s="276"/>
      <c r="C32" s="453"/>
      <c r="D32" s="453"/>
      <c r="E32" s="15"/>
      <c r="F32" s="434"/>
      <c r="G32" s="434"/>
      <c r="H32" s="15"/>
      <c r="I32" s="434"/>
      <c r="J32" s="434"/>
      <c r="K32" s="15"/>
      <c r="L32" s="15"/>
      <c r="M32" s="452"/>
      <c r="N32" s="452"/>
      <c r="O32" s="15"/>
      <c r="P32" s="446"/>
      <c r="Q32" s="446"/>
      <c r="R32" s="15"/>
      <c r="S32" s="434"/>
      <c r="T32" s="434"/>
      <c r="U32" s="15"/>
      <c r="V32" s="451"/>
      <c r="W32" s="451"/>
    </row>
    <row r="33" spans="1:28" ht="19.5" customHeight="1">
      <c r="A33" s="9"/>
      <c r="B33" s="276"/>
      <c r="C33" s="453"/>
      <c r="D33" s="453"/>
      <c r="E33" s="15"/>
      <c r="F33" s="434"/>
      <c r="G33" s="434"/>
      <c r="H33" s="15"/>
      <c r="I33" s="434"/>
      <c r="J33" s="434"/>
      <c r="K33" s="15"/>
      <c r="L33" s="15"/>
      <c r="M33" s="452"/>
      <c r="N33" s="452"/>
      <c r="O33" s="15"/>
      <c r="P33" s="446"/>
      <c r="Q33" s="446"/>
      <c r="R33" s="15"/>
      <c r="S33" s="434"/>
      <c r="T33" s="434"/>
      <c r="U33" s="15"/>
      <c r="V33" s="451"/>
      <c r="W33" s="451"/>
    </row>
    <row r="34" spans="1:28" ht="19.5" customHeight="1">
      <c r="A34" s="9"/>
      <c r="B34" s="276"/>
      <c r="C34" s="453"/>
      <c r="D34" s="453"/>
      <c r="E34" s="15"/>
      <c r="F34" s="434"/>
      <c r="G34" s="434"/>
      <c r="H34" s="15"/>
      <c r="I34" s="434"/>
      <c r="J34" s="434"/>
      <c r="K34" s="15"/>
      <c r="L34" s="15"/>
      <c r="M34" s="452"/>
      <c r="N34" s="452"/>
      <c r="O34" s="15"/>
      <c r="P34" s="446"/>
      <c r="Q34" s="446"/>
      <c r="R34" s="15"/>
      <c r="S34" s="434"/>
      <c r="T34" s="434"/>
      <c r="U34" s="15"/>
      <c r="V34" s="451"/>
      <c r="W34" s="451"/>
    </row>
    <row r="35" spans="1:28" ht="19.5" customHeight="1">
      <c r="A35" s="9"/>
      <c r="B35" s="276"/>
      <c r="C35" s="453"/>
      <c r="D35" s="453"/>
      <c r="E35" s="15"/>
      <c r="F35" s="434"/>
      <c r="G35" s="434"/>
      <c r="H35" s="15"/>
      <c r="I35" s="434"/>
      <c r="J35" s="434"/>
      <c r="K35" s="15"/>
      <c r="L35" s="15"/>
      <c r="M35" s="452"/>
      <c r="N35" s="452"/>
      <c r="O35" s="15"/>
      <c r="P35" s="446"/>
      <c r="Q35" s="446"/>
      <c r="R35" s="15"/>
      <c r="S35" s="434"/>
      <c r="T35" s="434"/>
      <c r="U35" s="15"/>
      <c r="V35" s="451"/>
      <c r="W35" s="451"/>
    </row>
    <row r="36" spans="1:28" ht="19.5" customHeight="1">
      <c r="A36" s="9"/>
      <c r="B36" s="276"/>
      <c r="C36" s="453"/>
      <c r="D36" s="453"/>
      <c r="E36" s="15"/>
      <c r="F36" s="434"/>
      <c r="G36" s="434"/>
      <c r="H36" s="15"/>
      <c r="I36" s="434"/>
      <c r="J36" s="434"/>
      <c r="K36" s="15"/>
      <c r="L36" s="15"/>
      <c r="M36" s="452"/>
      <c r="N36" s="452"/>
      <c r="O36" s="15"/>
      <c r="P36" s="446"/>
      <c r="Q36" s="446"/>
      <c r="R36" s="15"/>
      <c r="S36" s="434"/>
      <c r="T36" s="434"/>
      <c r="U36" s="15"/>
      <c r="V36" s="451"/>
      <c r="W36" s="451"/>
    </row>
    <row r="37" spans="1:28" ht="19.5" customHeight="1">
      <c r="A37" s="9"/>
      <c r="B37" s="276"/>
      <c r="C37" s="453"/>
      <c r="D37" s="453"/>
      <c r="E37" s="15"/>
      <c r="F37" s="434"/>
      <c r="G37" s="434"/>
      <c r="H37" s="15"/>
      <c r="I37" s="434"/>
      <c r="J37" s="434"/>
      <c r="K37" s="15"/>
      <c r="L37" s="15"/>
      <c r="M37" s="452"/>
      <c r="N37" s="452"/>
      <c r="O37" s="15"/>
      <c r="P37" s="446"/>
      <c r="Q37" s="446"/>
      <c r="R37" s="15"/>
      <c r="S37" s="434"/>
      <c r="T37" s="434"/>
      <c r="U37" s="15"/>
      <c r="V37" s="451"/>
      <c r="W37" s="451"/>
    </row>
    <row r="38" spans="1:28" ht="19.5" customHeight="1">
      <c r="A38" s="9"/>
      <c r="B38" s="276"/>
      <c r="C38" s="453"/>
      <c r="D38" s="453"/>
      <c r="E38" s="15"/>
      <c r="F38" s="434"/>
      <c r="G38" s="434"/>
      <c r="H38" s="15"/>
      <c r="I38" s="434"/>
      <c r="J38" s="434"/>
      <c r="K38" s="15"/>
      <c r="L38" s="15"/>
      <c r="M38" s="452"/>
      <c r="N38" s="452"/>
      <c r="O38" s="15"/>
      <c r="P38" s="446"/>
      <c r="Q38" s="446"/>
      <c r="R38" s="15"/>
      <c r="S38" s="434"/>
      <c r="T38" s="434"/>
      <c r="U38" s="15"/>
      <c r="V38" s="451"/>
      <c r="W38" s="451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5"/>
    </row>
    <row r="41" spans="1:28" ht="19.5" customHeight="1">
      <c r="A41" s="65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87" t="s">
        <v>209</v>
      </c>
      <c r="U41" s="387"/>
      <c r="V41" s="387"/>
      <c r="W41" s="387"/>
      <c r="X41" s="387"/>
      <c r="Y41" s="65"/>
    </row>
    <row r="42" spans="1:28" ht="19.5" customHeight="1">
      <c r="A42" s="373" t="s">
        <v>61</v>
      </c>
      <c r="B42" s="428" t="s">
        <v>0</v>
      </c>
      <c r="C42" s="388">
        <v>0.375</v>
      </c>
      <c r="D42" s="388"/>
      <c r="E42" s="401" t="str">
        <f>P9</f>
        <v>大山フットボールクラブアミーゴ</v>
      </c>
      <c r="F42" s="401"/>
      <c r="G42" s="401"/>
      <c r="H42" s="401"/>
      <c r="I42" s="390">
        <f>K42+K43</f>
        <v>0</v>
      </c>
      <c r="J42" s="391" t="s">
        <v>62</v>
      </c>
      <c r="K42" s="10">
        <v>0</v>
      </c>
      <c r="L42" s="10" t="s">
        <v>63</v>
      </c>
      <c r="M42" s="10">
        <v>1</v>
      </c>
      <c r="N42" s="391" t="s">
        <v>64</v>
      </c>
      <c r="O42" s="390">
        <f>M42+M43</f>
        <v>1</v>
      </c>
      <c r="P42" s="435" t="str">
        <f>S9</f>
        <v>野原グランディオスＦＣ</v>
      </c>
      <c r="Q42" s="435"/>
      <c r="R42" s="435"/>
      <c r="S42" s="435"/>
      <c r="T42" s="390" t="s">
        <v>210</v>
      </c>
      <c r="U42" s="390"/>
      <c r="V42" s="390"/>
      <c r="W42" s="390"/>
      <c r="X42" s="390"/>
      <c r="Y42" s="415"/>
      <c r="AB42" s="67"/>
    </row>
    <row r="43" spans="1:28" ht="19.5" customHeight="1">
      <c r="A43" s="373"/>
      <c r="B43" s="428"/>
      <c r="C43" s="388"/>
      <c r="D43" s="388"/>
      <c r="E43" s="401"/>
      <c r="F43" s="401"/>
      <c r="G43" s="401"/>
      <c r="H43" s="401"/>
      <c r="I43" s="390"/>
      <c r="J43" s="391"/>
      <c r="K43" s="10">
        <v>0</v>
      </c>
      <c r="L43" s="10" t="s">
        <v>63</v>
      </c>
      <c r="M43" s="10">
        <v>0</v>
      </c>
      <c r="N43" s="391"/>
      <c r="O43" s="390"/>
      <c r="P43" s="435"/>
      <c r="Q43" s="435"/>
      <c r="R43" s="435"/>
      <c r="S43" s="435"/>
      <c r="T43" s="390"/>
      <c r="U43" s="390"/>
      <c r="V43" s="390"/>
      <c r="W43" s="390"/>
      <c r="X43" s="390"/>
      <c r="Y43" s="415"/>
    </row>
    <row r="44" spans="1:28" ht="19.5" customHeight="1">
      <c r="A44" s="11"/>
      <c r="B44" s="35"/>
      <c r="C44" s="51"/>
      <c r="D44" s="51"/>
      <c r="E44" s="64"/>
      <c r="F44" s="64"/>
      <c r="G44" s="64"/>
      <c r="H44" s="64"/>
      <c r="I44" s="10"/>
      <c r="J44" s="12"/>
      <c r="K44" s="10"/>
      <c r="L44" s="10"/>
      <c r="M44" s="10"/>
      <c r="N44" s="12"/>
      <c r="O44" s="10"/>
      <c r="P44" s="64"/>
      <c r="Q44" s="64"/>
      <c r="R44" s="64"/>
      <c r="S44" s="64"/>
      <c r="T44" s="66"/>
      <c r="U44" s="66"/>
      <c r="V44" s="66"/>
      <c r="W44" s="66"/>
      <c r="X44" s="66"/>
      <c r="Y44" s="6"/>
    </row>
    <row r="45" spans="1:28" ht="19.5" customHeight="1">
      <c r="A45" s="373" t="s">
        <v>37</v>
      </c>
      <c r="B45" s="428" t="s">
        <v>0</v>
      </c>
      <c r="C45" s="388">
        <v>0.375</v>
      </c>
      <c r="D45" s="388"/>
      <c r="E45" s="435" t="str">
        <f>F28</f>
        <v>ＪＦＣファイターズ</v>
      </c>
      <c r="F45" s="435"/>
      <c r="G45" s="435"/>
      <c r="H45" s="435"/>
      <c r="I45" s="390">
        <f>K45+K46</f>
        <v>1</v>
      </c>
      <c r="J45" s="391" t="s">
        <v>62</v>
      </c>
      <c r="K45" s="10">
        <v>1</v>
      </c>
      <c r="L45" s="10" t="s">
        <v>63</v>
      </c>
      <c r="M45" s="10">
        <v>0</v>
      </c>
      <c r="N45" s="391" t="s">
        <v>64</v>
      </c>
      <c r="O45" s="390">
        <f>M45+M46</f>
        <v>0</v>
      </c>
      <c r="P45" s="405" t="str">
        <f>I28</f>
        <v>足利サッカークラブジュニア</v>
      </c>
      <c r="Q45" s="405"/>
      <c r="R45" s="405"/>
      <c r="S45" s="405"/>
      <c r="T45" s="390" t="s">
        <v>211</v>
      </c>
      <c r="U45" s="390"/>
      <c r="V45" s="390"/>
      <c r="W45" s="390"/>
      <c r="X45" s="390"/>
      <c r="Y45" s="415"/>
    </row>
    <row r="46" spans="1:28" ht="19.5" customHeight="1">
      <c r="A46" s="373"/>
      <c r="B46" s="428"/>
      <c r="C46" s="388"/>
      <c r="D46" s="388"/>
      <c r="E46" s="435"/>
      <c r="F46" s="435"/>
      <c r="G46" s="435"/>
      <c r="H46" s="435"/>
      <c r="I46" s="390"/>
      <c r="J46" s="391"/>
      <c r="K46" s="10">
        <v>0</v>
      </c>
      <c r="L46" s="10" t="s">
        <v>63</v>
      </c>
      <c r="M46" s="10">
        <v>0</v>
      </c>
      <c r="N46" s="391"/>
      <c r="O46" s="390"/>
      <c r="P46" s="405"/>
      <c r="Q46" s="405"/>
      <c r="R46" s="405"/>
      <c r="S46" s="405"/>
      <c r="T46" s="390"/>
      <c r="U46" s="390"/>
      <c r="V46" s="390"/>
      <c r="W46" s="390"/>
      <c r="X46" s="390"/>
      <c r="Y46" s="415"/>
    </row>
    <row r="47" spans="1:28" ht="19.5" customHeight="1">
      <c r="A47" s="11"/>
      <c r="B47" s="35"/>
      <c r="C47" s="51"/>
      <c r="D47" s="51"/>
      <c r="E47" s="64"/>
      <c r="F47" s="64"/>
      <c r="G47" s="64"/>
      <c r="H47" s="64"/>
      <c r="I47" s="10"/>
      <c r="J47" s="12"/>
      <c r="K47" s="10"/>
      <c r="L47" s="10"/>
      <c r="M47" s="10"/>
      <c r="N47" s="12"/>
      <c r="O47" s="10"/>
      <c r="P47" s="64"/>
      <c r="Q47" s="64"/>
      <c r="R47" s="64"/>
      <c r="S47" s="64"/>
      <c r="T47" s="66"/>
      <c r="U47" s="66"/>
      <c r="V47" s="66"/>
      <c r="W47" s="66"/>
      <c r="X47" s="66"/>
      <c r="Y47" s="6"/>
    </row>
    <row r="48" spans="1:28" ht="19.5" customHeight="1">
      <c r="A48" s="373" t="s">
        <v>61</v>
      </c>
      <c r="B48" s="428" t="s">
        <v>1</v>
      </c>
      <c r="C48" s="388">
        <v>0.40972222222222227</v>
      </c>
      <c r="D48" s="388"/>
      <c r="E48" s="429" t="str">
        <f>C9</f>
        <v>ＦＣ　ＳＨＵＪＡＫＵ</v>
      </c>
      <c r="F48" s="429"/>
      <c r="G48" s="429"/>
      <c r="H48" s="429"/>
      <c r="I48" s="390">
        <f>K48+K49</f>
        <v>0</v>
      </c>
      <c r="J48" s="391" t="s">
        <v>62</v>
      </c>
      <c r="K48" s="10">
        <v>0</v>
      </c>
      <c r="L48" s="10" t="s">
        <v>63</v>
      </c>
      <c r="M48" s="10">
        <v>0</v>
      </c>
      <c r="N48" s="391" t="s">
        <v>64</v>
      </c>
      <c r="O48" s="390">
        <f>M48+M49</f>
        <v>0</v>
      </c>
      <c r="P48" s="435" t="str">
        <f>F9</f>
        <v>豊郷ＪＦＣ宇都宮</v>
      </c>
      <c r="Q48" s="435"/>
      <c r="R48" s="435"/>
      <c r="S48" s="435"/>
      <c r="T48" s="390" t="s">
        <v>212</v>
      </c>
      <c r="U48" s="390"/>
      <c r="V48" s="390"/>
      <c r="W48" s="390"/>
      <c r="X48" s="390"/>
      <c r="Y48" s="415"/>
    </row>
    <row r="49" spans="1:28" ht="19.5" customHeight="1">
      <c r="A49" s="373"/>
      <c r="B49" s="428"/>
      <c r="C49" s="388"/>
      <c r="D49" s="388"/>
      <c r="E49" s="429"/>
      <c r="F49" s="429"/>
      <c r="G49" s="429"/>
      <c r="H49" s="429"/>
      <c r="I49" s="390"/>
      <c r="J49" s="391"/>
      <c r="K49" s="10">
        <v>0</v>
      </c>
      <c r="L49" s="10" t="s">
        <v>63</v>
      </c>
      <c r="M49" s="10">
        <v>0</v>
      </c>
      <c r="N49" s="391"/>
      <c r="O49" s="390"/>
      <c r="P49" s="435"/>
      <c r="Q49" s="435"/>
      <c r="R49" s="435"/>
      <c r="S49" s="435"/>
      <c r="T49" s="390"/>
      <c r="U49" s="390"/>
      <c r="V49" s="390"/>
      <c r="W49" s="390"/>
      <c r="X49" s="390"/>
      <c r="Y49" s="415"/>
    </row>
    <row r="50" spans="1:28" ht="19.5" customHeight="1">
      <c r="A50" s="11"/>
      <c r="B50" s="35"/>
      <c r="C50" s="51"/>
      <c r="D50" s="51"/>
      <c r="E50" s="64"/>
      <c r="F50" s="64"/>
      <c r="G50" s="64"/>
      <c r="H50" s="64"/>
      <c r="I50" s="10"/>
      <c r="J50" s="260" t="s">
        <v>629</v>
      </c>
      <c r="K50" s="10">
        <v>3</v>
      </c>
      <c r="L50" s="10" t="s">
        <v>11</v>
      </c>
      <c r="M50" s="10">
        <v>4</v>
      </c>
      <c r="N50" s="12"/>
      <c r="O50" s="10"/>
      <c r="P50" s="64"/>
      <c r="Q50" s="64"/>
      <c r="R50" s="64"/>
      <c r="S50" s="64"/>
      <c r="T50" s="66"/>
      <c r="U50" s="66"/>
      <c r="V50" s="66"/>
      <c r="W50" s="66"/>
      <c r="X50" s="66"/>
      <c r="Y50" s="6"/>
    </row>
    <row r="51" spans="1:28" ht="19.5" customHeight="1">
      <c r="A51" s="11"/>
      <c r="B51" s="35"/>
      <c r="C51" s="51"/>
      <c r="D51" s="51"/>
      <c r="E51" s="64"/>
      <c r="F51" s="64"/>
      <c r="G51" s="64"/>
      <c r="H51" s="64"/>
      <c r="I51" s="10"/>
      <c r="J51" s="12"/>
      <c r="K51" s="10"/>
      <c r="L51" s="10"/>
      <c r="M51" s="10"/>
      <c r="N51" s="12"/>
      <c r="O51" s="10"/>
      <c r="P51" s="64"/>
      <c r="Q51" s="64"/>
      <c r="R51" s="64"/>
      <c r="S51" s="64"/>
      <c r="T51" s="66"/>
      <c r="U51" s="66"/>
      <c r="V51" s="66"/>
      <c r="W51" s="66"/>
      <c r="X51" s="66"/>
      <c r="Y51" s="6"/>
    </row>
    <row r="52" spans="1:28" ht="19.5" customHeight="1">
      <c r="A52" s="373" t="s">
        <v>37</v>
      </c>
      <c r="B52" s="428" t="s">
        <v>1</v>
      </c>
      <c r="C52" s="388">
        <v>0.40972222222222227</v>
      </c>
      <c r="D52" s="388"/>
      <c r="E52" s="429" t="str">
        <f>I9</f>
        <v>ＳＵＧＡＯサッカークラブ</v>
      </c>
      <c r="F52" s="429"/>
      <c r="G52" s="429"/>
      <c r="H52" s="429"/>
      <c r="I52" s="390">
        <f>K52+K53</f>
        <v>0</v>
      </c>
      <c r="J52" s="391" t="s">
        <v>62</v>
      </c>
      <c r="K52" s="10">
        <v>0</v>
      </c>
      <c r="L52" s="10" t="s">
        <v>63</v>
      </c>
      <c r="M52" s="10">
        <v>0</v>
      </c>
      <c r="N52" s="391" t="s">
        <v>64</v>
      </c>
      <c r="O52" s="390">
        <f>M52+M53</f>
        <v>0</v>
      </c>
      <c r="P52" s="424" t="str">
        <f>L9</f>
        <v>ＮＩＫＫＯ　ＳＰＯＲＴＳ　ＣＬＵＢ</v>
      </c>
      <c r="Q52" s="424"/>
      <c r="R52" s="424"/>
      <c r="S52" s="424"/>
      <c r="T52" s="390" t="s">
        <v>213</v>
      </c>
      <c r="U52" s="390"/>
      <c r="V52" s="390"/>
      <c r="W52" s="390"/>
      <c r="X52" s="390"/>
      <c r="Y52" s="415"/>
    </row>
    <row r="53" spans="1:28" ht="19.5" customHeight="1">
      <c r="A53" s="373"/>
      <c r="B53" s="428"/>
      <c r="C53" s="388"/>
      <c r="D53" s="388"/>
      <c r="E53" s="429"/>
      <c r="F53" s="429"/>
      <c r="G53" s="429"/>
      <c r="H53" s="429"/>
      <c r="I53" s="390"/>
      <c r="J53" s="391"/>
      <c r="K53" s="10">
        <v>0</v>
      </c>
      <c r="L53" s="10" t="s">
        <v>63</v>
      </c>
      <c r="M53" s="10">
        <v>0</v>
      </c>
      <c r="N53" s="391"/>
      <c r="O53" s="390"/>
      <c r="P53" s="424"/>
      <c r="Q53" s="424"/>
      <c r="R53" s="424"/>
      <c r="S53" s="424"/>
      <c r="T53" s="390"/>
      <c r="U53" s="390"/>
      <c r="V53" s="390"/>
      <c r="W53" s="390"/>
      <c r="X53" s="390"/>
      <c r="Y53" s="415"/>
    </row>
    <row r="54" spans="1:28" ht="19.5" customHeight="1">
      <c r="A54" s="11"/>
      <c r="B54" s="35"/>
      <c r="C54" s="51"/>
      <c r="D54" s="51"/>
      <c r="E54" s="64"/>
      <c r="F54" s="64"/>
      <c r="G54" s="64"/>
      <c r="H54" s="64"/>
      <c r="I54" s="10"/>
      <c r="J54" s="260" t="s">
        <v>629</v>
      </c>
      <c r="K54" s="10">
        <v>0</v>
      </c>
      <c r="L54" s="10" t="s">
        <v>11</v>
      </c>
      <c r="M54" s="10">
        <v>2</v>
      </c>
      <c r="N54" s="12"/>
      <c r="O54" s="10"/>
      <c r="P54" s="64"/>
      <c r="Q54" s="64"/>
      <c r="R54" s="64"/>
      <c r="S54" s="64"/>
      <c r="T54" s="66"/>
      <c r="U54" s="66"/>
      <c r="V54" s="66"/>
      <c r="W54" s="66"/>
      <c r="X54" s="66"/>
      <c r="Y54" s="6"/>
    </row>
    <row r="55" spans="1:28" ht="19.5" customHeight="1">
      <c r="A55" s="11"/>
      <c r="B55" s="35"/>
      <c r="C55" s="51"/>
      <c r="D55" s="51"/>
      <c r="E55" s="64"/>
      <c r="F55" s="64"/>
      <c r="G55" s="64"/>
      <c r="H55" s="64"/>
      <c r="I55" s="10"/>
      <c r="J55" s="12"/>
      <c r="K55" s="10"/>
      <c r="L55" s="10"/>
      <c r="M55" s="10"/>
      <c r="N55" s="12"/>
      <c r="O55" s="10"/>
      <c r="P55" s="64"/>
      <c r="Q55" s="64"/>
      <c r="R55" s="64"/>
      <c r="S55" s="64"/>
      <c r="T55" s="66"/>
      <c r="U55" s="66"/>
      <c r="V55" s="66"/>
      <c r="W55" s="66"/>
      <c r="X55" s="66"/>
      <c r="Y55" s="6"/>
    </row>
    <row r="56" spans="1:28" ht="19.5" customHeight="1">
      <c r="A56" s="373" t="s">
        <v>61</v>
      </c>
      <c r="B56" s="428" t="s">
        <v>2</v>
      </c>
      <c r="C56" s="388">
        <v>0.44444444444444442</v>
      </c>
      <c r="D56" s="388"/>
      <c r="E56" s="435" t="str">
        <f>M28</f>
        <v>おおぞらＳＣ</v>
      </c>
      <c r="F56" s="435"/>
      <c r="G56" s="435"/>
      <c r="H56" s="435"/>
      <c r="I56" s="390">
        <f>K56+K57</f>
        <v>4</v>
      </c>
      <c r="J56" s="391" t="s">
        <v>62</v>
      </c>
      <c r="K56" s="10">
        <v>2</v>
      </c>
      <c r="L56" s="10" t="s">
        <v>63</v>
      </c>
      <c r="M56" s="10">
        <v>0</v>
      </c>
      <c r="N56" s="391" t="s">
        <v>64</v>
      </c>
      <c r="O56" s="390">
        <f>M56+M57</f>
        <v>0</v>
      </c>
      <c r="P56" s="429" t="str">
        <f>P28</f>
        <v>栃木Ｃｈａｒｍｅ．Ｆ．Ｃ</v>
      </c>
      <c r="Q56" s="429"/>
      <c r="R56" s="429"/>
      <c r="S56" s="429"/>
      <c r="T56" s="390" t="s">
        <v>214</v>
      </c>
      <c r="U56" s="390"/>
      <c r="V56" s="390"/>
      <c r="W56" s="390"/>
      <c r="X56" s="390"/>
      <c r="Y56" s="415"/>
      <c r="AB56" s="67"/>
    </row>
    <row r="57" spans="1:28" ht="19.5" customHeight="1">
      <c r="A57" s="373"/>
      <c r="B57" s="428"/>
      <c r="C57" s="388"/>
      <c r="D57" s="388"/>
      <c r="E57" s="435"/>
      <c r="F57" s="435"/>
      <c r="G57" s="435"/>
      <c r="H57" s="435"/>
      <c r="I57" s="390"/>
      <c r="J57" s="391"/>
      <c r="K57" s="10">
        <v>2</v>
      </c>
      <c r="L57" s="10" t="s">
        <v>63</v>
      </c>
      <c r="M57" s="10">
        <v>0</v>
      </c>
      <c r="N57" s="391"/>
      <c r="O57" s="390"/>
      <c r="P57" s="429"/>
      <c r="Q57" s="429"/>
      <c r="R57" s="429"/>
      <c r="S57" s="429"/>
      <c r="T57" s="390"/>
      <c r="U57" s="390"/>
      <c r="V57" s="390"/>
      <c r="W57" s="390"/>
      <c r="X57" s="390"/>
      <c r="Y57" s="415"/>
    </row>
    <row r="58" spans="1:28" ht="19.5" customHeight="1">
      <c r="A58" s="11"/>
      <c r="B58" s="35"/>
      <c r="C58" s="51"/>
      <c r="D58" s="51"/>
      <c r="E58" s="64"/>
      <c r="F58" s="64"/>
      <c r="G58" s="64"/>
      <c r="H58" s="64"/>
      <c r="I58" s="10"/>
      <c r="J58" s="12"/>
      <c r="K58" s="10"/>
      <c r="L58" s="10"/>
      <c r="M58" s="10"/>
      <c r="N58" s="12"/>
      <c r="O58" s="10"/>
      <c r="P58" s="64"/>
      <c r="Q58" s="64"/>
      <c r="R58" s="64"/>
      <c r="S58" s="64"/>
      <c r="T58" s="66"/>
      <c r="U58" s="66"/>
      <c r="V58" s="66"/>
      <c r="W58" s="66"/>
      <c r="X58" s="66"/>
      <c r="Y58" s="6"/>
    </row>
    <row r="59" spans="1:28" ht="19.5" customHeight="1">
      <c r="A59" s="373" t="s">
        <v>37</v>
      </c>
      <c r="B59" s="428" t="s">
        <v>2</v>
      </c>
      <c r="C59" s="388">
        <v>0.44444444444444442</v>
      </c>
      <c r="D59" s="388"/>
      <c r="E59" s="429" t="str">
        <f>S28</f>
        <v>都賀クラブジュニア</v>
      </c>
      <c r="F59" s="429"/>
      <c r="G59" s="429"/>
      <c r="H59" s="429"/>
      <c r="I59" s="390">
        <f>K59+K60</f>
        <v>0</v>
      </c>
      <c r="J59" s="391" t="s">
        <v>62</v>
      </c>
      <c r="K59" s="10">
        <v>0</v>
      </c>
      <c r="L59" s="10" t="s">
        <v>63</v>
      </c>
      <c r="M59" s="10">
        <v>0</v>
      </c>
      <c r="N59" s="391" t="s">
        <v>64</v>
      </c>
      <c r="O59" s="390">
        <f>M59+M60</f>
        <v>4</v>
      </c>
      <c r="P59" s="444" t="str">
        <f>V28</f>
        <v>ＦＣ西那須２１アストロセカンド</v>
      </c>
      <c r="Q59" s="444"/>
      <c r="R59" s="444"/>
      <c r="S59" s="444"/>
      <c r="T59" s="390" t="s">
        <v>215</v>
      </c>
      <c r="U59" s="390"/>
      <c r="V59" s="390"/>
      <c r="W59" s="390"/>
      <c r="X59" s="390"/>
      <c r="Y59" s="415"/>
    </row>
    <row r="60" spans="1:28" ht="19.5" customHeight="1">
      <c r="A60" s="373"/>
      <c r="B60" s="428"/>
      <c r="C60" s="388"/>
      <c r="D60" s="388"/>
      <c r="E60" s="429"/>
      <c r="F60" s="429"/>
      <c r="G60" s="429"/>
      <c r="H60" s="429"/>
      <c r="I60" s="390"/>
      <c r="J60" s="391"/>
      <c r="K60" s="10">
        <v>0</v>
      </c>
      <c r="L60" s="10" t="s">
        <v>63</v>
      </c>
      <c r="M60" s="10">
        <v>4</v>
      </c>
      <c r="N60" s="391"/>
      <c r="O60" s="390"/>
      <c r="P60" s="444"/>
      <c r="Q60" s="444"/>
      <c r="R60" s="444"/>
      <c r="S60" s="444"/>
      <c r="T60" s="390"/>
      <c r="U60" s="390"/>
      <c r="V60" s="390"/>
      <c r="W60" s="390"/>
      <c r="X60" s="390"/>
      <c r="Y60" s="415"/>
    </row>
    <row r="61" spans="1:28" ht="19.5" customHeight="1">
      <c r="A61" s="11"/>
      <c r="B61" s="35"/>
      <c r="C61" s="51"/>
      <c r="D61" s="51"/>
      <c r="E61" s="64"/>
      <c r="F61" s="64"/>
      <c r="G61" s="64"/>
      <c r="H61" s="64"/>
      <c r="I61" s="10"/>
      <c r="J61" s="12"/>
      <c r="K61" s="10"/>
      <c r="L61" s="10"/>
      <c r="M61" s="10"/>
      <c r="N61" s="12"/>
      <c r="O61" s="10"/>
      <c r="P61" s="64"/>
      <c r="Q61" s="64"/>
      <c r="R61" s="64"/>
      <c r="S61" s="64"/>
      <c r="T61" s="66"/>
      <c r="U61" s="66"/>
      <c r="V61" s="66"/>
      <c r="W61" s="66"/>
      <c r="X61" s="66"/>
      <c r="Y61" s="6"/>
    </row>
    <row r="62" spans="1:28" ht="19.5" customHeight="1">
      <c r="A62" s="373" t="s">
        <v>61</v>
      </c>
      <c r="B62" s="428" t="s">
        <v>3</v>
      </c>
      <c r="C62" s="388">
        <v>0.47916666666666669</v>
      </c>
      <c r="D62" s="388"/>
      <c r="E62" s="429" t="str">
        <f>P42</f>
        <v>野原グランディオスＦＣ</v>
      </c>
      <c r="F62" s="429"/>
      <c r="G62" s="429"/>
      <c r="H62" s="429"/>
      <c r="I62" s="390">
        <f>K62+K63</f>
        <v>1</v>
      </c>
      <c r="J62" s="391" t="s">
        <v>62</v>
      </c>
      <c r="K62" s="10">
        <v>0</v>
      </c>
      <c r="L62" s="10" t="s">
        <v>63</v>
      </c>
      <c r="M62" s="10">
        <v>4</v>
      </c>
      <c r="N62" s="391" t="s">
        <v>64</v>
      </c>
      <c r="O62" s="390">
        <f>M62+M63</f>
        <v>7</v>
      </c>
      <c r="P62" s="455" t="str">
        <f>V9</f>
        <v>Ｊ－ＳＰＯＲＴＳＦＯＯＴＢＡＬＬＣＬＵＢ（芳賀地区1位）</v>
      </c>
      <c r="Q62" s="455"/>
      <c r="R62" s="455"/>
      <c r="S62" s="455"/>
      <c r="T62" s="390" t="s">
        <v>216</v>
      </c>
      <c r="U62" s="390"/>
      <c r="V62" s="390"/>
      <c r="W62" s="390"/>
      <c r="X62" s="390"/>
      <c r="Y62" s="415"/>
    </row>
    <row r="63" spans="1:28" ht="19.5" customHeight="1">
      <c r="A63" s="373"/>
      <c r="B63" s="428"/>
      <c r="C63" s="388"/>
      <c r="D63" s="388"/>
      <c r="E63" s="429"/>
      <c r="F63" s="429"/>
      <c r="G63" s="429"/>
      <c r="H63" s="429"/>
      <c r="I63" s="390"/>
      <c r="J63" s="391"/>
      <c r="K63" s="10">
        <v>1</v>
      </c>
      <c r="L63" s="10" t="s">
        <v>63</v>
      </c>
      <c r="M63" s="10">
        <v>3</v>
      </c>
      <c r="N63" s="391"/>
      <c r="O63" s="390"/>
      <c r="P63" s="455"/>
      <c r="Q63" s="455"/>
      <c r="R63" s="455"/>
      <c r="S63" s="455"/>
      <c r="T63" s="390"/>
      <c r="U63" s="390"/>
      <c r="V63" s="390"/>
      <c r="W63" s="390"/>
      <c r="X63" s="390"/>
      <c r="Y63" s="415"/>
    </row>
    <row r="64" spans="1:28" ht="19.5" customHeight="1">
      <c r="A64" s="11"/>
      <c r="B64" s="69"/>
      <c r="C64" s="1"/>
      <c r="D64" s="1"/>
      <c r="E64" s="32"/>
      <c r="F64" s="32"/>
      <c r="G64" s="32"/>
      <c r="H64" s="32"/>
      <c r="P64" s="32"/>
      <c r="Q64" s="32"/>
      <c r="R64" s="32"/>
      <c r="S64" s="32"/>
      <c r="T64" s="66"/>
      <c r="U64" s="66"/>
      <c r="V64" s="66"/>
      <c r="W64" s="66"/>
      <c r="X64" s="66"/>
    </row>
    <row r="65" spans="1:25" ht="19.5" customHeight="1">
      <c r="A65" s="373" t="s">
        <v>37</v>
      </c>
      <c r="B65" s="428" t="s">
        <v>3</v>
      </c>
      <c r="C65" s="388">
        <v>0.47916666666666669</v>
      </c>
      <c r="D65" s="388"/>
      <c r="E65" s="454" t="str">
        <f>C28</f>
        <v>富士見サッカースポーツ少年団（宇河地区2位）</v>
      </c>
      <c r="F65" s="454"/>
      <c r="G65" s="454"/>
      <c r="H65" s="454"/>
      <c r="I65" s="390">
        <f>K65+K66</f>
        <v>0</v>
      </c>
      <c r="J65" s="391" t="s">
        <v>62</v>
      </c>
      <c r="K65" s="10">
        <v>0</v>
      </c>
      <c r="L65" s="10" t="s">
        <v>63</v>
      </c>
      <c r="M65" s="10">
        <v>0</v>
      </c>
      <c r="N65" s="391" t="s">
        <v>64</v>
      </c>
      <c r="O65" s="390">
        <f>M65+M66</f>
        <v>0</v>
      </c>
      <c r="P65" s="429" t="str">
        <f>E45</f>
        <v>ＪＦＣファイターズ</v>
      </c>
      <c r="Q65" s="429"/>
      <c r="R65" s="429"/>
      <c r="S65" s="429"/>
      <c r="T65" s="390" t="s">
        <v>217</v>
      </c>
      <c r="U65" s="390"/>
      <c r="V65" s="390"/>
      <c r="W65" s="390"/>
      <c r="X65" s="390"/>
      <c r="Y65" s="415"/>
    </row>
    <row r="66" spans="1:25" ht="19.5" customHeight="1">
      <c r="A66" s="373"/>
      <c r="B66" s="428"/>
      <c r="C66" s="388"/>
      <c r="D66" s="388"/>
      <c r="E66" s="454"/>
      <c r="F66" s="454"/>
      <c r="G66" s="454"/>
      <c r="H66" s="454"/>
      <c r="I66" s="390"/>
      <c r="J66" s="391"/>
      <c r="K66" s="10">
        <v>0</v>
      </c>
      <c r="L66" s="10" t="s">
        <v>63</v>
      </c>
      <c r="M66" s="10">
        <v>0</v>
      </c>
      <c r="N66" s="391"/>
      <c r="O66" s="390"/>
      <c r="P66" s="429"/>
      <c r="Q66" s="429"/>
      <c r="R66" s="429"/>
      <c r="S66" s="429"/>
      <c r="T66" s="390"/>
      <c r="U66" s="390"/>
      <c r="V66" s="390"/>
      <c r="W66" s="390"/>
      <c r="X66" s="390"/>
      <c r="Y66" s="415"/>
    </row>
    <row r="67" spans="1:25" ht="19.5" customHeight="1">
      <c r="A67" s="11"/>
      <c r="B67" s="35"/>
      <c r="C67" s="51"/>
      <c r="D67" s="51"/>
      <c r="E67" s="64"/>
      <c r="F67" s="64"/>
      <c r="G67" s="64"/>
      <c r="H67" s="64"/>
      <c r="I67" s="10"/>
      <c r="J67" s="260" t="s">
        <v>629</v>
      </c>
      <c r="K67" s="10">
        <v>4</v>
      </c>
      <c r="L67" s="10" t="s">
        <v>11</v>
      </c>
      <c r="M67" s="10">
        <v>3</v>
      </c>
      <c r="N67" s="12"/>
      <c r="O67" s="10"/>
      <c r="P67" s="64"/>
      <c r="Q67" s="64"/>
      <c r="R67" s="64"/>
      <c r="S67" s="64"/>
      <c r="T67" s="66"/>
      <c r="U67" s="66"/>
      <c r="V67" s="66"/>
      <c r="W67" s="66"/>
      <c r="X67" s="66"/>
      <c r="Y67" s="6"/>
    </row>
    <row r="68" spans="1:25" ht="19.5" customHeight="1">
      <c r="A68" s="11" t="s">
        <v>61</v>
      </c>
      <c r="B68" s="69"/>
      <c r="C68" s="1"/>
      <c r="D68" s="1"/>
      <c r="E68" s="32"/>
      <c r="F68" s="32"/>
      <c r="G68" s="32"/>
      <c r="H68" s="32"/>
      <c r="P68" s="32"/>
      <c r="Q68" s="32"/>
      <c r="R68" s="32"/>
      <c r="S68" s="32"/>
      <c r="T68" s="188"/>
      <c r="U68" s="188"/>
      <c r="V68" s="188"/>
      <c r="W68" s="188"/>
      <c r="X68" s="188"/>
    </row>
    <row r="69" spans="1:25" ht="19.5" customHeight="1">
      <c r="A69" s="373" t="s">
        <v>37</v>
      </c>
      <c r="B69" s="428" t="s">
        <v>4</v>
      </c>
      <c r="C69" s="388">
        <v>0.51388888888888895</v>
      </c>
      <c r="D69" s="388"/>
      <c r="E69" s="429" t="str">
        <f>P48</f>
        <v>豊郷ＪＦＣ宇都宮</v>
      </c>
      <c r="F69" s="429"/>
      <c r="G69" s="429"/>
      <c r="H69" s="429"/>
      <c r="I69" s="390">
        <f>K69+K70</f>
        <v>0</v>
      </c>
      <c r="J69" s="391" t="s">
        <v>62</v>
      </c>
      <c r="K69" s="10">
        <v>0</v>
      </c>
      <c r="L69" s="10" t="s">
        <v>63</v>
      </c>
      <c r="M69" s="10">
        <v>1</v>
      </c>
      <c r="N69" s="391" t="s">
        <v>64</v>
      </c>
      <c r="O69" s="390">
        <f>M69+M70</f>
        <v>2</v>
      </c>
      <c r="P69" s="424" t="str">
        <f>P52</f>
        <v>ＮＩＫＫＯ　ＳＰＯＲＴＳ　ＣＬＵＢ</v>
      </c>
      <c r="Q69" s="424"/>
      <c r="R69" s="424"/>
      <c r="S69" s="424"/>
      <c r="T69" s="449" t="s">
        <v>218</v>
      </c>
      <c r="U69" s="449"/>
      <c r="V69" s="449"/>
      <c r="W69" s="449"/>
      <c r="X69" s="449"/>
      <c r="Y69" s="415"/>
    </row>
    <row r="70" spans="1:25" ht="19.5" customHeight="1">
      <c r="A70" s="373"/>
      <c r="B70" s="428"/>
      <c r="C70" s="388"/>
      <c r="D70" s="388"/>
      <c r="E70" s="429"/>
      <c r="F70" s="429"/>
      <c r="G70" s="429"/>
      <c r="H70" s="429"/>
      <c r="I70" s="390"/>
      <c r="J70" s="391"/>
      <c r="K70" s="10">
        <v>0</v>
      </c>
      <c r="L70" s="10" t="s">
        <v>63</v>
      </c>
      <c r="M70" s="10">
        <v>1</v>
      </c>
      <c r="N70" s="391"/>
      <c r="O70" s="390"/>
      <c r="P70" s="424"/>
      <c r="Q70" s="424"/>
      <c r="R70" s="424"/>
      <c r="S70" s="424"/>
      <c r="T70" s="449"/>
      <c r="U70" s="449"/>
      <c r="V70" s="449"/>
      <c r="W70" s="449"/>
      <c r="X70" s="449"/>
      <c r="Y70" s="415"/>
    </row>
    <row r="71" spans="1:25" ht="19.5" customHeight="1">
      <c r="A71" s="1" t="s">
        <v>37</v>
      </c>
      <c r="B71" s="69"/>
      <c r="C71" s="1"/>
      <c r="D71" s="1"/>
      <c r="E71" s="32"/>
      <c r="F71" s="32"/>
      <c r="G71" s="32"/>
      <c r="H71" s="32"/>
      <c r="P71" s="32"/>
      <c r="Q71" s="32"/>
      <c r="R71" s="32"/>
      <c r="S71" s="32"/>
      <c r="T71" s="188"/>
      <c r="U71" s="188"/>
      <c r="V71" s="188"/>
      <c r="W71" s="188"/>
      <c r="X71" s="188"/>
    </row>
    <row r="72" spans="1:25" ht="19.5" customHeight="1">
      <c r="A72" s="373" t="s">
        <v>61</v>
      </c>
      <c r="B72" s="428" t="s">
        <v>4</v>
      </c>
      <c r="C72" s="388">
        <v>0.51388888888888895</v>
      </c>
      <c r="D72" s="388"/>
      <c r="E72" s="435" t="str">
        <f>E56</f>
        <v>おおぞらＳＣ</v>
      </c>
      <c r="F72" s="435"/>
      <c r="G72" s="435"/>
      <c r="H72" s="435"/>
      <c r="I72" s="390">
        <f>K72+K73</f>
        <v>6</v>
      </c>
      <c r="J72" s="391" t="s">
        <v>62</v>
      </c>
      <c r="K72" s="10">
        <v>1</v>
      </c>
      <c r="L72" s="10" t="s">
        <v>63</v>
      </c>
      <c r="M72" s="10">
        <v>0</v>
      </c>
      <c r="N72" s="391" t="s">
        <v>64</v>
      </c>
      <c r="O72" s="390">
        <f>M72+M73</f>
        <v>0</v>
      </c>
      <c r="P72" s="456" t="str">
        <f>P59</f>
        <v>ＦＣ西那須２１アストロセカンド</v>
      </c>
      <c r="Q72" s="456"/>
      <c r="R72" s="456"/>
      <c r="S72" s="456"/>
      <c r="T72" s="449" t="s">
        <v>219</v>
      </c>
      <c r="U72" s="449"/>
      <c r="V72" s="449"/>
      <c r="W72" s="449"/>
      <c r="X72" s="449"/>
      <c r="Y72" s="415"/>
    </row>
    <row r="73" spans="1:25" ht="19.5" customHeight="1">
      <c r="A73" s="373"/>
      <c r="B73" s="428"/>
      <c r="C73" s="388"/>
      <c r="D73" s="388"/>
      <c r="E73" s="435"/>
      <c r="F73" s="435"/>
      <c r="G73" s="435"/>
      <c r="H73" s="435"/>
      <c r="I73" s="390"/>
      <c r="J73" s="391"/>
      <c r="K73" s="10">
        <v>5</v>
      </c>
      <c r="L73" s="10" t="s">
        <v>63</v>
      </c>
      <c r="M73" s="10">
        <v>0</v>
      </c>
      <c r="N73" s="391"/>
      <c r="O73" s="390"/>
      <c r="P73" s="456"/>
      <c r="Q73" s="456"/>
      <c r="R73" s="456"/>
      <c r="S73" s="456"/>
      <c r="T73" s="449"/>
      <c r="U73" s="449"/>
      <c r="V73" s="449"/>
      <c r="W73" s="449"/>
      <c r="X73" s="449"/>
      <c r="Y73" s="415"/>
    </row>
    <row r="74" spans="1:25" ht="19.5" customHeight="1"/>
    <row r="75" spans="1:25" ht="20.100000000000001" customHeight="1">
      <c r="A75" s="9"/>
      <c r="B75" s="11"/>
      <c r="C75" s="9"/>
      <c r="D75" s="9"/>
      <c r="E75" s="11"/>
      <c r="F75" s="11"/>
      <c r="G75" s="11"/>
      <c r="H75" s="11"/>
      <c r="I75" s="25"/>
      <c r="J75" s="26"/>
      <c r="K75" s="25"/>
      <c r="L75" s="25"/>
      <c r="M75" s="25"/>
      <c r="N75" s="26"/>
      <c r="O75" s="25"/>
      <c r="P75" s="11"/>
      <c r="Q75" s="11"/>
      <c r="R75" s="11"/>
      <c r="S75" s="11"/>
      <c r="T75" s="5"/>
      <c r="U75" s="5"/>
      <c r="V75" s="5"/>
      <c r="W75" s="5"/>
      <c r="X75" s="5"/>
      <c r="Y75" s="5"/>
    </row>
    <row r="78" spans="1:25" ht="20.100000000000001" customHeight="1">
      <c r="A78" s="9"/>
      <c r="B78" s="11"/>
      <c r="C78" s="9"/>
      <c r="D78" s="9"/>
      <c r="E78" s="11"/>
      <c r="F78" s="11"/>
      <c r="G78" s="11"/>
      <c r="H78" s="11"/>
      <c r="I78" s="25"/>
      <c r="J78" s="26"/>
      <c r="K78" s="25"/>
      <c r="L78" s="25"/>
      <c r="M78" s="25"/>
      <c r="N78" s="26"/>
      <c r="O78" s="25"/>
      <c r="P78" s="11"/>
      <c r="Q78" s="11"/>
      <c r="R78" s="11"/>
      <c r="S78" s="11"/>
      <c r="T78" s="5"/>
      <c r="U78" s="5"/>
      <c r="V78" s="5"/>
      <c r="W78" s="5"/>
      <c r="X78" s="5"/>
      <c r="Y78" s="5"/>
    </row>
    <row r="81" spans="1:25" ht="20.100000000000001" customHeight="1">
      <c r="A81" s="9"/>
      <c r="B81" s="11"/>
      <c r="C81" s="9"/>
      <c r="D81" s="9"/>
      <c r="E81" s="11"/>
      <c r="F81" s="11"/>
      <c r="G81" s="11"/>
      <c r="H81" s="11"/>
      <c r="I81" s="25"/>
      <c r="J81" s="26"/>
      <c r="K81" s="25"/>
      <c r="L81" s="25"/>
      <c r="M81" s="25"/>
      <c r="N81" s="26"/>
      <c r="O81" s="25"/>
      <c r="P81" s="11"/>
      <c r="Q81" s="11"/>
      <c r="R81" s="11"/>
      <c r="S81" s="11"/>
      <c r="T81" s="5"/>
      <c r="U81" s="5"/>
      <c r="V81" s="5"/>
      <c r="W81" s="5"/>
      <c r="X81" s="5"/>
      <c r="Y81" s="5"/>
    </row>
    <row r="84" spans="1:25" ht="20.100000000000001" customHeight="1">
      <c r="A84" s="9"/>
      <c r="B84" s="9"/>
      <c r="C84" s="9"/>
      <c r="D84" s="9"/>
      <c r="E84" s="11"/>
      <c r="F84" s="11"/>
      <c r="G84" s="11"/>
      <c r="H84" s="11"/>
      <c r="I84" s="9"/>
      <c r="J84" s="9"/>
      <c r="K84" s="9"/>
      <c r="L84" s="9"/>
      <c r="M84" s="9"/>
      <c r="N84" s="9"/>
      <c r="O84" s="9"/>
      <c r="P84" s="11"/>
      <c r="Q84" s="11"/>
      <c r="R84" s="11"/>
      <c r="S84" s="11"/>
      <c r="T84" s="5"/>
      <c r="U84" s="5"/>
      <c r="V84" s="5"/>
      <c r="W84" s="5"/>
      <c r="X84" s="5"/>
      <c r="Y84" s="5"/>
    </row>
    <row r="87" spans="1:25" ht="20.100000000000001" customHeight="1">
      <c r="A87" s="9"/>
      <c r="E87" s="1"/>
      <c r="F87" s="1"/>
      <c r="G87" s="1"/>
      <c r="H87" s="1"/>
      <c r="P87" s="1"/>
      <c r="Q87" s="1"/>
      <c r="R87" s="1"/>
      <c r="S87" s="1"/>
    </row>
  </sheetData>
  <mergeCells count="158">
    <mergeCell ref="Y72:Y73"/>
    <mergeCell ref="A72:A73"/>
    <mergeCell ref="B72:B73"/>
    <mergeCell ref="C72:D73"/>
    <mergeCell ref="E72:H73"/>
    <mergeCell ref="I72:I73"/>
    <mergeCell ref="J72:J73"/>
    <mergeCell ref="J69:J70"/>
    <mergeCell ref="N69:N70"/>
    <mergeCell ref="O69:O70"/>
    <mergeCell ref="P69:S70"/>
    <mergeCell ref="T69:X70"/>
    <mergeCell ref="N72:N73"/>
    <mergeCell ref="O72:O73"/>
    <mergeCell ref="P72:S73"/>
    <mergeCell ref="T72:X73"/>
    <mergeCell ref="Y69:Y70"/>
    <mergeCell ref="N65:N66"/>
    <mergeCell ref="O65:O66"/>
    <mergeCell ref="P65:S66"/>
    <mergeCell ref="T65:X66"/>
    <mergeCell ref="Y65:Y66"/>
    <mergeCell ref="A69:A70"/>
    <mergeCell ref="B69:B70"/>
    <mergeCell ref="C69:D70"/>
    <mergeCell ref="E69:H70"/>
    <mergeCell ref="I69:I70"/>
    <mergeCell ref="A65:A66"/>
    <mergeCell ref="B65:B66"/>
    <mergeCell ref="C65:D66"/>
    <mergeCell ref="E65:H66"/>
    <mergeCell ref="I65:I66"/>
    <mergeCell ref="J65:J66"/>
    <mergeCell ref="J62:J63"/>
    <mergeCell ref="N62:N63"/>
    <mergeCell ref="O62:O63"/>
    <mergeCell ref="P62:S63"/>
    <mergeCell ref="T62:X63"/>
    <mergeCell ref="Y62:Y63"/>
    <mergeCell ref="N59:N60"/>
    <mergeCell ref="O59:O60"/>
    <mergeCell ref="P59:S60"/>
    <mergeCell ref="T59:X60"/>
    <mergeCell ref="Y59:Y60"/>
    <mergeCell ref="J59:J60"/>
    <mergeCell ref="A62:A63"/>
    <mergeCell ref="B62:B63"/>
    <mergeCell ref="C62:D63"/>
    <mergeCell ref="E62:H63"/>
    <mergeCell ref="I62:I63"/>
    <mergeCell ref="A59:A60"/>
    <mergeCell ref="B59:B60"/>
    <mergeCell ref="C59:D60"/>
    <mergeCell ref="E59:H60"/>
    <mergeCell ref="I59:I60"/>
    <mergeCell ref="N48:N49"/>
    <mergeCell ref="O56:O57"/>
    <mergeCell ref="P56:S57"/>
    <mergeCell ref="T56:X57"/>
    <mergeCell ref="Y56:Y57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6:A57"/>
    <mergeCell ref="B56:B57"/>
    <mergeCell ref="C56:D57"/>
    <mergeCell ref="E56:H57"/>
    <mergeCell ref="I56:I57"/>
    <mergeCell ref="J56:J57"/>
    <mergeCell ref="N56:N57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AB86"/>
  <sheetViews>
    <sheetView view="pageBreakPreview" zoomScaleNormal="100" zoomScaleSheetLayoutView="100" workbookViewId="0">
      <selection sqref="A1:D1"/>
    </sheetView>
  </sheetViews>
  <sheetFormatPr defaultColWidth="8.88671875" defaultRowHeight="13.2"/>
  <cols>
    <col min="1" max="25" width="5.6640625" customWidth="1"/>
  </cols>
  <sheetData>
    <row r="1" spans="1:25" ht="25.2" customHeight="1">
      <c r="A1" s="442" t="s">
        <v>201</v>
      </c>
      <c r="B1" s="442"/>
      <c r="C1" s="442"/>
      <c r="D1" s="442"/>
      <c r="E1" s="431">
        <f>組み合わせ一覧!J9</f>
        <v>45599</v>
      </c>
      <c r="F1" s="430"/>
      <c r="G1" s="430"/>
      <c r="H1" s="430"/>
      <c r="J1" s="430" t="s">
        <v>202</v>
      </c>
      <c r="K1" s="430"/>
      <c r="L1" s="430"/>
      <c r="M1" s="430"/>
      <c r="N1" s="52"/>
      <c r="O1" s="432" t="s">
        <v>243</v>
      </c>
      <c r="P1" s="432"/>
      <c r="Q1" s="432"/>
      <c r="R1" s="430" t="str">
        <f>組み合わせ一覧!AF4</f>
        <v>丸山公園サッカー場</v>
      </c>
      <c r="S1" s="430"/>
      <c r="T1" s="430"/>
      <c r="U1" s="430"/>
      <c r="V1" s="430"/>
      <c r="W1" s="430"/>
      <c r="X1" s="430"/>
      <c r="Y1" s="430"/>
    </row>
    <row r="2" spans="1:25" ht="19.5" customHeight="1">
      <c r="H2" s="450" t="s">
        <v>244</v>
      </c>
      <c r="I2" s="450"/>
      <c r="T2" s="450" t="s">
        <v>245</v>
      </c>
      <c r="U2" s="450"/>
      <c r="V2" s="182"/>
    </row>
    <row r="3" spans="1:25" ht="19.5" customHeight="1" thickBot="1">
      <c r="A3" s="54"/>
      <c r="C3" s="54"/>
      <c r="D3" s="54"/>
      <c r="E3" s="54"/>
      <c r="F3" s="252"/>
      <c r="G3" s="252"/>
      <c r="H3" s="263"/>
      <c r="I3" s="55"/>
      <c r="J3" s="55"/>
      <c r="K3" s="54"/>
      <c r="L3" s="4"/>
      <c r="M3" s="4"/>
      <c r="N3" s="16"/>
      <c r="O3" s="16"/>
      <c r="P3" s="4"/>
      <c r="Q3" s="54"/>
      <c r="R3" s="54"/>
      <c r="S3" s="55"/>
      <c r="T3" s="278"/>
      <c r="U3" s="264"/>
      <c r="V3" s="252"/>
      <c r="W3" s="54"/>
      <c r="X3" s="54"/>
      <c r="Y3" s="54"/>
    </row>
    <row r="4" spans="1:25" ht="19.5" customHeight="1" thickTop="1">
      <c r="A4" s="57"/>
      <c r="C4" s="57"/>
      <c r="D4" s="57"/>
      <c r="E4" s="280"/>
      <c r="F4" s="429" t="s">
        <v>48</v>
      </c>
      <c r="G4" s="429"/>
      <c r="H4" s="429"/>
      <c r="I4" s="440"/>
      <c r="J4" s="441"/>
      <c r="K4" s="57"/>
      <c r="L4" s="57"/>
      <c r="M4" s="57"/>
      <c r="N4" s="57"/>
      <c r="O4" s="57"/>
      <c r="P4" s="57"/>
      <c r="Q4" s="57"/>
      <c r="R4" s="280"/>
      <c r="S4" s="440" t="s">
        <v>58</v>
      </c>
      <c r="T4" s="440"/>
      <c r="U4" s="429"/>
      <c r="V4" s="438"/>
      <c r="W4" s="57"/>
      <c r="X4" s="57"/>
      <c r="Y4" s="57"/>
    </row>
    <row r="5" spans="1:25" ht="19.5" customHeight="1" thickBot="1">
      <c r="A5" s="57"/>
      <c r="C5" s="57"/>
      <c r="D5" s="296"/>
      <c r="E5" s="295"/>
      <c r="F5" s="57"/>
      <c r="G5" s="57"/>
      <c r="H5" s="57"/>
      <c r="I5" s="57"/>
      <c r="J5" s="295"/>
      <c r="K5" s="59"/>
      <c r="L5" s="59"/>
      <c r="M5" s="57"/>
      <c r="N5" s="57"/>
      <c r="O5" s="57"/>
      <c r="P5" s="57"/>
      <c r="Q5" s="57"/>
      <c r="R5" s="282"/>
      <c r="S5" s="297"/>
      <c r="T5" s="57"/>
      <c r="U5" s="57"/>
      <c r="V5" s="280"/>
      <c r="W5" s="57"/>
      <c r="X5" s="57"/>
      <c r="Y5" s="57"/>
    </row>
    <row r="6" spans="1:25" ht="19.5" customHeight="1" thickTop="1">
      <c r="A6" s="57"/>
      <c r="C6" s="280"/>
      <c r="D6" s="429" t="s">
        <v>206</v>
      </c>
      <c r="E6" s="429"/>
      <c r="F6" s="439"/>
      <c r="G6" s="60"/>
      <c r="H6" s="57"/>
      <c r="I6" s="280"/>
      <c r="J6" s="429" t="s">
        <v>57</v>
      </c>
      <c r="K6" s="440"/>
      <c r="L6" s="439"/>
      <c r="M6" s="61"/>
      <c r="N6" s="57"/>
      <c r="O6" s="57"/>
      <c r="P6" s="58"/>
      <c r="Q6" s="437" t="s">
        <v>204</v>
      </c>
      <c r="R6" s="440"/>
      <c r="S6" s="438"/>
      <c r="T6" s="64"/>
      <c r="U6" s="57"/>
      <c r="V6" s="280"/>
      <c r="W6" s="57"/>
      <c r="X6" s="57"/>
      <c r="Y6" s="57"/>
    </row>
    <row r="7" spans="1:25" ht="19.5" customHeight="1">
      <c r="A7" s="9"/>
      <c r="C7" s="245"/>
      <c r="D7" s="11"/>
      <c r="E7" s="11"/>
      <c r="F7" s="181"/>
      <c r="G7" s="13"/>
      <c r="H7" s="9"/>
      <c r="I7" s="245"/>
      <c r="J7" s="11"/>
      <c r="K7" s="11"/>
      <c r="L7" s="181"/>
      <c r="M7" s="13"/>
      <c r="N7" s="9"/>
      <c r="O7" s="9"/>
      <c r="P7" s="14"/>
      <c r="Q7" s="180"/>
      <c r="R7" s="11"/>
      <c r="S7" s="275"/>
      <c r="T7" s="9"/>
      <c r="U7" s="9"/>
      <c r="V7" s="245"/>
      <c r="W7" s="9"/>
      <c r="X7" s="9"/>
      <c r="Y7" s="9"/>
    </row>
    <row r="8" spans="1:25" ht="19.5" customHeight="1">
      <c r="A8" s="9"/>
      <c r="C8" s="373">
        <v>1</v>
      </c>
      <c r="D8" s="373"/>
      <c r="E8" s="9"/>
      <c r="F8" s="373">
        <v>2</v>
      </c>
      <c r="G8" s="373"/>
      <c r="H8" s="9"/>
      <c r="I8" s="373">
        <v>3</v>
      </c>
      <c r="J8" s="373"/>
      <c r="K8" s="9"/>
      <c r="L8" s="373">
        <v>4</v>
      </c>
      <c r="M8" s="373"/>
      <c r="N8" s="9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</row>
    <row r="9" spans="1:25" ht="19.5" customHeight="1">
      <c r="A9" s="9"/>
      <c r="C9" s="452" t="str">
        <f>MN!J9</f>
        <v>ＦＣプリメーロ</v>
      </c>
      <c r="D9" s="452"/>
      <c r="E9" s="11"/>
      <c r="F9" s="434" t="str">
        <f>MN!M9</f>
        <v>ＫＳＣ鹿沼</v>
      </c>
      <c r="G9" s="434"/>
      <c r="H9" s="15"/>
      <c r="I9" s="446" t="str">
        <f>MN!S9</f>
        <v>ＦＣ　ＶＡＬＯＮセカンド</v>
      </c>
      <c r="J9" s="446"/>
      <c r="K9" s="15"/>
      <c r="L9" s="446" t="str">
        <f>MN!E44</f>
        <v>ヴェルフェ矢板Ｕ－１２・ｂｌａｎｃ</v>
      </c>
      <c r="M9" s="446"/>
      <c r="N9" s="15"/>
      <c r="O9" s="15"/>
      <c r="P9" s="434" t="str">
        <f>MN!H44</f>
        <v>ＪＦＣアミスタ市貝</v>
      </c>
      <c r="Q9" s="434"/>
      <c r="R9" s="15"/>
      <c r="S9" s="446" t="str">
        <f>MN!Q44</f>
        <v>ウイングスサッカークラブ</v>
      </c>
      <c r="T9" s="446"/>
      <c r="U9" s="15"/>
      <c r="V9" s="452" t="str">
        <f>組み合わせ一覧!AV47</f>
        <v>今市ＦＣプログレス（上都賀地区1位）</v>
      </c>
      <c r="W9" s="452"/>
      <c r="X9" s="276"/>
      <c r="Y9" s="276"/>
    </row>
    <row r="10" spans="1:25" ht="19.5" customHeight="1">
      <c r="A10" s="9"/>
      <c r="C10" s="452"/>
      <c r="D10" s="452"/>
      <c r="E10" s="11"/>
      <c r="F10" s="434"/>
      <c r="G10" s="434"/>
      <c r="H10" s="15"/>
      <c r="I10" s="446"/>
      <c r="J10" s="446"/>
      <c r="K10" s="15"/>
      <c r="L10" s="446"/>
      <c r="M10" s="446"/>
      <c r="N10" s="15"/>
      <c r="O10" s="15"/>
      <c r="P10" s="434"/>
      <c r="Q10" s="434"/>
      <c r="R10" s="15"/>
      <c r="S10" s="446"/>
      <c r="T10" s="446"/>
      <c r="U10" s="15"/>
      <c r="V10" s="452"/>
      <c r="W10" s="452"/>
      <c r="X10" s="276"/>
      <c r="Y10" s="276"/>
    </row>
    <row r="11" spans="1:25" ht="19.5" customHeight="1">
      <c r="A11" s="9"/>
      <c r="C11" s="452"/>
      <c r="D11" s="452"/>
      <c r="E11" s="11"/>
      <c r="F11" s="434"/>
      <c r="G11" s="434"/>
      <c r="H11" s="15"/>
      <c r="I11" s="446"/>
      <c r="J11" s="446"/>
      <c r="K11" s="15"/>
      <c r="L11" s="446"/>
      <c r="M11" s="446"/>
      <c r="N11" s="15"/>
      <c r="O11" s="15"/>
      <c r="P11" s="434"/>
      <c r="Q11" s="434"/>
      <c r="R11" s="15"/>
      <c r="S11" s="446"/>
      <c r="T11" s="446"/>
      <c r="U11" s="15"/>
      <c r="V11" s="452"/>
      <c r="W11" s="452"/>
      <c r="X11" s="276"/>
      <c r="Y11" s="276"/>
    </row>
    <row r="12" spans="1:25" ht="19.5" customHeight="1">
      <c r="A12" s="9"/>
      <c r="C12" s="452"/>
      <c r="D12" s="452"/>
      <c r="E12" s="11"/>
      <c r="F12" s="434"/>
      <c r="G12" s="434"/>
      <c r="H12" s="15"/>
      <c r="I12" s="446"/>
      <c r="J12" s="446"/>
      <c r="K12" s="15"/>
      <c r="L12" s="446"/>
      <c r="M12" s="446"/>
      <c r="N12" s="15"/>
      <c r="O12" s="15"/>
      <c r="P12" s="434"/>
      <c r="Q12" s="434"/>
      <c r="R12" s="15"/>
      <c r="S12" s="446"/>
      <c r="T12" s="446"/>
      <c r="U12" s="15"/>
      <c r="V12" s="452"/>
      <c r="W12" s="452"/>
      <c r="X12" s="276"/>
      <c r="Y12" s="276"/>
    </row>
    <row r="13" spans="1:25" ht="19.5" customHeight="1">
      <c r="A13" s="9"/>
      <c r="C13" s="452"/>
      <c r="D13" s="452"/>
      <c r="E13" s="11"/>
      <c r="F13" s="434"/>
      <c r="G13" s="434"/>
      <c r="H13" s="15"/>
      <c r="I13" s="446"/>
      <c r="J13" s="446"/>
      <c r="K13" s="15"/>
      <c r="L13" s="446"/>
      <c r="M13" s="446"/>
      <c r="N13" s="15"/>
      <c r="O13" s="15"/>
      <c r="P13" s="434"/>
      <c r="Q13" s="434"/>
      <c r="R13" s="15"/>
      <c r="S13" s="446"/>
      <c r="T13" s="446"/>
      <c r="U13" s="15"/>
      <c r="V13" s="452"/>
      <c r="W13" s="452"/>
      <c r="X13" s="276"/>
      <c r="Y13" s="276"/>
    </row>
    <row r="14" spans="1:25" ht="19.5" customHeight="1">
      <c r="A14" s="9"/>
      <c r="C14" s="452"/>
      <c r="D14" s="452"/>
      <c r="E14" s="11"/>
      <c r="F14" s="434"/>
      <c r="G14" s="434"/>
      <c r="H14" s="15"/>
      <c r="I14" s="446"/>
      <c r="J14" s="446"/>
      <c r="K14" s="15"/>
      <c r="L14" s="446"/>
      <c r="M14" s="446"/>
      <c r="N14" s="15"/>
      <c r="O14" s="15"/>
      <c r="P14" s="434"/>
      <c r="Q14" s="434"/>
      <c r="R14" s="15"/>
      <c r="S14" s="446"/>
      <c r="T14" s="446"/>
      <c r="U14" s="15"/>
      <c r="V14" s="452"/>
      <c r="W14" s="452"/>
      <c r="X14" s="276"/>
      <c r="Y14" s="276"/>
    </row>
    <row r="15" spans="1:25" ht="19.5" customHeight="1">
      <c r="A15" s="9"/>
      <c r="C15" s="452"/>
      <c r="D15" s="452"/>
      <c r="E15" s="11"/>
      <c r="F15" s="434"/>
      <c r="G15" s="434"/>
      <c r="H15" s="15"/>
      <c r="I15" s="446"/>
      <c r="J15" s="446"/>
      <c r="K15" s="15"/>
      <c r="L15" s="446"/>
      <c r="M15" s="446"/>
      <c r="N15" s="15"/>
      <c r="O15" s="15"/>
      <c r="P15" s="434"/>
      <c r="Q15" s="434"/>
      <c r="R15" s="15"/>
      <c r="S15" s="446"/>
      <c r="T15" s="446"/>
      <c r="U15" s="15"/>
      <c r="V15" s="452"/>
      <c r="W15" s="452"/>
      <c r="X15" s="276"/>
      <c r="Y15" s="276"/>
    </row>
    <row r="16" spans="1:25" ht="19.5" customHeight="1">
      <c r="A16" s="9"/>
      <c r="C16" s="452"/>
      <c r="D16" s="452"/>
      <c r="E16" s="11"/>
      <c r="F16" s="434"/>
      <c r="G16" s="434"/>
      <c r="H16" s="15"/>
      <c r="I16" s="446"/>
      <c r="J16" s="446"/>
      <c r="K16" s="15"/>
      <c r="L16" s="446"/>
      <c r="M16" s="446"/>
      <c r="N16" s="15"/>
      <c r="O16" s="15"/>
      <c r="P16" s="434"/>
      <c r="Q16" s="434"/>
      <c r="R16" s="15"/>
      <c r="S16" s="446"/>
      <c r="T16" s="446"/>
      <c r="U16" s="15"/>
      <c r="V16" s="452"/>
      <c r="W16" s="452"/>
      <c r="X16" s="276"/>
      <c r="Y16" s="276"/>
    </row>
    <row r="17" spans="1:25" ht="19.5" customHeight="1">
      <c r="A17" s="9"/>
      <c r="C17" s="452"/>
      <c r="D17" s="452"/>
      <c r="E17" s="11"/>
      <c r="F17" s="434"/>
      <c r="G17" s="434"/>
      <c r="H17" s="15"/>
      <c r="I17" s="446"/>
      <c r="J17" s="446"/>
      <c r="K17" s="15"/>
      <c r="L17" s="446"/>
      <c r="M17" s="446"/>
      <c r="N17" s="15"/>
      <c r="O17" s="15"/>
      <c r="P17" s="434"/>
      <c r="Q17" s="434"/>
      <c r="R17" s="15"/>
      <c r="S17" s="446"/>
      <c r="T17" s="446"/>
      <c r="U17" s="15"/>
      <c r="V17" s="452"/>
      <c r="W17" s="452"/>
      <c r="X17" s="276"/>
      <c r="Y17" s="276"/>
    </row>
    <row r="18" spans="1:25" ht="19.5" customHeight="1">
      <c r="A18" s="9"/>
      <c r="C18" s="452"/>
      <c r="D18" s="452"/>
      <c r="E18" s="11"/>
      <c r="F18" s="434"/>
      <c r="G18" s="434"/>
      <c r="H18" s="15"/>
      <c r="I18" s="446"/>
      <c r="J18" s="446"/>
      <c r="K18" s="15"/>
      <c r="L18" s="446"/>
      <c r="M18" s="446"/>
      <c r="N18" s="15"/>
      <c r="O18" s="15"/>
      <c r="P18" s="434"/>
      <c r="Q18" s="434"/>
      <c r="R18" s="15"/>
      <c r="S18" s="446"/>
      <c r="T18" s="446"/>
      <c r="U18" s="15"/>
      <c r="V18" s="452"/>
      <c r="W18" s="452"/>
      <c r="X18" s="276"/>
      <c r="Y18" s="276"/>
    </row>
    <row r="19" spans="1:25" ht="19.5" customHeight="1">
      <c r="A19" s="9"/>
      <c r="C19" s="452"/>
      <c r="D19" s="452"/>
      <c r="E19" s="11"/>
      <c r="F19" s="434"/>
      <c r="G19" s="434"/>
      <c r="H19" s="15"/>
      <c r="I19" s="446"/>
      <c r="J19" s="446"/>
      <c r="K19" s="15"/>
      <c r="L19" s="446"/>
      <c r="M19" s="446"/>
      <c r="N19" s="15"/>
      <c r="O19" s="15"/>
      <c r="P19" s="434"/>
      <c r="Q19" s="434"/>
      <c r="R19" s="15"/>
      <c r="S19" s="446"/>
      <c r="T19" s="446"/>
      <c r="U19" s="15"/>
      <c r="V19" s="452"/>
      <c r="W19" s="452"/>
      <c r="X19" s="276"/>
      <c r="Y19" s="276"/>
    </row>
    <row r="20" spans="1:25" ht="19.5" customHeight="1">
      <c r="A20" s="9"/>
      <c r="C20" s="27"/>
      <c r="D20" s="27"/>
      <c r="E20" s="11"/>
      <c r="F20" s="27"/>
      <c r="G20" s="27"/>
      <c r="H20" s="15"/>
      <c r="I20" s="27"/>
      <c r="J20" s="27"/>
      <c r="K20" s="15"/>
      <c r="L20" s="27"/>
      <c r="M20" s="27"/>
      <c r="N20" s="15"/>
      <c r="O20" s="15"/>
      <c r="P20" s="27"/>
      <c r="Q20" s="27"/>
      <c r="R20" s="15"/>
      <c r="S20" s="27"/>
      <c r="T20" s="27"/>
      <c r="U20" s="15"/>
      <c r="V20" s="27"/>
      <c r="W20" s="27"/>
      <c r="X20" s="276"/>
      <c r="Y20" s="276"/>
    </row>
    <row r="21" spans="1:25" ht="19.5" customHeight="1">
      <c r="A21" s="9"/>
      <c r="B21" s="36"/>
      <c r="C21" s="36"/>
      <c r="D21" s="36"/>
      <c r="E21" s="436" t="s">
        <v>246</v>
      </c>
      <c r="F21" s="436"/>
      <c r="G21" s="36"/>
      <c r="H21" s="15"/>
      <c r="I21" s="36"/>
      <c r="J21" s="36"/>
      <c r="K21" s="15"/>
      <c r="L21" s="15"/>
      <c r="M21" s="27"/>
      <c r="N21" s="27"/>
      <c r="O21" s="15"/>
      <c r="P21" s="27"/>
      <c r="Q21" s="436" t="s">
        <v>247</v>
      </c>
      <c r="R21" s="436"/>
      <c r="S21" s="184"/>
      <c r="T21" s="27"/>
      <c r="U21" s="15"/>
      <c r="V21" s="36"/>
      <c r="W21" s="36"/>
    </row>
    <row r="22" spans="1:25" ht="19.5" customHeight="1" thickBot="1">
      <c r="A22" s="54"/>
      <c r="B22" s="54"/>
      <c r="C22" s="54"/>
      <c r="D22" s="252"/>
      <c r="E22" s="263"/>
      <c r="F22" s="277"/>
      <c r="G22" s="55"/>
      <c r="H22" s="54"/>
      <c r="I22" s="54"/>
      <c r="J22" s="4"/>
      <c r="K22" s="16"/>
      <c r="L22" s="16"/>
      <c r="M22" s="4"/>
      <c r="N22" s="54"/>
      <c r="O22" s="54"/>
      <c r="P22" s="55"/>
      <c r="Q22" s="278"/>
      <c r="R22" s="264"/>
      <c r="S22" s="252"/>
      <c r="T22" s="252"/>
      <c r="U22" s="54"/>
      <c r="V22" s="54"/>
      <c r="W22" s="54"/>
    </row>
    <row r="23" spans="1:25" ht="19.5" customHeight="1" thickTop="1">
      <c r="A23" s="57"/>
      <c r="B23" s="57"/>
      <c r="C23" s="280"/>
      <c r="D23" s="429" t="s">
        <v>59</v>
      </c>
      <c r="E23" s="429"/>
      <c r="F23" s="440"/>
      <c r="G23" s="440"/>
      <c r="H23" s="279"/>
      <c r="I23" s="57"/>
      <c r="J23" s="57"/>
      <c r="K23" s="57"/>
      <c r="L23" s="57"/>
      <c r="M23" s="57"/>
      <c r="N23" s="57"/>
      <c r="O23" s="280"/>
      <c r="P23" s="457" t="s">
        <v>55</v>
      </c>
      <c r="Q23" s="440"/>
      <c r="R23" s="429"/>
      <c r="S23" s="429"/>
      <c r="T23" s="438"/>
      <c r="U23" s="57"/>
      <c r="V23" s="57"/>
      <c r="W23" s="57"/>
    </row>
    <row r="24" spans="1:25" ht="19.5" customHeight="1" thickBot="1">
      <c r="A24" s="57"/>
      <c r="B24" s="57"/>
      <c r="C24" s="280"/>
      <c r="D24" s="57"/>
      <c r="E24" s="57"/>
      <c r="F24" s="57"/>
      <c r="G24" s="295"/>
      <c r="H24" s="281"/>
      <c r="I24" s="59"/>
      <c r="J24" s="57"/>
      <c r="K24" s="57"/>
      <c r="L24" s="57"/>
      <c r="M24" s="57"/>
      <c r="N24" s="296"/>
      <c r="O24" s="295"/>
      <c r="P24" s="281"/>
      <c r="Q24" s="57"/>
      <c r="R24" s="57"/>
      <c r="S24" s="57"/>
      <c r="T24" s="282"/>
      <c r="U24" s="297"/>
      <c r="V24" s="296"/>
      <c r="W24" s="57"/>
    </row>
    <row r="25" spans="1:25" ht="19.5" customHeight="1" thickTop="1">
      <c r="A25" s="57"/>
      <c r="B25" s="57"/>
      <c r="C25" s="298"/>
      <c r="D25" s="64"/>
      <c r="E25" s="57"/>
      <c r="F25" s="280"/>
      <c r="G25" s="429" t="s">
        <v>205</v>
      </c>
      <c r="H25" s="440"/>
      <c r="I25" s="439"/>
      <c r="J25" s="61"/>
      <c r="K25" s="57"/>
      <c r="L25" s="57"/>
      <c r="M25" s="280"/>
      <c r="N25" s="429" t="s">
        <v>51</v>
      </c>
      <c r="O25" s="429"/>
      <c r="P25" s="439"/>
      <c r="Q25" s="64"/>
      <c r="R25" s="57"/>
      <c r="S25" s="58"/>
      <c r="T25" s="437" t="s">
        <v>52</v>
      </c>
      <c r="U25" s="429"/>
      <c r="V25" s="438"/>
      <c r="W25" s="57"/>
    </row>
    <row r="26" spans="1:25" ht="19.5" customHeight="1">
      <c r="A26" s="9"/>
      <c r="B26" s="9"/>
      <c r="C26" s="245"/>
      <c r="D26" s="9"/>
      <c r="E26" s="9"/>
      <c r="F26" s="245"/>
      <c r="G26" s="11"/>
      <c r="H26" s="11"/>
      <c r="I26" s="181"/>
      <c r="J26" s="13"/>
      <c r="K26" s="9"/>
      <c r="L26" s="9"/>
      <c r="M26" s="245"/>
      <c r="N26" s="11"/>
      <c r="O26" s="11"/>
      <c r="P26" s="181"/>
      <c r="Q26" s="9"/>
      <c r="R26" s="9"/>
      <c r="S26" s="9"/>
      <c r="T26" s="180"/>
      <c r="U26" s="11"/>
      <c r="V26" s="275"/>
      <c r="W26" s="9"/>
    </row>
    <row r="27" spans="1:25" ht="19.5" customHeight="1">
      <c r="A27" s="9"/>
      <c r="B27" s="9"/>
      <c r="C27" s="373">
        <v>8</v>
      </c>
      <c r="D27" s="373"/>
      <c r="E27" s="9"/>
      <c r="F27" s="373">
        <v>9</v>
      </c>
      <c r="G27" s="373"/>
      <c r="H27" s="9"/>
      <c r="I27" s="373">
        <v>10</v>
      </c>
      <c r="J27" s="373"/>
      <c r="K27" s="9"/>
      <c r="L27" s="9"/>
      <c r="M27" s="373">
        <v>11</v>
      </c>
      <c r="N27" s="373"/>
      <c r="O27" s="9"/>
      <c r="P27" s="373">
        <v>12</v>
      </c>
      <c r="Q27" s="373"/>
      <c r="R27" s="9"/>
      <c r="S27" s="373">
        <v>13</v>
      </c>
      <c r="T27" s="373"/>
      <c r="U27" s="9"/>
      <c r="V27" s="373">
        <v>14</v>
      </c>
      <c r="W27" s="373"/>
    </row>
    <row r="28" spans="1:25" ht="19.5" customHeight="1">
      <c r="A28" s="9"/>
      <c r="B28" s="276"/>
      <c r="C28" s="445" t="str">
        <f>組み合わせ一覧!AV45</f>
        <v>ヴェルフェ矢板Ｕ－１２・ｖｅｒｔ（塩谷南那須地区1位）</v>
      </c>
      <c r="D28" s="445"/>
      <c r="E28" s="15"/>
      <c r="F28" s="446" t="str">
        <f>OP!D9</f>
        <v>ＭＯＲＡＮＧＯ栃木フットボールクラブＵ１２</v>
      </c>
      <c r="G28" s="446"/>
      <c r="H28" s="15"/>
      <c r="I28" s="458" t="str">
        <f>OP!M9</f>
        <v>ＴＳＵＮＡＧＵ　Ｓｐｏｒｔｓ　Ａｃａｄｅｍｙ</v>
      </c>
      <c r="J28" s="458"/>
      <c r="K28" s="15"/>
      <c r="L28" s="15"/>
      <c r="M28" s="434" t="str">
        <f>OP!V9</f>
        <v>ＦＣ　Ａｖａｎｃｅ</v>
      </c>
      <c r="N28" s="434"/>
      <c r="O28" s="15"/>
      <c r="P28" s="446" t="str">
        <f>OP!E43</f>
        <v>大田原城山サッカークラブ</v>
      </c>
      <c r="Q28" s="446"/>
      <c r="R28" s="15"/>
      <c r="S28" s="446" t="str">
        <f>OP!H43</f>
        <v>宇都宮フットボールクラブジュニア</v>
      </c>
      <c r="T28" s="446"/>
      <c r="U28" s="15"/>
      <c r="V28" s="452" t="str">
        <f>OP!T43</f>
        <v>ＦＣスポルト宇都宮</v>
      </c>
      <c r="W28" s="452"/>
    </row>
    <row r="29" spans="1:25" ht="19.5" customHeight="1">
      <c r="A29" s="9"/>
      <c r="B29" s="276"/>
      <c r="C29" s="445"/>
      <c r="D29" s="445"/>
      <c r="E29" s="15"/>
      <c r="F29" s="446"/>
      <c r="G29" s="446"/>
      <c r="H29" s="15"/>
      <c r="I29" s="458"/>
      <c r="J29" s="458"/>
      <c r="K29" s="15"/>
      <c r="L29" s="15"/>
      <c r="M29" s="434"/>
      <c r="N29" s="434"/>
      <c r="O29" s="15"/>
      <c r="P29" s="446"/>
      <c r="Q29" s="446"/>
      <c r="R29" s="15"/>
      <c r="S29" s="446"/>
      <c r="T29" s="446"/>
      <c r="U29" s="15"/>
      <c r="V29" s="452"/>
      <c r="W29" s="452"/>
    </row>
    <row r="30" spans="1:25" ht="19.5" customHeight="1">
      <c r="A30" s="9"/>
      <c r="B30" s="276"/>
      <c r="C30" s="445"/>
      <c r="D30" s="445"/>
      <c r="E30" s="15"/>
      <c r="F30" s="446"/>
      <c r="G30" s="446"/>
      <c r="H30" s="15"/>
      <c r="I30" s="458"/>
      <c r="J30" s="458"/>
      <c r="K30" s="15"/>
      <c r="L30" s="15"/>
      <c r="M30" s="434"/>
      <c r="N30" s="434"/>
      <c r="O30" s="15"/>
      <c r="P30" s="446"/>
      <c r="Q30" s="446"/>
      <c r="R30" s="15"/>
      <c r="S30" s="446"/>
      <c r="T30" s="446"/>
      <c r="U30" s="15"/>
      <c r="V30" s="452"/>
      <c r="W30" s="452"/>
    </row>
    <row r="31" spans="1:25" ht="19.5" customHeight="1">
      <c r="A31" s="9"/>
      <c r="B31" s="276"/>
      <c r="C31" s="445"/>
      <c r="D31" s="445"/>
      <c r="E31" s="15"/>
      <c r="F31" s="446"/>
      <c r="G31" s="446"/>
      <c r="H31" s="15"/>
      <c r="I31" s="458"/>
      <c r="J31" s="458"/>
      <c r="K31" s="15"/>
      <c r="L31" s="15"/>
      <c r="M31" s="434"/>
      <c r="N31" s="434"/>
      <c r="O31" s="15"/>
      <c r="P31" s="446"/>
      <c r="Q31" s="446"/>
      <c r="R31" s="15"/>
      <c r="S31" s="446"/>
      <c r="T31" s="446"/>
      <c r="U31" s="15"/>
      <c r="V31" s="452"/>
      <c r="W31" s="452"/>
    </row>
    <row r="32" spans="1:25" ht="19.5" customHeight="1">
      <c r="A32" s="9"/>
      <c r="B32" s="276"/>
      <c r="C32" s="445"/>
      <c r="D32" s="445"/>
      <c r="E32" s="15"/>
      <c r="F32" s="446"/>
      <c r="G32" s="446"/>
      <c r="H32" s="15"/>
      <c r="I32" s="458"/>
      <c r="J32" s="458"/>
      <c r="K32" s="15"/>
      <c r="L32" s="15"/>
      <c r="M32" s="434"/>
      <c r="N32" s="434"/>
      <c r="O32" s="15"/>
      <c r="P32" s="446"/>
      <c r="Q32" s="446"/>
      <c r="R32" s="15"/>
      <c r="S32" s="446"/>
      <c r="T32" s="446"/>
      <c r="U32" s="15"/>
      <c r="V32" s="452"/>
      <c r="W32" s="452"/>
    </row>
    <row r="33" spans="1:28" ht="19.5" customHeight="1">
      <c r="A33" s="9"/>
      <c r="B33" s="276"/>
      <c r="C33" s="445"/>
      <c r="D33" s="445"/>
      <c r="E33" s="15"/>
      <c r="F33" s="446"/>
      <c r="G33" s="446"/>
      <c r="H33" s="15"/>
      <c r="I33" s="458"/>
      <c r="J33" s="458"/>
      <c r="K33" s="15"/>
      <c r="L33" s="15"/>
      <c r="M33" s="434"/>
      <c r="N33" s="434"/>
      <c r="O33" s="15"/>
      <c r="P33" s="446"/>
      <c r="Q33" s="446"/>
      <c r="R33" s="15"/>
      <c r="S33" s="446"/>
      <c r="T33" s="446"/>
      <c r="U33" s="15"/>
      <c r="V33" s="452"/>
      <c r="W33" s="452"/>
    </row>
    <row r="34" spans="1:28" ht="19.5" customHeight="1">
      <c r="A34" s="9"/>
      <c r="B34" s="276"/>
      <c r="C34" s="445"/>
      <c r="D34" s="445"/>
      <c r="E34" s="15"/>
      <c r="F34" s="446"/>
      <c r="G34" s="446"/>
      <c r="H34" s="15"/>
      <c r="I34" s="458"/>
      <c r="J34" s="458"/>
      <c r="K34" s="15"/>
      <c r="L34" s="15"/>
      <c r="M34" s="434"/>
      <c r="N34" s="434"/>
      <c r="O34" s="15"/>
      <c r="P34" s="446"/>
      <c r="Q34" s="446"/>
      <c r="R34" s="15"/>
      <c r="S34" s="446"/>
      <c r="T34" s="446"/>
      <c r="U34" s="15"/>
      <c r="V34" s="452"/>
      <c r="W34" s="452"/>
    </row>
    <row r="35" spans="1:28" ht="19.5" customHeight="1">
      <c r="A35" s="9"/>
      <c r="B35" s="276"/>
      <c r="C35" s="445"/>
      <c r="D35" s="445"/>
      <c r="E35" s="15"/>
      <c r="F35" s="446"/>
      <c r="G35" s="446"/>
      <c r="H35" s="15"/>
      <c r="I35" s="458"/>
      <c r="J35" s="458"/>
      <c r="K35" s="15"/>
      <c r="L35" s="15"/>
      <c r="M35" s="434"/>
      <c r="N35" s="434"/>
      <c r="O35" s="15"/>
      <c r="P35" s="446"/>
      <c r="Q35" s="446"/>
      <c r="R35" s="15"/>
      <c r="S35" s="446"/>
      <c r="T35" s="446"/>
      <c r="U35" s="15"/>
      <c r="V35" s="452"/>
      <c r="W35" s="452"/>
    </row>
    <row r="36" spans="1:28" ht="19.5" customHeight="1">
      <c r="A36" s="9"/>
      <c r="B36" s="276"/>
      <c r="C36" s="445"/>
      <c r="D36" s="445"/>
      <c r="E36" s="15"/>
      <c r="F36" s="446"/>
      <c r="G36" s="446"/>
      <c r="H36" s="15"/>
      <c r="I36" s="458"/>
      <c r="J36" s="458"/>
      <c r="K36" s="15"/>
      <c r="L36" s="15"/>
      <c r="M36" s="434"/>
      <c r="N36" s="434"/>
      <c r="O36" s="15"/>
      <c r="P36" s="446"/>
      <c r="Q36" s="446"/>
      <c r="R36" s="15"/>
      <c r="S36" s="446"/>
      <c r="T36" s="446"/>
      <c r="U36" s="15"/>
      <c r="V36" s="452"/>
      <c r="W36" s="452"/>
    </row>
    <row r="37" spans="1:28" ht="19.5" customHeight="1">
      <c r="A37" s="9"/>
      <c r="B37" s="276"/>
      <c r="C37" s="445"/>
      <c r="D37" s="445"/>
      <c r="E37" s="15"/>
      <c r="F37" s="446"/>
      <c r="G37" s="446"/>
      <c r="H37" s="15"/>
      <c r="I37" s="458"/>
      <c r="J37" s="458"/>
      <c r="K37" s="15"/>
      <c r="L37" s="15"/>
      <c r="M37" s="434"/>
      <c r="N37" s="434"/>
      <c r="O37" s="15"/>
      <c r="P37" s="446"/>
      <c r="Q37" s="446"/>
      <c r="R37" s="15"/>
      <c r="S37" s="446"/>
      <c r="T37" s="446"/>
      <c r="U37" s="15"/>
      <c r="V37" s="452"/>
      <c r="W37" s="452"/>
    </row>
    <row r="38" spans="1:28" ht="19.5" customHeight="1">
      <c r="A38" s="9"/>
      <c r="B38" s="276"/>
      <c r="C38" s="445"/>
      <c r="D38" s="445"/>
      <c r="E38" s="15"/>
      <c r="F38" s="446"/>
      <c r="G38" s="446"/>
      <c r="H38" s="15"/>
      <c r="I38" s="458"/>
      <c r="J38" s="458"/>
      <c r="K38" s="15"/>
      <c r="L38" s="15"/>
      <c r="M38" s="434"/>
      <c r="N38" s="434"/>
      <c r="O38" s="15"/>
      <c r="P38" s="446"/>
      <c r="Q38" s="446"/>
      <c r="R38" s="15"/>
      <c r="S38" s="446"/>
      <c r="T38" s="446"/>
      <c r="U38" s="15"/>
      <c r="V38" s="452"/>
      <c r="W38" s="452"/>
    </row>
    <row r="39" spans="1:28" ht="19.5" customHeight="1">
      <c r="A39" s="5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5"/>
      <c r="X39" s="5"/>
      <c r="Y39" s="5"/>
    </row>
    <row r="40" spans="1:28" ht="19.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Y40" s="65"/>
    </row>
    <row r="41" spans="1:28" ht="19.5" customHeight="1">
      <c r="A41" s="65" t="s">
        <v>60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387" t="s">
        <v>209</v>
      </c>
      <c r="U41" s="387"/>
      <c r="V41" s="387"/>
      <c r="W41" s="387"/>
      <c r="X41" s="387"/>
      <c r="Y41" s="65"/>
    </row>
    <row r="42" spans="1:28" ht="19.5" customHeight="1">
      <c r="A42" s="373" t="s">
        <v>61</v>
      </c>
      <c r="B42" s="428" t="s">
        <v>0</v>
      </c>
      <c r="C42" s="388">
        <v>0.375</v>
      </c>
      <c r="D42" s="388"/>
      <c r="E42" s="429" t="str">
        <f>P9</f>
        <v>ＪＦＣアミスタ市貝</v>
      </c>
      <c r="F42" s="429"/>
      <c r="G42" s="429"/>
      <c r="H42" s="429"/>
      <c r="I42" s="390">
        <f>K42+K43</f>
        <v>0</v>
      </c>
      <c r="J42" s="391" t="s">
        <v>62</v>
      </c>
      <c r="K42" s="10">
        <v>0</v>
      </c>
      <c r="L42" s="10" t="s">
        <v>63</v>
      </c>
      <c r="M42" s="10">
        <v>1</v>
      </c>
      <c r="N42" s="391" t="s">
        <v>64</v>
      </c>
      <c r="O42" s="390">
        <f>M42+M43</f>
        <v>1</v>
      </c>
      <c r="P42" s="435" t="str">
        <f>S9</f>
        <v>ウイングスサッカークラブ</v>
      </c>
      <c r="Q42" s="435"/>
      <c r="R42" s="435"/>
      <c r="S42" s="435"/>
      <c r="T42" s="390" t="s">
        <v>210</v>
      </c>
      <c r="U42" s="390"/>
      <c r="V42" s="390"/>
      <c r="W42" s="390"/>
      <c r="X42" s="390"/>
      <c r="Y42" s="415"/>
      <c r="AB42" s="67"/>
    </row>
    <row r="43" spans="1:28" ht="19.5" customHeight="1">
      <c r="A43" s="373"/>
      <c r="B43" s="428"/>
      <c r="C43" s="388"/>
      <c r="D43" s="388"/>
      <c r="E43" s="429"/>
      <c r="F43" s="429"/>
      <c r="G43" s="429"/>
      <c r="H43" s="429"/>
      <c r="I43" s="390"/>
      <c r="J43" s="391"/>
      <c r="K43" s="10">
        <v>0</v>
      </c>
      <c r="L43" s="10" t="s">
        <v>63</v>
      </c>
      <c r="M43" s="10">
        <v>0</v>
      </c>
      <c r="N43" s="391"/>
      <c r="O43" s="390"/>
      <c r="P43" s="435"/>
      <c r="Q43" s="435"/>
      <c r="R43" s="435"/>
      <c r="S43" s="435"/>
      <c r="T43" s="390"/>
      <c r="U43" s="390"/>
      <c r="V43" s="390"/>
      <c r="W43" s="390"/>
      <c r="X43" s="390"/>
      <c r="Y43" s="415"/>
    </row>
    <row r="44" spans="1:28" ht="19.5" customHeight="1">
      <c r="A44" s="11"/>
      <c r="B44" s="35"/>
      <c r="C44" s="51"/>
      <c r="D44" s="51"/>
      <c r="E44" s="64"/>
      <c r="F44" s="64"/>
      <c r="G44" s="64"/>
      <c r="H44" s="64"/>
      <c r="I44" s="10"/>
      <c r="J44" s="12"/>
      <c r="K44" s="10"/>
      <c r="L44" s="10"/>
      <c r="M44" s="10"/>
      <c r="N44" s="12"/>
      <c r="O44" s="10"/>
      <c r="P44" s="64"/>
      <c r="Q44" s="64"/>
      <c r="R44" s="64"/>
      <c r="S44" s="64"/>
      <c r="T44" s="66"/>
      <c r="U44" s="66"/>
      <c r="V44" s="66"/>
      <c r="W44" s="66"/>
      <c r="X44" s="66"/>
      <c r="Y44" s="6"/>
    </row>
    <row r="45" spans="1:28" ht="19.5" customHeight="1">
      <c r="A45" s="373" t="s">
        <v>37</v>
      </c>
      <c r="B45" s="428" t="s">
        <v>0</v>
      </c>
      <c r="C45" s="388">
        <v>0.375</v>
      </c>
      <c r="D45" s="388"/>
      <c r="E45" s="444" t="str">
        <f>F28</f>
        <v>ＭＯＲＡＮＧＯ栃木フットボールクラブＵ１２</v>
      </c>
      <c r="F45" s="444"/>
      <c r="G45" s="444"/>
      <c r="H45" s="444"/>
      <c r="I45" s="390">
        <f>K45+K46</f>
        <v>2</v>
      </c>
      <c r="J45" s="391" t="s">
        <v>62</v>
      </c>
      <c r="K45" s="10">
        <v>0</v>
      </c>
      <c r="L45" s="10" t="s">
        <v>63</v>
      </c>
      <c r="M45" s="10">
        <v>0</v>
      </c>
      <c r="N45" s="391" t="s">
        <v>64</v>
      </c>
      <c r="O45" s="390">
        <f>M45+M46</f>
        <v>0</v>
      </c>
      <c r="P45" s="456" t="str">
        <f>I28</f>
        <v>ＴＳＵＮＡＧＵ　Ｓｐｏｒｔｓ　Ａｃａｄｅｍｙ</v>
      </c>
      <c r="Q45" s="456"/>
      <c r="R45" s="456"/>
      <c r="S45" s="456"/>
      <c r="T45" s="390" t="s">
        <v>211</v>
      </c>
      <c r="U45" s="390"/>
      <c r="V45" s="390"/>
      <c r="W45" s="390"/>
      <c r="X45" s="390"/>
      <c r="Y45" s="415"/>
    </row>
    <row r="46" spans="1:28" ht="19.5" customHeight="1">
      <c r="A46" s="373"/>
      <c r="B46" s="428"/>
      <c r="C46" s="388"/>
      <c r="D46" s="388"/>
      <c r="E46" s="444"/>
      <c r="F46" s="444"/>
      <c r="G46" s="444"/>
      <c r="H46" s="444"/>
      <c r="I46" s="390"/>
      <c r="J46" s="391"/>
      <c r="K46" s="10">
        <v>2</v>
      </c>
      <c r="L46" s="10" t="s">
        <v>63</v>
      </c>
      <c r="M46" s="10">
        <v>0</v>
      </c>
      <c r="N46" s="391"/>
      <c r="O46" s="390"/>
      <c r="P46" s="456"/>
      <c r="Q46" s="456"/>
      <c r="R46" s="456"/>
      <c r="S46" s="456"/>
      <c r="T46" s="390"/>
      <c r="U46" s="390"/>
      <c r="V46" s="390"/>
      <c r="W46" s="390"/>
      <c r="X46" s="390"/>
      <c r="Y46" s="415"/>
    </row>
    <row r="47" spans="1:28" ht="19.5" customHeight="1">
      <c r="A47" s="11"/>
      <c r="B47" s="35"/>
      <c r="C47" s="51"/>
      <c r="D47" s="51"/>
      <c r="E47" s="64"/>
      <c r="F47" s="64"/>
      <c r="G47" s="64"/>
      <c r="H47" s="64"/>
      <c r="I47" s="10"/>
      <c r="J47" s="12"/>
      <c r="K47" s="10"/>
      <c r="L47" s="10"/>
      <c r="M47" s="10"/>
      <c r="N47" s="12"/>
      <c r="O47" s="10"/>
      <c r="P47" s="64"/>
      <c r="Q47" s="64"/>
      <c r="R47" s="64"/>
      <c r="S47" s="64"/>
      <c r="T47" s="66"/>
      <c r="U47" s="66"/>
      <c r="V47" s="66"/>
      <c r="W47" s="66"/>
      <c r="X47" s="66"/>
      <c r="Y47" s="6"/>
    </row>
    <row r="48" spans="1:28" ht="19.5" customHeight="1">
      <c r="A48" s="373" t="s">
        <v>61</v>
      </c>
      <c r="B48" s="428" t="s">
        <v>1</v>
      </c>
      <c r="C48" s="388">
        <v>0.40972222222222227</v>
      </c>
      <c r="D48" s="388"/>
      <c r="E48" s="435" t="str">
        <f>C9</f>
        <v>ＦＣプリメーロ</v>
      </c>
      <c r="F48" s="435"/>
      <c r="G48" s="435"/>
      <c r="H48" s="435"/>
      <c r="I48" s="390">
        <f>K48+K49</f>
        <v>1</v>
      </c>
      <c r="J48" s="391" t="s">
        <v>62</v>
      </c>
      <c r="K48" s="10">
        <v>0</v>
      </c>
      <c r="L48" s="10" t="s">
        <v>63</v>
      </c>
      <c r="M48" s="10">
        <v>1</v>
      </c>
      <c r="N48" s="391" t="s">
        <v>64</v>
      </c>
      <c r="O48" s="390">
        <f>M48+M49</f>
        <v>1</v>
      </c>
      <c r="P48" s="429" t="str">
        <f>F9</f>
        <v>ＫＳＣ鹿沼</v>
      </c>
      <c r="Q48" s="429"/>
      <c r="R48" s="429"/>
      <c r="S48" s="429"/>
      <c r="T48" s="390" t="s">
        <v>212</v>
      </c>
      <c r="U48" s="390"/>
      <c r="V48" s="390"/>
      <c r="W48" s="390"/>
      <c r="X48" s="390"/>
      <c r="Y48" s="415"/>
    </row>
    <row r="49" spans="1:28" ht="19.5" customHeight="1">
      <c r="A49" s="373"/>
      <c r="B49" s="428"/>
      <c r="C49" s="388"/>
      <c r="D49" s="388"/>
      <c r="E49" s="435"/>
      <c r="F49" s="435"/>
      <c r="G49" s="435"/>
      <c r="H49" s="435"/>
      <c r="I49" s="390"/>
      <c r="J49" s="391"/>
      <c r="K49" s="10">
        <v>1</v>
      </c>
      <c r="L49" s="10" t="s">
        <v>63</v>
      </c>
      <c r="M49" s="10">
        <v>0</v>
      </c>
      <c r="N49" s="391"/>
      <c r="O49" s="390"/>
      <c r="P49" s="429"/>
      <c r="Q49" s="429"/>
      <c r="R49" s="429"/>
      <c r="S49" s="429"/>
      <c r="T49" s="390"/>
      <c r="U49" s="390"/>
      <c r="V49" s="390"/>
      <c r="W49" s="390"/>
      <c r="X49" s="390"/>
      <c r="Y49" s="415"/>
    </row>
    <row r="50" spans="1:28" ht="19.5" customHeight="1">
      <c r="A50" s="11"/>
      <c r="B50" s="35"/>
      <c r="C50" s="51"/>
      <c r="D50" s="51"/>
      <c r="E50" s="64"/>
      <c r="F50" s="64"/>
      <c r="G50" s="64"/>
      <c r="H50" s="64"/>
      <c r="I50" s="10"/>
      <c r="J50" s="260" t="s">
        <v>629</v>
      </c>
      <c r="K50" s="10">
        <v>2</v>
      </c>
      <c r="L50" s="10" t="s">
        <v>11</v>
      </c>
      <c r="M50" s="10">
        <v>0</v>
      </c>
      <c r="N50" s="12"/>
      <c r="O50" s="10"/>
      <c r="P50" s="64"/>
      <c r="Q50" s="64"/>
      <c r="R50" s="64"/>
      <c r="S50" s="64"/>
      <c r="T50" s="66"/>
      <c r="U50" s="66"/>
      <c r="V50" s="66"/>
      <c r="W50" s="66"/>
      <c r="X50" s="66"/>
      <c r="Y50" s="6"/>
    </row>
    <row r="51" spans="1:28" ht="19.5" customHeight="1">
      <c r="A51" s="11"/>
      <c r="B51" s="35"/>
      <c r="C51" s="51"/>
      <c r="D51" s="51"/>
      <c r="E51" s="64"/>
      <c r="F51" s="64"/>
      <c r="G51" s="64"/>
      <c r="H51" s="64"/>
      <c r="I51" s="10"/>
      <c r="J51" s="12"/>
      <c r="K51" s="10"/>
      <c r="L51" s="10"/>
      <c r="M51" s="10"/>
      <c r="N51" s="12"/>
      <c r="O51" s="10"/>
      <c r="P51" s="64"/>
      <c r="Q51" s="64"/>
      <c r="R51" s="64"/>
      <c r="S51" s="64"/>
      <c r="T51" s="66"/>
      <c r="U51" s="66"/>
      <c r="V51" s="66"/>
      <c r="W51" s="66"/>
      <c r="X51" s="66"/>
      <c r="Y51" s="6"/>
    </row>
    <row r="52" spans="1:28" ht="19.5" customHeight="1">
      <c r="A52" s="373" t="s">
        <v>37</v>
      </c>
      <c r="B52" s="428" t="s">
        <v>1</v>
      </c>
      <c r="C52" s="388">
        <v>0.40972222222222227</v>
      </c>
      <c r="D52" s="388"/>
      <c r="E52" s="435" t="str">
        <f>I9</f>
        <v>ＦＣ　ＶＡＬＯＮセカンド</v>
      </c>
      <c r="F52" s="435"/>
      <c r="G52" s="435"/>
      <c r="H52" s="435"/>
      <c r="I52" s="390">
        <f>K52+K53</f>
        <v>3</v>
      </c>
      <c r="J52" s="391" t="s">
        <v>62</v>
      </c>
      <c r="K52" s="10">
        <v>0</v>
      </c>
      <c r="L52" s="10" t="s">
        <v>63</v>
      </c>
      <c r="M52" s="10">
        <v>1</v>
      </c>
      <c r="N52" s="391" t="s">
        <v>64</v>
      </c>
      <c r="O52" s="390">
        <f>M52+M53</f>
        <v>1</v>
      </c>
      <c r="P52" s="405" t="str">
        <f>L9</f>
        <v>ヴェルフェ矢板Ｕ－１２・ｂｌａｎｃ</v>
      </c>
      <c r="Q52" s="405"/>
      <c r="R52" s="405"/>
      <c r="S52" s="405"/>
      <c r="T52" s="390" t="s">
        <v>213</v>
      </c>
      <c r="U52" s="390"/>
      <c r="V52" s="390"/>
      <c r="W52" s="390"/>
      <c r="X52" s="390"/>
      <c r="Y52" s="415"/>
    </row>
    <row r="53" spans="1:28" ht="19.5" customHeight="1">
      <c r="A53" s="373"/>
      <c r="B53" s="428"/>
      <c r="C53" s="388"/>
      <c r="D53" s="388"/>
      <c r="E53" s="435"/>
      <c r="F53" s="435"/>
      <c r="G53" s="435"/>
      <c r="H53" s="435"/>
      <c r="I53" s="390"/>
      <c r="J53" s="391"/>
      <c r="K53" s="10">
        <v>3</v>
      </c>
      <c r="L53" s="10" t="s">
        <v>63</v>
      </c>
      <c r="M53" s="10">
        <v>0</v>
      </c>
      <c r="N53" s="391"/>
      <c r="O53" s="390"/>
      <c r="P53" s="405"/>
      <c r="Q53" s="405"/>
      <c r="R53" s="405"/>
      <c r="S53" s="405"/>
      <c r="T53" s="390"/>
      <c r="U53" s="390"/>
      <c r="V53" s="390"/>
      <c r="W53" s="390"/>
      <c r="X53" s="390"/>
      <c r="Y53" s="415"/>
    </row>
    <row r="54" spans="1:28" ht="19.5" customHeight="1">
      <c r="A54" s="11"/>
      <c r="B54" s="35"/>
      <c r="C54" s="51"/>
      <c r="D54" s="51"/>
      <c r="E54" s="64"/>
      <c r="F54" s="64"/>
      <c r="G54" s="64"/>
      <c r="H54" s="64"/>
      <c r="I54" s="10"/>
      <c r="J54" s="12"/>
      <c r="K54" s="10"/>
      <c r="L54" s="10"/>
      <c r="M54" s="10"/>
      <c r="N54" s="12"/>
      <c r="O54" s="10"/>
      <c r="P54" s="64"/>
      <c r="Q54" s="64"/>
      <c r="R54" s="64"/>
      <c r="S54" s="64"/>
      <c r="T54" s="66"/>
      <c r="U54" s="66"/>
      <c r="V54" s="66"/>
      <c r="W54" s="66"/>
      <c r="X54" s="66"/>
      <c r="Y54" s="6"/>
    </row>
    <row r="55" spans="1:28" ht="19.5" customHeight="1">
      <c r="A55" s="373" t="s">
        <v>61</v>
      </c>
      <c r="B55" s="428" t="s">
        <v>2</v>
      </c>
      <c r="C55" s="388">
        <v>0.44444444444444442</v>
      </c>
      <c r="D55" s="388"/>
      <c r="E55" s="435" t="str">
        <f>M28</f>
        <v>ＦＣ　Ａｖａｎｃｅ</v>
      </c>
      <c r="F55" s="435"/>
      <c r="G55" s="435"/>
      <c r="H55" s="435"/>
      <c r="I55" s="390">
        <f>K55+K56</f>
        <v>1</v>
      </c>
      <c r="J55" s="391" t="s">
        <v>62</v>
      </c>
      <c r="K55" s="10">
        <v>1</v>
      </c>
      <c r="L55" s="10" t="s">
        <v>63</v>
      </c>
      <c r="M55" s="10">
        <v>0</v>
      </c>
      <c r="N55" s="391" t="s">
        <v>64</v>
      </c>
      <c r="O55" s="390">
        <f>M55+M56</f>
        <v>0</v>
      </c>
      <c r="P55" s="405" t="str">
        <f>P28</f>
        <v>大田原城山サッカークラブ</v>
      </c>
      <c r="Q55" s="405"/>
      <c r="R55" s="405"/>
      <c r="S55" s="405"/>
      <c r="T55" s="390" t="s">
        <v>214</v>
      </c>
      <c r="U55" s="390"/>
      <c r="V55" s="390"/>
      <c r="W55" s="390"/>
      <c r="X55" s="390"/>
      <c r="Y55" s="415"/>
      <c r="AB55" s="67"/>
    </row>
    <row r="56" spans="1:28" ht="19.5" customHeight="1">
      <c r="A56" s="373"/>
      <c r="B56" s="428"/>
      <c r="C56" s="388"/>
      <c r="D56" s="388"/>
      <c r="E56" s="435"/>
      <c r="F56" s="435"/>
      <c r="G56" s="435"/>
      <c r="H56" s="435"/>
      <c r="I56" s="390"/>
      <c r="J56" s="391"/>
      <c r="K56" s="10">
        <v>0</v>
      </c>
      <c r="L56" s="10" t="s">
        <v>63</v>
      </c>
      <c r="M56" s="10">
        <v>0</v>
      </c>
      <c r="N56" s="391"/>
      <c r="O56" s="390"/>
      <c r="P56" s="405"/>
      <c r="Q56" s="405"/>
      <c r="R56" s="405"/>
      <c r="S56" s="405"/>
      <c r="T56" s="390"/>
      <c r="U56" s="390"/>
      <c r="V56" s="390"/>
      <c r="W56" s="390"/>
      <c r="X56" s="390"/>
      <c r="Y56" s="415"/>
    </row>
    <row r="57" spans="1:28" ht="19.5" customHeight="1">
      <c r="A57" s="11"/>
      <c r="B57" s="35"/>
      <c r="C57" s="51"/>
      <c r="D57" s="51"/>
      <c r="E57" s="64"/>
      <c r="F57" s="64"/>
      <c r="G57" s="64"/>
      <c r="H57" s="64"/>
      <c r="I57" s="10"/>
      <c r="J57" s="260"/>
      <c r="K57" s="10"/>
      <c r="L57" s="10"/>
      <c r="M57" s="10"/>
      <c r="N57" s="12"/>
      <c r="O57" s="10"/>
      <c r="P57" s="64"/>
      <c r="Q57" s="64"/>
      <c r="R57" s="64"/>
      <c r="S57" s="64"/>
      <c r="T57" s="66"/>
      <c r="U57" s="66"/>
      <c r="V57" s="66"/>
      <c r="W57" s="66"/>
      <c r="X57" s="66"/>
      <c r="Y57" s="6"/>
    </row>
    <row r="58" spans="1:28" ht="19.5" customHeight="1">
      <c r="A58" s="373" t="s">
        <v>37</v>
      </c>
      <c r="B58" s="428" t="s">
        <v>2</v>
      </c>
      <c r="C58" s="388">
        <v>0.44444444444444442</v>
      </c>
      <c r="D58" s="388"/>
      <c r="E58" s="405" t="str">
        <f>S28</f>
        <v>宇都宮フットボールクラブジュニア</v>
      </c>
      <c r="F58" s="405"/>
      <c r="G58" s="405"/>
      <c r="H58" s="405"/>
      <c r="I58" s="390">
        <f>K58+K59</f>
        <v>0</v>
      </c>
      <c r="J58" s="391" t="s">
        <v>62</v>
      </c>
      <c r="K58" s="10">
        <v>0</v>
      </c>
      <c r="L58" s="10" t="s">
        <v>63</v>
      </c>
      <c r="M58" s="10">
        <v>1</v>
      </c>
      <c r="N58" s="391" t="s">
        <v>64</v>
      </c>
      <c r="O58" s="390">
        <f>M58+M59</f>
        <v>2</v>
      </c>
      <c r="P58" s="435" t="str">
        <f>V28</f>
        <v>ＦＣスポルト宇都宮</v>
      </c>
      <c r="Q58" s="435"/>
      <c r="R58" s="435"/>
      <c r="S58" s="435"/>
      <c r="T58" s="390" t="s">
        <v>215</v>
      </c>
      <c r="U58" s="390"/>
      <c r="V58" s="390"/>
      <c r="W58" s="390"/>
      <c r="X58" s="390"/>
      <c r="Y58" s="415"/>
    </row>
    <row r="59" spans="1:28" ht="19.5" customHeight="1">
      <c r="A59" s="373"/>
      <c r="B59" s="428"/>
      <c r="C59" s="388"/>
      <c r="D59" s="388"/>
      <c r="E59" s="405"/>
      <c r="F59" s="405"/>
      <c r="G59" s="405"/>
      <c r="H59" s="405"/>
      <c r="I59" s="390"/>
      <c r="J59" s="391"/>
      <c r="K59" s="10">
        <v>0</v>
      </c>
      <c r="L59" s="10" t="s">
        <v>63</v>
      </c>
      <c r="M59" s="10">
        <v>1</v>
      </c>
      <c r="N59" s="391"/>
      <c r="O59" s="390"/>
      <c r="P59" s="435"/>
      <c r="Q59" s="435"/>
      <c r="R59" s="435"/>
      <c r="S59" s="435"/>
      <c r="T59" s="390"/>
      <c r="U59" s="390"/>
      <c r="V59" s="390"/>
      <c r="W59" s="390"/>
      <c r="X59" s="390"/>
      <c r="Y59" s="415"/>
    </row>
    <row r="60" spans="1:28" ht="19.5" customHeight="1">
      <c r="A60" s="11"/>
      <c r="B60" s="35"/>
      <c r="C60" s="51"/>
      <c r="D60" s="51"/>
      <c r="E60" s="64"/>
      <c r="F60" s="64"/>
      <c r="G60" s="64"/>
      <c r="H60" s="64"/>
      <c r="I60" s="10"/>
      <c r="J60" s="12"/>
      <c r="K60" s="10"/>
      <c r="L60" s="10"/>
      <c r="M60" s="10"/>
      <c r="N60" s="12"/>
      <c r="O60" s="10"/>
      <c r="P60" s="64"/>
      <c r="Q60" s="64"/>
      <c r="R60" s="64"/>
      <c r="S60" s="64"/>
      <c r="T60" s="66"/>
      <c r="U60" s="66"/>
      <c r="V60" s="66"/>
      <c r="W60" s="66"/>
      <c r="X60" s="66"/>
      <c r="Y60" s="6"/>
    </row>
    <row r="61" spans="1:28" ht="19.5" customHeight="1">
      <c r="A61" s="373" t="s">
        <v>61</v>
      </c>
      <c r="B61" s="428" t="s">
        <v>3</v>
      </c>
      <c r="C61" s="388">
        <v>0.47916666666666669</v>
      </c>
      <c r="D61" s="388"/>
      <c r="E61" s="429" t="str">
        <f>P42</f>
        <v>ウイングスサッカークラブ</v>
      </c>
      <c r="F61" s="429"/>
      <c r="G61" s="429"/>
      <c r="H61" s="429"/>
      <c r="I61" s="390">
        <f>K61+K62</f>
        <v>0</v>
      </c>
      <c r="J61" s="391" t="s">
        <v>62</v>
      </c>
      <c r="K61" s="10">
        <v>0</v>
      </c>
      <c r="L61" s="10" t="s">
        <v>63</v>
      </c>
      <c r="M61" s="10">
        <v>0</v>
      </c>
      <c r="N61" s="391" t="s">
        <v>64</v>
      </c>
      <c r="O61" s="390">
        <f>M61+M62</f>
        <v>0</v>
      </c>
      <c r="P61" s="424" t="str">
        <f>V9</f>
        <v>今市ＦＣプログレス（上都賀地区1位）</v>
      </c>
      <c r="Q61" s="424"/>
      <c r="R61" s="424"/>
      <c r="S61" s="424"/>
      <c r="T61" s="390" t="s">
        <v>216</v>
      </c>
      <c r="U61" s="390"/>
      <c r="V61" s="390"/>
      <c r="W61" s="390"/>
      <c r="X61" s="390"/>
      <c r="Y61" s="415"/>
    </row>
    <row r="62" spans="1:28" ht="19.5" customHeight="1">
      <c r="A62" s="373"/>
      <c r="B62" s="428"/>
      <c r="C62" s="388"/>
      <c r="D62" s="388"/>
      <c r="E62" s="429"/>
      <c r="F62" s="429"/>
      <c r="G62" s="429"/>
      <c r="H62" s="429"/>
      <c r="I62" s="390"/>
      <c r="J62" s="391"/>
      <c r="K62" s="10">
        <v>0</v>
      </c>
      <c r="L62" s="10" t="s">
        <v>63</v>
      </c>
      <c r="M62" s="10">
        <v>0</v>
      </c>
      <c r="N62" s="391"/>
      <c r="O62" s="390"/>
      <c r="P62" s="424"/>
      <c r="Q62" s="424"/>
      <c r="R62" s="424"/>
      <c r="S62" s="424"/>
      <c r="T62" s="390"/>
      <c r="U62" s="390"/>
      <c r="V62" s="390"/>
      <c r="W62" s="390"/>
      <c r="X62" s="390"/>
      <c r="Y62" s="415"/>
    </row>
    <row r="63" spans="1:28" ht="19.5" customHeight="1">
      <c r="A63" s="11"/>
      <c r="B63" s="35"/>
      <c r="C63" s="51"/>
      <c r="D63" s="51"/>
      <c r="E63" s="64"/>
      <c r="F63" s="64"/>
      <c r="G63" s="64"/>
      <c r="H63" s="64"/>
      <c r="I63" s="10"/>
      <c r="J63" s="260" t="s">
        <v>629</v>
      </c>
      <c r="K63" s="10">
        <v>4</v>
      </c>
      <c r="L63" s="10" t="s">
        <v>11</v>
      </c>
      <c r="M63" s="10">
        <v>5</v>
      </c>
      <c r="N63" s="12"/>
      <c r="O63" s="10"/>
      <c r="P63" s="64"/>
      <c r="Q63" s="64"/>
      <c r="R63" s="64"/>
      <c r="S63" s="64"/>
      <c r="T63" s="66"/>
      <c r="U63" s="66"/>
      <c r="V63" s="66"/>
      <c r="W63" s="66"/>
      <c r="X63" s="66"/>
      <c r="Y63" s="6"/>
    </row>
    <row r="64" spans="1:28" ht="19.5" customHeight="1">
      <c r="A64" s="11"/>
      <c r="B64" s="69"/>
      <c r="C64" s="1"/>
      <c r="D64" s="1"/>
      <c r="E64" s="32"/>
      <c r="F64" s="32"/>
      <c r="G64" s="32"/>
      <c r="H64" s="32"/>
      <c r="P64" s="32"/>
      <c r="Q64" s="32"/>
      <c r="R64" s="32"/>
      <c r="S64" s="32"/>
      <c r="T64" s="66"/>
      <c r="U64" s="66"/>
      <c r="V64" s="66"/>
      <c r="W64" s="66"/>
      <c r="X64" s="66"/>
    </row>
    <row r="65" spans="1:25" ht="19.5" customHeight="1">
      <c r="A65" s="373" t="s">
        <v>37</v>
      </c>
      <c r="B65" s="428" t="s">
        <v>3</v>
      </c>
      <c r="C65" s="388">
        <v>0.47916666666666669</v>
      </c>
      <c r="D65" s="388"/>
      <c r="E65" s="459" t="str">
        <f>C28</f>
        <v>ヴェルフェ矢板Ｕ－１２・ｖｅｒｔ（塩谷南那須地区1位）</v>
      </c>
      <c r="F65" s="459"/>
      <c r="G65" s="459"/>
      <c r="H65" s="459"/>
      <c r="I65" s="390">
        <f>K65+K66</f>
        <v>3</v>
      </c>
      <c r="J65" s="391" t="s">
        <v>62</v>
      </c>
      <c r="K65" s="10">
        <v>2</v>
      </c>
      <c r="L65" s="10" t="s">
        <v>63</v>
      </c>
      <c r="M65" s="10">
        <v>1</v>
      </c>
      <c r="N65" s="391" t="s">
        <v>64</v>
      </c>
      <c r="O65" s="390">
        <f>M65+M66</f>
        <v>2</v>
      </c>
      <c r="P65" s="456" t="str">
        <f>E45</f>
        <v>ＭＯＲＡＮＧＯ栃木フットボールクラブＵ１２</v>
      </c>
      <c r="Q65" s="456"/>
      <c r="R65" s="456"/>
      <c r="S65" s="456"/>
      <c r="T65" s="390" t="s">
        <v>217</v>
      </c>
      <c r="U65" s="390"/>
      <c r="V65" s="390"/>
      <c r="W65" s="390"/>
      <c r="X65" s="390"/>
      <c r="Y65" s="415"/>
    </row>
    <row r="66" spans="1:25" ht="19.5" customHeight="1">
      <c r="A66" s="373"/>
      <c r="B66" s="428"/>
      <c r="C66" s="388"/>
      <c r="D66" s="388"/>
      <c r="E66" s="459"/>
      <c r="F66" s="459"/>
      <c r="G66" s="459"/>
      <c r="H66" s="459"/>
      <c r="I66" s="390"/>
      <c r="J66" s="391"/>
      <c r="K66" s="10">
        <v>1</v>
      </c>
      <c r="L66" s="10" t="s">
        <v>63</v>
      </c>
      <c r="M66" s="10">
        <v>1</v>
      </c>
      <c r="N66" s="391"/>
      <c r="O66" s="390"/>
      <c r="P66" s="456"/>
      <c r="Q66" s="456"/>
      <c r="R66" s="456"/>
      <c r="S66" s="456"/>
      <c r="T66" s="390"/>
      <c r="U66" s="390"/>
      <c r="V66" s="390"/>
      <c r="W66" s="390"/>
      <c r="X66" s="390"/>
      <c r="Y66" s="415"/>
    </row>
    <row r="67" spans="1:25" ht="19.5" customHeight="1">
      <c r="A67" s="11"/>
      <c r="B67" s="69"/>
      <c r="C67" s="1"/>
      <c r="D67" s="1"/>
      <c r="E67" s="32"/>
      <c r="F67" s="32"/>
      <c r="G67" s="32"/>
      <c r="H67" s="32"/>
      <c r="P67" s="32"/>
      <c r="Q67" s="32"/>
      <c r="R67" s="32"/>
      <c r="S67" s="32"/>
      <c r="T67" s="188"/>
      <c r="U67" s="188"/>
      <c r="V67" s="188"/>
      <c r="W67" s="188"/>
      <c r="X67" s="188"/>
    </row>
    <row r="68" spans="1:25" ht="19.5" customHeight="1">
      <c r="A68" s="373" t="s">
        <v>61</v>
      </c>
      <c r="B68" s="428" t="s">
        <v>4</v>
      </c>
      <c r="C68" s="388">
        <v>0.51388888888888895</v>
      </c>
      <c r="D68" s="388"/>
      <c r="E68" s="435" t="str">
        <f>E48</f>
        <v>ＦＣプリメーロ</v>
      </c>
      <c r="F68" s="435"/>
      <c r="G68" s="435"/>
      <c r="H68" s="435"/>
      <c r="I68" s="390">
        <f>K68+K69</f>
        <v>1</v>
      </c>
      <c r="J68" s="391" t="s">
        <v>62</v>
      </c>
      <c r="K68" s="10">
        <v>0</v>
      </c>
      <c r="L68" s="10" t="s">
        <v>63</v>
      </c>
      <c r="M68" s="10">
        <v>0</v>
      </c>
      <c r="N68" s="391" t="s">
        <v>64</v>
      </c>
      <c r="O68" s="390">
        <f>M68+M69</f>
        <v>0</v>
      </c>
      <c r="P68" s="429" t="str">
        <f>E52</f>
        <v>ＦＣ　ＶＡＬＯＮセカンド</v>
      </c>
      <c r="Q68" s="429"/>
      <c r="R68" s="429"/>
      <c r="S68" s="429"/>
      <c r="T68" s="449" t="s">
        <v>218</v>
      </c>
      <c r="U68" s="449"/>
      <c r="V68" s="449"/>
      <c r="W68" s="449"/>
      <c r="X68" s="449"/>
      <c r="Y68" s="415"/>
    </row>
    <row r="69" spans="1:25" ht="19.5" customHeight="1">
      <c r="A69" s="373"/>
      <c r="B69" s="428"/>
      <c r="C69" s="388"/>
      <c r="D69" s="388"/>
      <c r="E69" s="435"/>
      <c r="F69" s="435"/>
      <c r="G69" s="435"/>
      <c r="H69" s="435"/>
      <c r="I69" s="390"/>
      <c r="J69" s="391"/>
      <c r="K69" s="10">
        <v>1</v>
      </c>
      <c r="L69" s="10" t="s">
        <v>63</v>
      </c>
      <c r="M69" s="10">
        <v>0</v>
      </c>
      <c r="N69" s="391"/>
      <c r="O69" s="390"/>
      <c r="P69" s="429"/>
      <c r="Q69" s="429"/>
      <c r="R69" s="429"/>
      <c r="S69" s="429"/>
      <c r="T69" s="449"/>
      <c r="U69" s="449"/>
      <c r="V69" s="449"/>
      <c r="W69" s="449"/>
      <c r="X69" s="449"/>
      <c r="Y69" s="415"/>
    </row>
    <row r="70" spans="1:25" ht="19.5" customHeight="1">
      <c r="A70" s="1"/>
      <c r="B70" s="69"/>
      <c r="C70" s="1"/>
      <c r="D70" s="1"/>
      <c r="E70" s="32"/>
      <c r="F70" s="32"/>
      <c r="G70" s="32"/>
      <c r="H70" s="32"/>
      <c r="P70" s="32"/>
      <c r="Q70" s="32"/>
      <c r="R70" s="32"/>
      <c r="S70" s="32"/>
      <c r="T70" s="188"/>
      <c r="U70" s="188"/>
      <c r="V70" s="188"/>
      <c r="W70" s="188"/>
      <c r="X70" s="188"/>
    </row>
    <row r="71" spans="1:25" ht="19.5" customHeight="1">
      <c r="A71" s="373" t="s">
        <v>37</v>
      </c>
      <c r="B71" s="428" t="s">
        <v>4</v>
      </c>
      <c r="C71" s="388">
        <v>0.51388888888888895</v>
      </c>
      <c r="D71" s="388"/>
      <c r="E71" s="429" t="str">
        <f>E55</f>
        <v>ＦＣ　Ａｖａｎｃｅ</v>
      </c>
      <c r="F71" s="429"/>
      <c r="G71" s="429"/>
      <c r="H71" s="429"/>
      <c r="I71" s="390">
        <f>K71+K72</f>
        <v>0</v>
      </c>
      <c r="J71" s="391" t="s">
        <v>62</v>
      </c>
      <c r="K71" s="10">
        <v>0</v>
      </c>
      <c r="L71" s="10" t="s">
        <v>63</v>
      </c>
      <c r="M71" s="10">
        <v>1</v>
      </c>
      <c r="N71" s="391" t="s">
        <v>64</v>
      </c>
      <c r="O71" s="390">
        <f>M71+M72</f>
        <v>1</v>
      </c>
      <c r="P71" s="435" t="str">
        <f>P58</f>
        <v>ＦＣスポルト宇都宮</v>
      </c>
      <c r="Q71" s="435"/>
      <c r="R71" s="435"/>
      <c r="S71" s="435"/>
      <c r="T71" s="449" t="s">
        <v>219</v>
      </c>
      <c r="U71" s="449"/>
      <c r="V71" s="449"/>
      <c r="W71" s="449"/>
      <c r="X71" s="449"/>
      <c r="Y71" s="415"/>
    </row>
    <row r="72" spans="1:25" ht="19.5" customHeight="1">
      <c r="A72" s="373"/>
      <c r="B72" s="428"/>
      <c r="C72" s="388"/>
      <c r="D72" s="388"/>
      <c r="E72" s="429"/>
      <c r="F72" s="429"/>
      <c r="G72" s="429"/>
      <c r="H72" s="429"/>
      <c r="I72" s="390"/>
      <c r="J72" s="391"/>
      <c r="K72" s="10">
        <v>0</v>
      </c>
      <c r="L72" s="10" t="s">
        <v>63</v>
      </c>
      <c r="M72" s="10">
        <v>0</v>
      </c>
      <c r="N72" s="391"/>
      <c r="O72" s="390"/>
      <c r="P72" s="435"/>
      <c r="Q72" s="435"/>
      <c r="R72" s="435"/>
      <c r="S72" s="435"/>
      <c r="T72" s="449"/>
      <c r="U72" s="449"/>
      <c r="V72" s="449"/>
      <c r="W72" s="449"/>
      <c r="X72" s="449"/>
      <c r="Y72" s="415"/>
    </row>
    <row r="73" spans="1:25" ht="19.5" customHeight="1"/>
    <row r="74" spans="1:25" ht="20.100000000000001" customHeight="1">
      <c r="A74" s="9"/>
      <c r="B74" s="11"/>
      <c r="C74" s="9"/>
      <c r="D74" s="9"/>
      <c r="E74" s="11"/>
      <c r="F74" s="11"/>
      <c r="G74" s="11"/>
      <c r="H74" s="11"/>
      <c r="I74" s="25"/>
      <c r="J74" s="26"/>
      <c r="K74" s="25"/>
      <c r="L74" s="25"/>
      <c r="M74" s="25"/>
      <c r="N74" s="26"/>
      <c r="O74" s="25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B77" s="11"/>
      <c r="C77" s="9"/>
      <c r="D77" s="9"/>
      <c r="E77" s="11"/>
      <c r="F77" s="11"/>
      <c r="G77" s="11"/>
      <c r="H77" s="11"/>
      <c r="I77" s="25"/>
      <c r="J77" s="26"/>
      <c r="K77" s="25"/>
      <c r="L77" s="25"/>
      <c r="M77" s="25"/>
      <c r="N77" s="26"/>
      <c r="O77" s="25"/>
      <c r="P77" s="11"/>
      <c r="Q77" s="11"/>
      <c r="R77" s="11"/>
      <c r="S77" s="11"/>
      <c r="T77" s="5"/>
      <c r="U77" s="5"/>
      <c r="V77" s="5"/>
      <c r="W77" s="5"/>
      <c r="X77" s="5"/>
      <c r="Y77" s="5"/>
    </row>
    <row r="80" spans="1:25" ht="20.100000000000001" customHeight="1">
      <c r="A80" s="9"/>
      <c r="B80" s="11"/>
      <c r="C80" s="9"/>
      <c r="D80" s="9"/>
      <c r="E80" s="11"/>
      <c r="F80" s="11"/>
      <c r="G80" s="11"/>
      <c r="H80" s="11"/>
      <c r="I80" s="25"/>
      <c r="J80" s="26"/>
      <c r="K80" s="25"/>
      <c r="L80" s="25"/>
      <c r="M80" s="25"/>
      <c r="N80" s="26"/>
      <c r="O80" s="25"/>
      <c r="P80" s="11"/>
      <c r="Q80" s="11"/>
      <c r="R80" s="11"/>
      <c r="S80" s="11"/>
      <c r="T80" s="5"/>
      <c r="U80" s="5"/>
      <c r="V80" s="5"/>
      <c r="W80" s="5"/>
      <c r="X80" s="5"/>
      <c r="Y80" s="5"/>
    </row>
    <row r="83" spans="1:25" ht="20.100000000000001" customHeight="1">
      <c r="A83" s="9"/>
      <c r="B83" s="9"/>
      <c r="C83" s="9"/>
      <c r="D83" s="9"/>
      <c r="E83" s="11"/>
      <c r="F83" s="11"/>
      <c r="G83" s="11"/>
      <c r="H83" s="11"/>
      <c r="I83" s="9"/>
      <c r="J83" s="9"/>
      <c r="K83" s="9"/>
      <c r="L83" s="9"/>
      <c r="M83" s="9"/>
      <c r="N83" s="9"/>
      <c r="O83" s="9"/>
      <c r="P83" s="11"/>
      <c r="Q83" s="11"/>
      <c r="R83" s="11"/>
      <c r="S83" s="11"/>
      <c r="T83" s="5"/>
      <c r="U83" s="5"/>
      <c r="V83" s="5"/>
      <c r="W83" s="5"/>
      <c r="X83" s="5"/>
      <c r="Y83" s="5"/>
    </row>
    <row r="86" spans="1:25" ht="20.100000000000001" customHeight="1">
      <c r="A86" s="9"/>
      <c r="E86" s="1"/>
      <c r="F86" s="1"/>
      <c r="G86" s="1"/>
      <c r="H86" s="1"/>
      <c r="P86" s="1"/>
      <c r="Q86" s="1"/>
      <c r="R86" s="1"/>
      <c r="S86" s="1"/>
    </row>
  </sheetData>
  <mergeCells count="158">
    <mergeCell ref="Y71:Y72"/>
    <mergeCell ref="A71:A72"/>
    <mergeCell ref="B71:B72"/>
    <mergeCell ref="C71:D72"/>
    <mergeCell ref="E71:H72"/>
    <mergeCell ref="I71:I72"/>
    <mergeCell ref="J71:J72"/>
    <mergeCell ref="J68:J69"/>
    <mergeCell ref="N68:N69"/>
    <mergeCell ref="O68:O69"/>
    <mergeCell ref="P68:S69"/>
    <mergeCell ref="T68:X69"/>
    <mergeCell ref="N71:N72"/>
    <mergeCell ref="O71:O72"/>
    <mergeCell ref="P71:S72"/>
    <mergeCell ref="T71:X72"/>
    <mergeCell ref="Y68:Y69"/>
    <mergeCell ref="N65:N66"/>
    <mergeCell ref="O65:O66"/>
    <mergeCell ref="P65:S66"/>
    <mergeCell ref="T65:X66"/>
    <mergeCell ref="Y65:Y66"/>
    <mergeCell ref="A68:A69"/>
    <mergeCell ref="B68:B69"/>
    <mergeCell ref="C68:D69"/>
    <mergeCell ref="E68:H69"/>
    <mergeCell ref="I68:I69"/>
    <mergeCell ref="A65:A66"/>
    <mergeCell ref="B65:B66"/>
    <mergeCell ref="C65:D66"/>
    <mergeCell ref="E65:H66"/>
    <mergeCell ref="I65:I66"/>
    <mergeCell ref="J65:J66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N48:N49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B52:B53"/>
    <mergeCell ref="C52:D53"/>
    <mergeCell ref="E52:H53"/>
    <mergeCell ref="I52:I53"/>
    <mergeCell ref="J52:J53"/>
    <mergeCell ref="A48:A49"/>
    <mergeCell ref="B48:B49"/>
    <mergeCell ref="C48:D49"/>
    <mergeCell ref="E48:H49"/>
    <mergeCell ref="I48:I49"/>
    <mergeCell ref="J48:J49"/>
    <mergeCell ref="A55:A56"/>
    <mergeCell ref="B55:B56"/>
    <mergeCell ref="C55:D56"/>
    <mergeCell ref="E55:H56"/>
    <mergeCell ref="I55:I56"/>
    <mergeCell ref="J55:J56"/>
    <mergeCell ref="N55:N56"/>
    <mergeCell ref="Y42:Y43"/>
    <mergeCell ref="A45:A46"/>
    <mergeCell ref="B45:B46"/>
    <mergeCell ref="C45:D46"/>
    <mergeCell ref="E45:H46"/>
    <mergeCell ref="I45:I46"/>
    <mergeCell ref="J45:J46"/>
    <mergeCell ref="N45:N46"/>
    <mergeCell ref="O45:O46"/>
    <mergeCell ref="P45:S46"/>
    <mergeCell ref="T45:X46"/>
    <mergeCell ref="Y45:Y46"/>
    <mergeCell ref="O48:O49"/>
    <mergeCell ref="P48:S49"/>
    <mergeCell ref="T48:X49"/>
    <mergeCell ref="Y48:Y49"/>
    <mergeCell ref="A52:A53"/>
    <mergeCell ref="T41:X41"/>
    <mergeCell ref="A42:A43"/>
    <mergeCell ref="B42:B43"/>
    <mergeCell ref="C42:D43"/>
    <mergeCell ref="E42:H43"/>
    <mergeCell ref="I42:I43"/>
    <mergeCell ref="J42:J43"/>
    <mergeCell ref="N42:N43"/>
    <mergeCell ref="O42:O43"/>
    <mergeCell ref="P42:S43"/>
    <mergeCell ref="T42:X43"/>
    <mergeCell ref="V27:W27"/>
    <mergeCell ref="C28:D38"/>
    <mergeCell ref="F28:G38"/>
    <mergeCell ref="I28:J38"/>
    <mergeCell ref="M28:N38"/>
    <mergeCell ref="P28:Q38"/>
    <mergeCell ref="S28:T38"/>
    <mergeCell ref="V28:W38"/>
    <mergeCell ref="C27:D27"/>
    <mergeCell ref="F27:G27"/>
    <mergeCell ref="I27:J27"/>
    <mergeCell ref="M27:N27"/>
    <mergeCell ref="P27:Q27"/>
    <mergeCell ref="S27:T27"/>
    <mergeCell ref="D23:G23"/>
    <mergeCell ref="P23:T23"/>
    <mergeCell ref="G25:I25"/>
    <mergeCell ref="N25:P25"/>
    <mergeCell ref="T25:V25"/>
    <mergeCell ref="S8:T8"/>
    <mergeCell ref="V8:W8"/>
    <mergeCell ref="C9:D19"/>
    <mergeCell ref="F9:G19"/>
    <mergeCell ref="I9:J19"/>
    <mergeCell ref="L9:M19"/>
    <mergeCell ref="P9:Q19"/>
    <mergeCell ref="S9:T19"/>
    <mergeCell ref="V9:W19"/>
    <mergeCell ref="D6:F6"/>
    <mergeCell ref="J6:L6"/>
    <mergeCell ref="Q6:S6"/>
    <mergeCell ref="C8:D8"/>
    <mergeCell ref="F8:G8"/>
    <mergeCell ref="I8:J8"/>
    <mergeCell ref="L8:M8"/>
    <mergeCell ref="P8:Q8"/>
    <mergeCell ref="E21:F21"/>
    <mergeCell ref="Q21:R21"/>
    <mergeCell ref="A1:D1"/>
    <mergeCell ref="E1:H1"/>
    <mergeCell ref="J1:M1"/>
    <mergeCell ref="O1:Q1"/>
    <mergeCell ref="R1:Y1"/>
    <mergeCell ref="H2:I2"/>
    <mergeCell ref="T2:U2"/>
    <mergeCell ref="F4:J4"/>
    <mergeCell ref="S4:V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4" firstPageNumber="4294963191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7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442" t="s">
        <v>195</v>
      </c>
      <c r="B1" s="442"/>
      <c r="C1" s="442"/>
      <c r="D1" s="442"/>
      <c r="E1" s="431">
        <f>組み合わせ一覧!N9</f>
        <v>45605</v>
      </c>
      <c r="F1" s="430"/>
      <c r="G1" s="430"/>
      <c r="H1" s="430"/>
      <c r="J1" s="430" t="s">
        <v>196</v>
      </c>
      <c r="K1" s="430"/>
      <c r="L1" s="430"/>
      <c r="M1" s="430"/>
      <c r="N1" s="52"/>
      <c r="O1" s="432" t="s">
        <v>176</v>
      </c>
      <c r="P1" s="432"/>
      <c r="Q1" s="432"/>
      <c r="R1" s="430" t="str">
        <f>組み合わせ一覧!R69</f>
        <v>SAKURAグリーンフィールド</v>
      </c>
      <c r="S1" s="430"/>
      <c r="T1" s="430"/>
      <c r="U1" s="430"/>
      <c r="V1" s="430"/>
      <c r="W1" s="430"/>
      <c r="X1" s="430"/>
      <c r="Y1" s="430"/>
    </row>
    <row r="2" spans="1:25" ht="19.5" customHeight="1">
      <c r="A2" s="9"/>
      <c r="B2" s="36"/>
      <c r="D2" s="36"/>
      <c r="E2" s="36"/>
      <c r="F2" s="436" t="s">
        <v>46</v>
      </c>
      <c r="G2" s="436"/>
      <c r="H2" s="36"/>
      <c r="I2" s="15"/>
      <c r="J2" s="36"/>
      <c r="K2" s="36"/>
      <c r="L2" s="15"/>
      <c r="S2" s="450" t="s">
        <v>47</v>
      </c>
      <c r="T2" s="450"/>
      <c r="U2" s="182"/>
      <c r="W2" s="36"/>
    </row>
    <row r="3" spans="1:25" ht="19.5" customHeight="1" thickBot="1">
      <c r="A3" s="54"/>
      <c r="B3" s="54"/>
      <c r="D3" s="54"/>
      <c r="E3" s="252"/>
      <c r="F3" s="252"/>
      <c r="G3" s="277"/>
      <c r="H3" s="55"/>
      <c r="I3" s="54"/>
      <c r="J3" s="54"/>
      <c r="K3" s="4"/>
      <c r="L3" s="16"/>
      <c r="M3" s="16"/>
      <c r="O3" s="4"/>
      <c r="P3" s="54"/>
      <c r="Q3" s="54"/>
      <c r="R3" s="55"/>
      <c r="S3" s="278"/>
      <c r="T3" s="252"/>
      <c r="U3" s="252"/>
      <c r="V3" s="54"/>
      <c r="W3" s="54"/>
    </row>
    <row r="4" spans="1:25" ht="19.5" customHeight="1" thickTop="1">
      <c r="A4" s="57"/>
      <c r="B4" s="57"/>
      <c r="D4" s="57"/>
      <c r="E4" s="460" t="s">
        <v>221</v>
      </c>
      <c r="F4" s="429"/>
      <c r="G4" s="440"/>
      <c r="H4" s="440"/>
      <c r="I4" s="279"/>
      <c r="J4" s="57"/>
      <c r="K4" s="57"/>
      <c r="L4" s="57"/>
      <c r="M4" s="57"/>
      <c r="O4" s="57"/>
      <c r="P4" s="57"/>
      <c r="Q4" s="57"/>
      <c r="R4" s="457" t="s">
        <v>222</v>
      </c>
      <c r="S4" s="440"/>
      <c r="T4" s="429"/>
      <c r="U4" s="429"/>
      <c r="V4" s="279"/>
      <c r="W4" s="57"/>
    </row>
    <row r="5" spans="1:25" ht="19.5" customHeight="1" thickBot="1">
      <c r="A5" s="57"/>
      <c r="B5" s="57"/>
      <c r="D5" s="57"/>
      <c r="E5" s="279"/>
      <c r="F5" s="57"/>
      <c r="G5" s="57"/>
      <c r="H5" s="59"/>
      <c r="I5" s="297"/>
      <c r="J5" s="296"/>
      <c r="K5" s="57"/>
      <c r="L5" s="57"/>
      <c r="M5" s="57"/>
      <c r="O5" s="57"/>
      <c r="P5" s="296"/>
      <c r="Q5" s="296"/>
      <c r="R5" s="281"/>
      <c r="S5" s="57"/>
      <c r="T5" s="57"/>
      <c r="U5" s="57"/>
      <c r="V5" s="279"/>
      <c r="W5" s="57"/>
    </row>
    <row r="6" spans="1:25" ht="19.5" customHeight="1" thickTop="1">
      <c r="A6" s="57"/>
      <c r="B6" s="57"/>
      <c r="D6" s="64"/>
      <c r="E6" s="324"/>
      <c r="F6" s="57"/>
      <c r="G6" s="58"/>
      <c r="H6" s="437" t="s">
        <v>204</v>
      </c>
      <c r="I6" s="429"/>
      <c r="J6" s="429"/>
      <c r="K6" s="279"/>
      <c r="L6" s="57"/>
      <c r="M6" s="57"/>
      <c r="O6" s="57"/>
      <c r="P6" s="460" t="s">
        <v>205</v>
      </c>
      <c r="Q6" s="429"/>
      <c r="R6" s="439"/>
      <c r="S6" s="64"/>
      <c r="T6" s="57"/>
      <c r="U6" s="57"/>
      <c r="V6" s="279"/>
      <c r="W6" s="57"/>
    </row>
    <row r="7" spans="1:25" ht="19.5" customHeight="1">
      <c r="A7" s="9"/>
      <c r="B7" s="9"/>
      <c r="D7" s="9"/>
      <c r="E7" s="322"/>
      <c r="F7" s="9"/>
      <c r="G7" s="14"/>
      <c r="H7" s="180"/>
      <c r="I7" s="11"/>
      <c r="J7" s="11"/>
      <c r="K7" s="322"/>
      <c r="L7" s="9"/>
      <c r="M7" s="9"/>
      <c r="O7" s="9"/>
      <c r="P7" s="323"/>
      <c r="Q7" s="11"/>
      <c r="R7" s="181"/>
      <c r="S7" s="9"/>
      <c r="T7" s="9"/>
      <c r="U7" s="9"/>
      <c r="V7" s="322"/>
      <c r="W7" s="9"/>
    </row>
    <row r="8" spans="1:25" ht="19.5" customHeight="1">
      <c r="A8" s="9"/>
      <c r="B8" s="9"/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9"/>
      <c r="O8" s="373">
        <v>4</v>
      </c>
      <c r="P8" s="373"/>
      <c r="Q8" s="9"/>
      <c r="R8" s="373">
        <v>5</v>
      </c>
      <c r="S8" s="373"/>
      <c r="T8" s="9"/>
      <c r="U8" s="373">
        <v>6</v>
      </c>
      <c r="V8" s="373"/>
      <c r="W8" s="9"/>
    </row>
    <row r="9" spans="1:25" ht="19.5" customHeight="1">
      <c r="A9" s="9"/>
      <c r="B9" s="183"/>
      <c r="D9" s="461" t="str">
        <f>組み合わせ一覧!C11</f>
        <v>栃木ＳＣ　Ｕ－１２（トップリーグ1位）</v>
      </c>
      <c r="E9" s="461"/>
      <c r="F9" s="15"/>
      <c r="G9" s="434" t="str">
        <f>組み合わせ一覧!C30</f>
        <v>上松山クラブ</v>
      </c>
      <c r="H9" s="434"/>
      <c r="I9" s="15"/>
      <c r="J9" s="451" t="str">
        <f>組み合わせ一覧!C45</f>
        <v>ＴＯＣＨＩＧＩ　ＫＦＣ（下都賀地区1位）</v>
      </c>
      <c r="K9" s="451"/>
      <c r="L9" s="15"/>
      <c r="M9" s="15"/>
      <c r="O9" s="446" t="str">
        <f>組み合わせ一覧!C47</f>
        <v>ＫＯＨＡＲＵ　ＰＲＯＵＤ栃木フットボールクラブ（北那須地区1位）</v>
      </c>
      <c r="P9" s="446"/>
      <c r="Q9" s="15"/>
      <c r="R9" s="447" t="str">
        <f>組み合わせ一覧!C79</f>
        <v>足利サッカークラブジュニア　Ｕ－１１</v>
      </c>
      <c r="S9" s="447"/>
      <c r="T9" s="15"/>
      <c r="U9" s="461" t="str">
        <f>組み合わせ一覧!C81</f>
        <v>ＦＣ　ＶＡＬＯＮ（トップリーグ8位）</v>
      </c>
      <c r="V9" s="461"/>
      <c r="W9" s="183"/>
    </row>
    <row r="10" spans="1:25" ht="19.5" customHeight="1">
      <c r="A10" s="9"/>
      <c r="B10" s="183"/>
      <c r="D10" s="461"/>
      <c r="E10" s="461"/>
      <c r="F10" s="15"/>
      <c r="G10" s="434"/>
      <c r="H10" s="434"/>
      <c r="I10" s="15"/>
      <c r="J10" s="451"/>
      <c r="K10" s="451"/>
      <c r="L10" s="15"/>
      <c r="M10" s="15"/>
      <c r="O10" s="446"/>
      <c r="P10" s="446"/>
      <c r="Q10" s="15"/>
      <c r="R10" s="447"/>
      <c r="S10" s="447"/>
      <c r="T10" s="15"/>
      <c r="U10" s="461"/>
      <c r="V10" s="461"/>
      <c r="W10" s="183"/>
    </row>
    <row r="11" spans="1:25" ht="19.5" customHeight="1">
      <c r="A11" s="9"/>
      <c r="B11" s="183"/>
      <c r="D11" s="461"/>
      <c r="E11" s="461"/>
      <c r="F11" s="15"/>
      <c r="G11" s="434"/>
      <c r="H11" s="434"/>
      <c r="I11" s="15"/>
      <c r="J11" s="451"/>
      <c r="K11" s="451"/>
      <c r="L11" s="15"/>
      <c r="M11" s="15"/>
      <c r="O11" s="446"/>
      <c r="P11" s="446"/>
      <c r="Q11" s="15"/>
      <c r="R11" s="447"/>
      <c r="S11" s="447"/>
      <c r="T11" s="15"/>
      <c r="U11" s="461"/>
      <c r="V11" s="461"/>
      <c r="W11" s="183"/>
    </row>
    <row r="12" spans="1:25" ht="19.5" customHeight="1">
      <c r="A12" s="9"/>
      <c r="B12" s="183"/>
      <c r="D12" s="461"/>
      <c r="E12" s="461"/>
      <c r="F12" s="15"/>
      <c r="G12" s="434"/>
      <c r="H12" s="434"/>
      <c r="I12" s="15"/>
      <c r="J12" s="451"/>
      <c r="K12" s="451"/>
      <c r="L12" s="15"/>
      <c r="M12" s="15"/>
      <c r="O12" s="446"/>
      <c r="P12" s="446"/>
      <c r="Q12" s="15"/>
      <c r="R12" s="447"/>
      <c r="S12" s="447"/>
      <c r="T12" s="15"/>
      <c r="U12" s="461"/>
      <c r="V12" s="461"/>
      <c r="W12" s="183"/>
    </row>
    <row r="13" spans="1:25" ht="19.5" customHeight="1">
      <c r="A13" s="9"/>
      <c r="B13" s="183"/>
      <c r="D13" s="461"/>
      <c r="E13" s="461"/>
      <c r="F13" s="15"/>
      <c r="G13" s="434"/>
      <c r="H13" s="434"/>
      <c r="I13" s="15"/>
      <c r="J13" s="451"/>
      <c r="K13" s="451"/>
      <c r="L13" s="15"/>
      <c r="M13" s="15"/>
      <c r="O13" s="446"/>
      <c r="P13" s="446"/>
      <c r="Q13" s="15"/>
      <c r="R13" s="447"/>
      <c r="S13" s="447"/>
      <c r="T13" s="15"/>
      <c r="U13" s="461"/>
      <c r="V13" s="461"/>
      <c r="W13" s="183"/>
    </row>
    <row r="14" spans="1:25" ht="19.5" customHeight="1">
      <c r="A14" s="9"/>
      <c r="B14" s="183"/>
      <c r="D14" s="461"/>
      <c r="E14" s="461"/>
      <c r="F14" s="15"/>
      <c r="G14" s="434"/>
      <c r="H14" s="434"/>
      <c r="I14" s="15"/>
      <c r="J14" s="451"/>
      <c r="K14" s="451"/>
      <c r="L14" s="15"/>
      <c r="M14" s="15"/>
      <c r="O14" s="446"/>
      <c r="P14" s="446"/>
      <c r="Q14" s="15"/>
      <c r="R14" s="447"/>
      <c r="S14" s="447"/>
      <c r="T14" s="15"/>
      <c r="U14" s="461"/>
      <c r="V14" s="461"/>
      <c r="W14" s="183"/>
    </row>
    <row r="15" spans="1:25" ht="19.5" customHeight="1">
      <c r="A15" s="9"/>
      <c r="B15" s="183"/>
      <c r="D15" s="461"/>
      <c r="E15" s="461"/>
      <c r="F15" s="15"/>
      <c r="G15" s="434"/>
      <c r="H15" s="434"/>
      <c r="I15" s="15"/>
      <c r="J15" s="451"/>
      <c r="K15" s="451"/>
      <c r="L15" s="15"/>
      <c r="M15" s="15"/>
      <c r="O15" s="446"/>
      <c r="P15" s="446"/>
      <c r="Q15" s="15"/>
      <c r="R15" s="447"/>
      <c r="S15" s="447"/>
      <c r="T15" s="15"/>
      <c r="U15" s="461"/>
      <c r="V15" s="461"/>
      <c r="W15" s="183"/>
    </row>
    <row r="16" spans="1:25" ht="19.5" customHeight="1">
      <c r="A16" s="9"/>
      <c r="B16" s="183"/>
      <c r="D16" s="461"/>
      <c r="E16" s="461"/>
      <c r="F16" s="15"/>
      <c r="G16" s="434"/>
      <c r="H16" s="434"/>
      <c r="I16" s="15"/>
      <c r="J16" s="451"/>
      <c r="K16" s="451"/>
      <c r="L16" s="15"/>
      <c r="M16" s="15"/>
      <c r="O16" s="446"/>
      <c r="P16" s="446"/>
      <c r="Q16" s="15"/>
      <c r="R16" s="447"/>
      <c r="S16" s="447"/>
      <c r="T16" s="15"/>
      <c r="U16" s="461"/>
      <c r="V16" s="461"/>
      <c r="W16" s="183"/>
    </row>
    <row r="17" spans="1:23" ht="19.5" customHeight="1">
      <c r="A17" s="9"/>
      <c r="B17" s="183"/>
      <c r="D17" s="461"/>
      <c r="E17" s="461"/>
      <c r="F17" s="15"/>
      <c r="G17" s="434"/>
      <c r="H17" s="434"/>
      <c r="I17" s="15"/>
      <c r="J17" s="451"/>
      <c r="K17" s="451"/>
      <c r="L17" s="15"/>
      <c r="M17" s="15"/>
      <c r="O17" s="446"/>
      <c r="P17" s="446"/>
      <c r="Q17" s="15"/>
      <c r="R17" s="447"/>
      <c r="S17" s="447"/>
      <c r="T17" s="15"/>
      <c r="U17" s="461"/>
      <c r="V17" s="461"/>
      <c r="W17" s="183"/>
    </row>
    <row r="18" spans="1:23" ht="19.5" customHeight="1">
      <c r="A18" s="9"/>
      <c r="B18" s="183"/>
      <c r="D18" s="461"/>
      <c r="E18" s="461"/>
      <c r="F18" s="15"/>
      <c r="G18" s="434"/>
      <c r="H18" s="434"/>
      <c r="I18" s="15"/>
      <c r="J18" s="451"/>
      <c r="K18" s="451"/>
      <c r="L18" s="15"/>
      <c r="M18" s="15"/>
      <c r="O18" s="446"/>
      <c r="P18" s="446"/>
      <c r="Q18" s="15"/>
      <c r="R18" s="447"/>
      <c r="S18" s="447"/>
      <c r="T18" s="15"/>
      <c r="U18" s="461"/>
      <c r="V18" s="461"/>
      <c r="W18" s="183"/>
    </row>
    <row r="19" spans="1:23" ht="19.5" customHeight="1">
      <c r="A19" s="9"/>
      <c r="B19" s="183"/>
      <c r="D19" s="461"/>
      <c r="E19" s="461"/>
      <c r="F19" s="15"/>
      <c r="G19" s="434"/>
      <c r="H19" s="434"/>
      <c r="I19" s="15"/>
      <c r="J19" s="451"/>
      <c r="K19" s="451"/>
      <c r="L19" s="15"/>
      <c r="M19" s="15"/>
      <c r="O19" s="446"/>
      <c r="P19" s="446"/>
      <c r="Q19" s="15"/>
      <c r="R19" s="447"/>
      <c r="S19" s="447"/>
      <c r="T19" s="15"/>
      <c r="U19" s="461"/>
      <c r="V19" s="461"/>
      <c r="W19" s="183"/>
    </row>
    <row r="20" spans="1:23" ht="19.5" customHeight="1">
      <c r="A20" s="9"/>
      <c r="B20" s="36"/>
      <c r="D20" s="36"/>
      <c r="E20" s="36"/>
      <c r="F20" s="436" t="s">
        <v>53</v>
      </c>
      <c r="G20" s="436"/>
      <c r="H20" s="36"/>
      <c r="I20" s="15"/>
      <c r="J20" s="36"/>
      <c r="K20" s="36"/>
      <c r="L20" s="15"/>
      <c r="S20" s="450" t="s">
        <v>54</v>
      </c>
      <c r="T20" s="450"/>
      <c r="U20" s="182"/>
      <c r="W20" s="36"/>
    </row>
    <row r="21" spans="1:23" ht="19.5" customHeight="1" thickBot="1">
      <c r="A21" s="54"/>
      <c r="B21" s="54"/>
      <c r="D21" s="54"/>
      <c r="E21" s="252"/>
      <c r="F21" s="252"/>
      <c r="G21" s="277"/>
      <c r="H21" s="55"/>
      <c r="I21" s="54"/>
      <c r="J21" s="54"/>
      <c r="K21" s="4"/>
      <c r="L21" s="16"/>
      <c r="M21" s="16"/>
      <c r="O21" s="4"/>
      <c r="P21" s="54"/>
      <c r="Q21" s="54"/>
      <c r="R21" s="55"/>
      <c r="S21" s="278"/>
      <c r="T21" s="252"/>
      <c r="U21" s="252"/>
      <c r="V21" s="54"/>
      <c r="W21" s="54"/>
    </row>
    <row r="22" spans="1:23" ht="19.5" customHeight="1" thickTop="1">
      <c r="A22" s="57"/>
      <c r="B22" s="57"/>
      <c r="D22" s="57"/>
      <c r="E22" s="460" t="s">
        <v>223</v>
      </c>
      <c r="F22" s="429"/>
      <c r="G22" s="440"/>
      <c r="H22" s="440"/>
      <c r="I22" s="279"/>
      <c r="J22" s="57"/>
      <c r="K22" s="57"/>
      <c r="L22" s="57"/>
      <c r="M22" s="57"/>
      <c r="O22" s="57"/>
      <c r="P22" s="57"/>
      <c r="Q22" s="57"/>
      <c r="R22" s="457" t="s">
        <v>224</v>
      </c>
      <c r="S22" s="440"/>
      <c r="T22" s="429"/>
      <c r="U22" s="429"/>
      <c r="V22" s="279"/>
      <c r="W22" s="57"/>
    </row>
    <row r="23" spans="1:23" ht="19.5" customHeight="1" thickBot="1">
      <c r="A23" s="57"/>
      <c r="B23" s="57"/>
      <c r="D23" s="57"/>
      <c r="E23" s="279"/>
      <c r="F23" s="57"/>
      <c r="G23" s="57"/>
      <c r="H23" s="59"/>
      <c r="I23" s="297"/>
      <c r="J23" s="296"/>
      <c r="K23" s="57"/>
      <c r="L23" s="57"/>
      <c r="M23" s="57"/>
      <c r="O23" s="57"/>
      <c r="P23" s="296"/>
      <c r="Q23" s="296"/>
      <c r="R23" s="281"/>
      <c r="S23" s="57"/>
      <c r="T23" s="57"/>
      <c r="U23" s="57"/>
      <c r="V23" s="279"/>
      <c r="W23" s="57"/>
    </row>
    <row r="24" spans="1:23" ht="19.5" customHeight="1" thickTop="1">
      <c r="A24" s="57"/>
      <c r="B24" s="57"/>
      <c r="D24" s="64"/>
      <c r="E24" s="324"/>
      <c r="F24" s="57"/>
      <c r="G24" s="58"/>
      <c r="H24" s="437" t="s">
        <v>206</v>
      </c>
      <c r="I24" s="429"/>
      <c r="J24" s="429"/>
      <c r="K24" s="279"/>
      <c r="L24" s="57"/>
      <c r="M24" s="57"/>
      <c r="O24" s="57"/>
      <c r="P24" s="460" t="s">
        <v>220</v>
      </c>
      <c r="Q24" s="429"/>
      <c r="R24" s="439"/>
      <c r="S24" s="64"/>
      <c r="T24" s="57"/>
      <c r="U24" s="57"/>
      <c r="V24" s="279"/>
      <c r="W24" s="57"/>
    </row>
    <row r="25" spans="1:23" ht="19.5" customHeight="1">
      <c r="A25" s="9"/>
      <c r="B25" s="9"/>
      <c r="D25" s="9"/>
      <c r="E25" s="322"/>
      <c r="F25" s="9"/>
      <c r="G25" s="14"/>
      <c r="H25" s="180"/>
      <c r="I25" s="11"/>
      <c r="J25" s="11"/>
      <c r="K25" s="322"/>
      <c r="L25" s="9"/>
      <c r="M25" s="9"/>
      <c r="O25" s="9"/>
      <c r="P25" s="323"/>
      <c r="Q25" s="11"/>
      <c r="R25" s="181"/>
      <c r="S25" s="9"/>
      <c r="T25" s="9"/>
      <c r="U25" s="9"/>
      <c r="V25" s="322"/>
      <c r="W25" s="9"/>
    </row>
    <row r="26" spans="1:23" ht="19.5" customHeight="1">
      <c r="A26" s="9"/>
      <c r="B26" s="9"/>
      <c r="D26" s="373">
        <v>7</v>
      </c>
      <c r="E26" s="373"/>
      <c r="F26" s="9"/>
      <c r="G26" s="373">
        <v>8</v>
      </c>
      <c r="H26" s="373"/>
      <c r="I26" s="9"/>
      <c r="J26" s="373">
        <v>9</v>
      </c>
      <c r="K26" s="373"/>
      <c r="L26" s="9"/>
      <c r="M26" s="9"/>
      <c r="O26" s="373">
        <v>10</v>
      </c>
      <c r="P26" s="373"/>
      <c r="Q26" s="9"/>
      <c r="R26" s="373">
        <v>11</v>
      </c>
      <c r="S26" s="373"/>
      <c r="T26" s="9"/>
      <c r="U26" s="373">
        <v>12</v>
      </c>
      <c r="V26" s="373"/>
      <c r="W26" s="9"/>
    </row>
    <row r="27" spans="1:23" ht="19.5" customHeight="1">
      <c r="A27" s="9"/>
      <c r="B27" s="183"/>
      <c r="D27" s="461" t="str">
        <f>組み合わせ一覧!C83</f>
        <v>ｕｎｉｏｎ　ｓｃ（トップリーグ5位）</v>
      </c>
      <c r="E27" s="461"/>
      <c r="F27" s="15"/>
      <c r="G27" s="434" t="str">
        <f>組み合わせ一覧!C104</f>
        <v>Ｓ４　スペランツァ</v>
      </c>
      <c r="H27" s="434"/>
      <c r="I27" s="15"/>
      <c r="J27" s="447" t="str">
        <f>組み合わせ一覧!C117</f>
        <v>ＦＣアリーバ　ヴィクトリー（宇河地区1位）</v>
      </c>
      <c r="K27" s="447"/>
      <c r="L27" s="15"/>
      <c r="M27" s="15"/>
      <c r="O27" s="451" t="str">
        <f>組み合わせ一覧!C119</f>
        <v>ＣＡ．アトレチコ　佐野（両毛地区1位）</v>
      </c>
      <c r="P27" s="451"/>
      <c r="Q27" s="15"/>
      <c r="R27" s="434" t="str">
        <f>組み合わせ一覧!C147</f>
        <v>久下田ＦＣ</v>
      </c>
      <c r="S27" s="434"/>
      <c r="T27" s="15"/>
      <c r="U27" s="447" t="str">
        <f>組み合わせ一覧!C153</f>
        <v>ＩＳＯＳＯＣＣＥＲＣＬＵＢ（トップリーグ4位）</v>
      </c>
      <c r="V27" s="447"/>
      <c r="W27" s="183"/>
    </row>
    <row r="28" spans="1:23" ht="19.5" customHeight="1">
      <c r="A28" s="9"/>
      <c r="B28" s="183"/>
      <c r="D28" s="461"/>
      <c r="E28" s="461"/>
      <c r="F28" s="15"/>
      <c r="G28" s="434"/>
      <c r="H28" s="434"/>
      <c r="I28" s="15"/>
      <c r="J28" s="447"/>
      <c r="K28" s="447"/>
      <c r="L28" s="15"/>
      <c r="M28" s="15"/>
      <c r="O28" s="451"/>
      <c r="P28" s="451"/>
      <c r="Q28" s="15"/>
      <c r="R28" s="434"/>
      <c r="S28" s="434"/>
      <c r="T28" s="15"/>
      <c r="U28" s="447"/>
      <c r="V28" s="447"/>
      <c r="W28" s="183"/>
    </row>
    <row r="29" spans="1:23" ht="19.5" customHeight="1">
      <c r="A29" s="9"/>
      <c r="B29" s="183"/>
      <c r="D29" s="461"/>
      <c r="E29" s="461"/>
      <c r="F29" s="15"/>
      <c r="G29" s="434"/>
      <c r="H29" s="434"/>
      <c r="I29" s="15"/>
      <c r="J29" s="447"/>
      <c r="K29" s="447"/>
      <c r="L29" s="15"/>
      <c r="M29" s="15"/>
      <c r="O29" s="451"/>
      <c r="P29" s="451"/>
      <c r="Q29" s="15"/>
      <c r="R29" s="434"/>
      <c r="S29" s="434"/>
      <c r="T29" s="15"/>
      <c r="U29" s="447"/>
      <c r="V29" s="447"/>
      <c r="W29" s="183"/>
    </row>
    <row r="30" spans="1:23" ht="19.5" customHeight="1">
      <c r="A30" s="9"/>
      <c r="B30" s="183"/>
      <c r="D30" s="461"/>
      <c r="E30" s="461"/>
      <c r="F30" s="15"/>
      <c r="G30" s="434"/>
      <c r="H30" s="434"/>
      <c r="I30" s="15"/>
      <c r="J30" s="447"/>
      <c r="K30" s="447"/>
      <c r="L30" s="15"/>
      <c r="M30" s="15"/>
      <c r="O30" s="451"/>
      <c r="P30" s="451"/>
      <c r="Q30" s="15"/>
      <c r="R30" s="434"/>
      <c r="S30" s="434"/>
      <c r="T30" s="15"/>
      <c r="U30" s="447"/>
      <c r="V30" s="447"/>
      <c r="W30" s="183"/>
    </row>
    <row r="31" spans="1:23" ht="19.5" customHeight="1">
      <c r="A31" s="9"/>
      <c r="B31" s="183"/>
      <c r="D31" s="461"/>
      <c r="E31" s="461"/>
      <c r="F31" s="15"/>
      <c r="G31" s="434"/>
      <c r="H31" s="434"/>
      <c r="I31" s="15"/>
      <c r="J31" s="447"/>
      <c r="K31" s="447"/>
      <c r="L31" s="15"/>
      <c r="M31" s="15"/>
      <c r="O31" s="451"/>
      <c r="P31" s="451"/>
      <c r="Q31" s="15"/>
      <c r="R31" s="434"/>
      <c r="S31" s="434"/>
      <c r="T31" s="15"/>
      <c r="U31" s="447"/>
      <c r="V31" s="447"/>
      <c r="W31" s="183"/>
    </row>
    <row r="32" spans="1:23" ht="19.5" customHeight="1">
      <c r="A32" s="9"/>
      <c r="B32" s="183"/>
      <c r="D32" s="461"/>
      <c r="E32" s="461"/>
      <c r="F32" s="15"/>
      <c r="G32" s="434"/>
      <c r="H32" s="434"/>
      <c r="I32" s="15"/>
      <c r="J32" s="447"/>
      <c r="K32" s="447"/>
      <c r="L32" s="15"/>
      <c r="M32" s="15"/>
      <c r="O32" s="451"/>
      <c r="P32" s="451"/>
      <c r="Q32" s="15"/>
      <c r="R32" s="434"/>
      <c r="S32" s="434"/>
      <c r="T32" s="15"/>
      <c r="U32" s="447"/>
      <c r="V32" s="447"/>
      <c r="W32" s="183"/>
    </row>
    <row r="33" spans="1:28" ht="19.5" customHeight="1">
      <c r="A33" s="9"/>
      <c r="B33" s="183"/>
      <c r="D33" s="461"/>
      <c r="E33" s="461"/>
      <c r="F33" s="15"/>
      <c r="G33" s="434"/>
      <c r="H33" s="434"/>
      <c r="I33" s="15"/>
      <c r="J33" s="447"/>
      <c r="K33" s="447"/>
      <c r="L33" s="15"/>
      <c r="M33" s="15"/>
      <c r="O33" s="451"/>
      <c r="P33" s="451"/>
      <c r="Q33" s="15"/>
      <c r="R33" s="434"/>
      <c r="S33" s="434"/>
      <c r="T33" s="15"/>
      <c r="U33" s="447"/>
      <c r="V33" s="447"/>
      <c r="W33" s="183"/>
    </row>
    <row r="34" spans="1:28" ht="19.5" customHeight="1">
      <c r="A34" s="9"/>
      <c r="B34" s="183"/>
      <c r="D34" s="461"/>
      <c r="E34" s="461"/>
      <c r="F34" s="15"/>
      <c r="G34" s="434"/>
      <c r="H34" s="434"/>
      <c r="I34" s="15"/>
      <c r="J34" s="447"/>
      <c r="K34" s="447"/>
      <c r="L34" s="15"/>
      <c r="M34" s="15"/>
      <c r="O34" s="451"/>
      <c r="P34" s="451"/>
      <c r="Q34" s="15"/>
      <c r="R34" s="434"/>
      <c r="S34" s="434"/>
      <c r="T34" s="15"/>
      <c r="U34" s="447"/>
      <c r="V34" s="447"/>
      <c r="W34" s="183"/>
    </row>
    <row r="35" spans="1:28" ht="19.5" customHeight="1">
      <c r="A35" s="9"/>
      <c r="B35" s="183"/>
      <c r="D35" s="461"/>
      <c r="E35" s="461"/>
      <c r="F35" s="15"/>
      <c r="G35" s="434"/>
      <c r="H35" s="434"/>
      <c r="I35" s="15"/>
      <c r="J35" s="447"/>
      <c r="K35" s="447"/>
      <c r="L35" s="15"/>
      <c r="M35" s="15"/>
      <c r="O35" s="451"/>
      <c r="P35" s="451"/>
      <c r="Q35" s="15"/>
      <c r="R35" s="434"/>
      <c r="S35" s="434"/>
      <c r="T35" s="15"/>
      <c r="U35" s="447"/>
      <c r="V35" s="447"/>
      <c r="W35" s="183"/>
    </row>
    <row r="36" spans="1:28" ht="19.5" customHeight="1">
      <c r="A36" s="9"/>
      <c r="B36" s="183"/>
      <c r="D36" s="461"/>
      <c r="E36" s="461"/>
      <c r="F36" s="15"/>
      <c r="G36" s="434"/>
      <c r="H36" s="434"/>
      <c r="I36" s="15"/>
      <c r="J36" s="447"/>
      <c r="K36" s="447"/>
      <c r="L36" s="15"/>
      <c r="M36" s="15"/>
      <c r="O36" s="451"/>
      <c r="P36" s="451"/>
      <c r="Q36" s="15"/>
      <c r="R36" s="434"/>
      <c r="S36" s="434"/>
      <c r="T36" s="15"/>
      <c r="U36" s="447"/>
      <c r="V36" s="447"/>
      <c r="W36" s="183"/>
    </row>
    <row r="37" spans="1:28" ht="19.5" customHeight="1">
      <c r="A37" s="9"/>
      <c r="B37" s="183"/>
      <c r="D37" s="461"/>
      <c r="E37" s="461"/>
      <c r="F37" s="15"/>
      <c r="G37" s="434"/>
      <c r="H37" s="434"/>
      <c r="I37" s="15"/>
      <c r="J37" s="447"/>
      <c r="K37" s="447"/>
      <c r="L37" s="15"/>
      <c r="M37" s="15"/>
      <c r="O37" s="451"/>
      <c r="P37" s="451"/>
      <c r="Q37" s="15"/>
      <c r="R37" s="434"/>
      <c r="S37" s="434"/>
      <c r="T37" s="15"/>
      <c r="U37" s="447"/>
      <c r="V37" s="447"/>
      <c r="W37" s="183"/>
    </row>
    <row r="38" spans="1:28" ht="19.5" customHeight="1">
      <c r="A38" s="5"/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5"/>
      <c r="X38" s="5"/>
      <c r="Y38" s="5"/>
    </row>
    <row r="39" spans="1:28" ht="19.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Y39" s="65"/>
    </row>
    <row r="40" spans="1:28" ht="19.5" customHeight="1">
      <c r="A40" s="65" t="s">
        <v>60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87" t="s">
        <v>207</v>
      </c>
      <c r="U40" s="387"/>
      <c r="V40" s="387"/>
      <c r="W40" s="387"/>
      <c r="X40" s="387"/>
      <c r="Y40" s="65"/>
    </row>
    <row r="41" spans="1:28" ht="19.5" customHeight="1">
      <c r="A41" s="373" t="s">
        <v>61</v>
      </c>
      <c r="B41" s="428" t="s">
        <v>0</v>
      </c>
      <c r="C41" s="388">
        <v>0.375</v>
      </c>
      <c r="D41" s="388"/>
      <c r="E41" s="429" t="str">
        <f>G9</f>
        <v>上松山クラブ</v>
      </c>
      <c r="F41" s="429"/>
      <c r="G41" s="429"/>
      <c r="H41" s="429"/>
      <c r="I41" s="390">
        <f>K41+K42</f>
        <v>4</v>
      </c>
      <c r="J41" s="391" t="s">
        <v>62</v>
      </c>
      <c r="K41" s="10">
        <v>2</v>
      </c>
      <c r="L41" s="10" t="s">
        <v>63</v>
      </c>
      <c r="M41" s="10">
        <v>1</v>
      </c>
      <c r="N41" s="391" t="s">
        <v>64</v>
      </c>
      <c r="O41" s="390">
        <f>M41+M42</f>
        <v>4</v>
      </c>
      <c r="P41" s="424" t="str">
        <f>J9</f>
        <v>ＴＯＣＨＩＧＩ　ＫＦＣ（下都賀地区1位）</v>
      </c>
      <c r="Q41" s="424"/>
      <c r="R41" s="424"/>
      <c r="S41" s="424"/>
      <c r="T41" s="390" t="s">
        <v>225</v>
      </c>
      <c r="U41" s="390"/>
      <c r="V41" s="390"/>
      <c r="W41" s="390"/>
      <c r="X41" s="390"/>
      <c r="Y41" s="415"/>
      <c r="AB41" s="67"/>
    </row>
    <row r="42" spans="1:28" ht="19.5" customHeight="1">
      <c r="A42" s="373"/>
      <c r="B42" s="428"/>
      <c r="C42" s="388"/>
      <c r="D42" s="388"/>
      <c r="E42" s="429"/>
      <c r="F42" s="429"/>
      <c r="G42" s="429"/>
      <c r="H42" s="429"/>
      <c r="I42" s="390"/>
      <c r="J42" s="391"/>
      <c r="K42" s="10">
        <v>2</v>
      </c>
      <c r="L42" s="10" t="s">
        <v>63</v>
      </c>
      <c r="M42" s="10">
        <v>3</v>
      </c>
      <c r="N42" s="391"/>
      <c r="O42" s="390"/>
      <c r="P42" s="424"/>
      <c r="Q42" s="424"/>
      <c r="R42" s="424"/>
      <c r="S42" s="424"/>
      <c r="T42" s="390"/>
      <c r="U42" s="390"/>
      <c r="V42" s="390"/>
      <c r="W42" s="390"/>
      <c r="X42" s="390"/>
      <c r="Y42" s="415"/>
    </row>
    <row r="43" spans="1:28" ht="19.5" customHeight="1">
      <c r="A43" s="11"/>
      <c r="B43" s="35"/>
      <c r="C43" s="51"/>
      <c r="D43" s="51"/>
      <c r="E43" s="64"/>
      <c r="F43" s="64"/>
      <c r="G43" s="64"/>
      <c r="H43" s="64"/>
      <c r="I43" s="68"/>
      <c r="J43" s="321" t="s">
        <v>633</v>
      </c>
      <c r="K43" s="10">
        <v>7</v>
      </c>
      <c r="L43" s="10" t="s">
        <v>632</v>
      </c>
      <c r="M43" s="10">
        <v>8</v>
      </c>
      <c r="N43" s="12"/>
      <c r="O43" s="68"/>
      <c r="P43" s="64"/>
      <c r="Q43" s="64"/>
      <c r="R43" s="64"/>
      <c r="S43" s="64"/>
      <c r="T43" s="66"/>
      <c r="U43" s="66"/>
      <c r="V43" s="66"/>
      <c r="W43" s="66"/>
      <c r="X43" s="66"/>
      <c r="Y43" s="6"/>
    </row>
    <row r="44" spans="1:28" ht="19.5" customHeight="1">
      <c r="A44" s="373" t="s">
        <v>37</v>
      </c>
      <c r="B44" s="428" t="s">
        <v>0</v>
      </c>
      <c r="C44" s="388">
        <v>0.375</v>
      </c>
      <c r="D44" s="388"/>
      <c r="E44" s="444" t="str">
        <f>O9</f>
        <v>ＫＯＨＡＲＵ　ＰＲＯＵＤ栃木フットボールクラブ（北那須地区1位）</v>
      </c>
      <c r="F44" s="444"/>
      <c r="G44" s="444"/>
      <c r="H44" s="444"/>
      <c r="I44" s="390">
        <f>K44+K45</f>
        <v>4</v>
      </c>
      <c r="J44" s="391" t="s">
        <v>62</v>
      </c>
      <c r="K44" s="10">
        <v>0</v>
      </c>
      <c r="L44" s="10" t="s">
        <v>63</v>
      </c>
      <c r="M44" s="10">
        <v>0</v>
      </c>
      <c r="N44" s="391" t="s">
        <v>64</v>
      </c>
      <c r="O44" s="390">
        <f>M44+M45</f>
        <v>0</v>
      </c>
      <c r="P44" s="405" t="str">
        <f>R9</f>
        <v>足利サッカークラブジュニア　Ｕ－１１</v>
      </c>
      <c r="Q44" s="405"/>
      <c r="R44" s="405"/>
      <c r="S44" s="405"/>
      <c r="T44" s="390" t="s">
        <v>226</v>
      </c>
      <c r="U44" s="390"/>
      <c r="V44" s="390"/>
      <c r="W44" s="390"/>
      <c r="X44" s="390"/>
      <c r="Y44" s="415"/>
    </row>
    <row r="45" spans="1:28" ht="19.5" customHeight="1">
      <c r="A45" s="373"/>
      <c r="B45" s="428"/>
      <c r="C45" s="388"/>
      <c r="D45" s="388"/>
      <c r="E45" s="444"/>
      <c r="F45" s="444"/>
      <c r="G45" s="444"/>
      <c r="H45" s="444"/>
      <c r="I45" s="390"/>
      <c r="J45" s="391"/>
      <c r="K45" s="10">
        <v>4</v>
      </c>
      <c r="L45" s="10" t="s">
        <v>63</v>
      </c>
      <c r="M45" s="10">
        <v>0</v>
      </c>
      <c r="N45" s="391"/>
      <c r="O45" s="390"/>
      <c r="P45" s="405"/>
      <c r="Q45" s="405"/>
      <c r="R45" s="405"/>
      <c r="S45" s="405"/>
      <c r="T45" s="390"/>
      <c r="U45" s="390"/>
      <c r="V45" s="390"/>
      <c r="W45" s="390"/>
      <c r="X45" s="390"/>
      <c r="Y45" s="415"/>
    </row>
    <row r="46" spans="1:28" ht="19.5" customHeight="1">
      <c r="A46" s="11"/>
      <c r="B46" s="35"/>
      <c r="C46" s="51"/>
      <c r="D46" s="51"/>
      <c r="E46" s="64"/>
      <c r="F46" s="64"/>
      <c r="G46" s="64"/>
      <c r="H46" s="64"/>
      <c r="I46" s="68"/>
      <c r="J46" s="12"/>
      <c r="K46" s="10"/>
      <c r="L46" s="10"/>
      <c r="M46" s="10"/>
      <c r="N46" s="12"/>
      <c r="O46" s="68"/>
      <c r="P46" s="64"/>
      <c r="Q46" s="64"/>
      <c r="R46" s="64"/>
      <c r="S46" s="64"/>
      <c r="T46" s="66"/>
      <c r="U46" s="66"/>
      <c r="V46" s="66"/>
      <c r="W46" s="66"/>
      <c r="X46" s="66"/>
      <c r="Y46" s="6"/>
    </row>
    <row r="47" spans="1:28" ht="19.5" customHeight="1">
      <c r="A47" s="373" t="s">
        <v>61</v>
      </c>
      <c r="B47" s="428" t="s">
        <v>1</v>
      </c>
      <c r="C47" s="388">
        <v>0.40972222222222227</v>
      </c>
      <c r="D47" s="388"/>
      <c r="E47" s="429" t="str">
        <f>G27</f>
        <v>Ｓ４　スペランツァ</v>
      </c>
      <c r="F47" s="429"/>
      <c r="G47" s="429"/>
      <c r="H47" s="429"/>
      <c r="I47" s="390">
        <f>K47+K48</f>
        <v>0</v>
      </c>
      <c r="J47" s="391" t="s">
        <v>62</v>
      </c>
      <c r="K47" s="10">
        <v>0</v>
      </c>
      <c r="L47" s="10" t="s">
        <v>63</v>
      </c>
      <c r="M47" s="10">
        <v>0</v>
      </c>
      <c r="N47" s="391" t="s">
        <v>64</v>
      </c>
      <c r="O47" s="390">
        <f>M47+M48</f>
        <v>1</v>
      </c>
      <c r="P47" s="454" t="str">
        <f>J27</f>
        <v>ＦＣアリーバ　ヴィクトリー（宇河地区1位）</v>
      </c>
      <c r="Q47" s="454"/>
      <c r="R47" s="454"/>
      <c r="S47" s="454"/>
      <c r="T47" s="390" t="s">
        <v>227</v>
      </c>
      <c r="U47" s="390"/>
      <c r="V47" s="390"/>
      <c r="W47" s="390"/>
      <c r="X47" s="390"/>
      <c r="Y47" s="415"/>
    </row>
    <row r="48" spans="1:28" ht="19.5" customHeight="1">
      <c r="A48" s="373"/>
      <c r="B48" s="428"/>
      <c r="C48" s="388"/>
      <c r="D48" s="388"/>
      <c r="E48" s="429"/>
      <c r="F48" s="429"/>
      <c r="G48" s="429"/>
      <c r="H48" s="429"/>
      <c r="I48" s="390"/>
      <c r="J48" s="391"/>
      <c r="K48" s="10">
        <v>0</v>
      </c>
      <c r="L48" s="10" t="s">
        <v>63</v>
      </c>
      <c r="M48" s="10">
        <v>1</v>
      </c>
      <c r="N48" s="391"/>
      <c r="O48" s="390"/>
      <c r="P48" s="454"/>
      <c r="Q48" s="454"/>
      <c r="R48" s="454"/>
      <c r="S48" s="454"/>
      <c r="T48" s="390"/>
      <c r="U48" s="390"/>
      <c r="V48" s="390"/>
      <c r="W48" s="390"/>
      <c r="X48" s="390"/>
      <c r="Y48" s="415"/>
    </row>
    <row r="49" spans="1:25" ht="19.5" customHeight="1">
      <c r="A49" s="11"/>
      <c r="B49" s="35"/>
      <c r="C49" s="51"/>
      <c r="D49" s="51"/>
      <c r="E49" s="64"/>
      <c r="F49" s="64"/>
      <c r="G49" s="64"/>
      <c r="H49" s="64"/>
      <c r="I49" s="68"/>
      <c r="J49" s="12"/>
      <c r="K49" s="10"/>
      <c r="L49" s="10"/>
      <c r="M49" s="10"/>
      <c r="N49" s="12"/>
      <c r="O49" s="68"/>
      <c r="P49" s="64"/>
      <c r="Q49" s="64"/>
      <c r="R49" s="64"/>
      <c r="S49" s="64"/>
      <c r="T49" s="66"/>
      <c r="U49" s="66"/>
      <c r="V49" s="66"/>
      <c r="W49" s="66"/>
      <c r="X49" s="66"/>
      <c r="Y49" s="6"/>
    </row>
    <row r="50" spans="1:25" ht="19.5" customHeight="1">
      <c r="A50" s="373" t="s">
        <v>37</v>
      </c>
      <c r="B50" s="428" t="s">
        <v>1</v>
      </c>
      <c r="C50" s="388">
        <v>0.40972222222222227</v>
      </c>
      <c r="D50" s="388"/>
      <c r="E50" s="424" t="str">
        <f>O27</f>
        <v>ＣＡ．アトレチコ　佐野（両毛地区1位）</v>
      </c>
      <c r="F50" s="424"/>
      <c r="G50" s="424"/>
      <c r="H50" s="424"/>
      <c r="I50" s="390">
        <f>K50+K51</f>
        <v>0</v>
      </c>
      <c r="J50" s="391" t="s">
        <v>62</v>
      </c>
      <c r="K50" s="10">
        <v>0</v>
      </c>
      <c r="L50" s="10" t="s">
        <v>63</v>
      </c>
      <c r="M50" s="10">
        <v>0</v>
      </c>
      <c r="N50" s="391" t="s">
        <v>64</v>
      </c>
      <c r="O50" s="390">
        <f>M50+M51</f>
        <v>0</v>
      </c>
      <c r="P50" s="429" t="str">
        <f>R27</f>
        <v>久下田ＦＣ</v>
      </c>
      <c r="Q50" s="429"/>
      <c r="R50" s="429"/>
      <c r="S50" s="429"/>
      <c r="T50" s="390" t="s">
        <v>228</v>
      </c>
      <c r="U50" s="390"/>
      <c r="V50" s="390"/>
      <c r="W50" s="390"/>
      <c r="X50" s="390"/>
      <c r="Y50" s="415"/>
    </row>
    <row r="51" spans="1:25" ht="19.5" customHeight="1">
      <c r="A51" s="373"/>
      <c r="B51" s="428"/>
      <c r="C51" s="388"/>
      <c r="D51" s="388"/>
      <c r="E51" s="424"/>
      <c r="F51" s="424"/>
      <c r="G51" s="424"/>
      <c r="H51" s="424"/>
      <c r="I51" s="390"/>
      <c r="J51" s="391"/>
      <c r="K51" s="10">
        <v>0</v>
      </c>
      <c r="L51" s="10" t="s">
        <v>63</v>
      </c>
      <c r="M51" s="10">
        <v>0</v>
      </c>
      <c r="N51" s="391"/>
      <c r="O51" s="390"/>
      <c r="P51" s="429"/>
      <c r="Q51" s="429"/>
      <c r="R51" s="429"/>
      <c r="S51" s="429"/>
      <c r="T51" s="390"/>
      <c r="U51" s="390"/>
      <c r="V51" s="390"/>
      <c r="W51" s="390"/>
      <c r="X51" s="390"/>
      <c r="Y51" s="415"/>
    </row>
    <row r="52" spans="1:25" ht="19.5" customHeight="1">
      <c r="A52" s="11"/>
      <c r="B52" s="35"/>
      <c r="C52" s="51"/>
      <c r="D52" s="51"/>
      <c r="E52" s="64"/>
      <c r="F52" s="64"/>
      <c r="G52" s="64"/>
      <c r="H52" s="64"/>
      <c r="I52" s="68"/>
      <c r="J52" s="321" t="s">
        <v>633</v>
      </c>
      <c r="K52" s="10">
        <v>2</v>
      </c>
      <c r="L52" s="10" t="s">
        <v>632</v>
      </c>
      <c r="M52" s="10">
        <v>1</v>
      </c>
      <c r="N52" s="12"/>
      <c r="O52" s="68"/>
      <c r="P52" s="64"/>
      <c r="Q52" s="64"/>
      <c r="R52" s="64"/>
      <c r="S52" s="64"/>
      <c r="T52" s="66"/>
      <c r="U52" s="66"/>
      <c r="V52" s="66"/>
      <c r="W52" s="66"/>
      <c r="X52" s="66"/>
      <c r="Y52" s="6"/>
    </row>
    <row r="53" spans="1:25" ht="19.5" customHeight="1">
      <c r="A53" s="373" t="s">
        <v>61</v>
      </c>
      <c r="B53" s="428" t="s">
        <v>2</v>
      </c>
      <c r="C53" s="388">
        <v>0.47916666666666669</v>
      </c>
      <c r="D53" s="388"/>
      <c r="E53" s="424" t="str">
        <f>D9</f>
        <v>栃木ＳＣ　Ｕ－１２（トップリーグ1位）</v>
      </c>
      <c r="F53" s="424"/>
      <c r="G53" s="424"/>
      <c r="H53" s="424"/>
      <c r="I53" s="390">
        <f>K53+K54</f>
        <v>7</v>
      </c>
      <c r="J53" s="391" t="s">
        <v>62</v>
      </c>
      <c r="K53" s="10">
        <v>3</v>
      </c>
      <c r="L53" s="10" t="s">
        <v>63</v>
      </c>
      <c r="M53" s="10">
        <v>0</v>
      </c>
      <c r="N53" s="391" t="s">
        <v>64</v>
      </c>
      <c r="O53" s="390">
        <f>M53+M54</f>
        <v>0</v>
      </c>
      <c r="P53" s="405" t="s">
        <v>634</v>
      </c>
      <c r="Q53" s="405"/>
      <c r="R53" s="405"/>
      <c r="S53" s="405"/>
      <c r="T53" s="449" t="s">
        <v>229</v>
      </c>
      <c r="U53" s="449"/>
      <c r="V53" s="449"/>
      <c r="W53" s="449"/>
      <c r="X53" s="449"/>
      <c r="Y53" s="415"/>
    </row>
    <row r="54" spans="1:25" ht="19.5" customHeight="1">
      <c r="A54" s="373"/>
      <c r="B54" s="428"/>
      <c r="C54" s="388"/>
      <c r="D54" s="388"/>
      <c r="E54" s="424"/>
      <c r="F54" s="424"/>
      <c r="G54" s="424"/>
      <c r="H54" s="424"/>
      <c r="I54" s="390"/>
      <c r="J54" s="391"/>
      <c r="K54" s="10">
        <v>4</v>
      </c>
      <c r="L54" s="10" t="s">
        <v>63</v>
      </c>
      <c r="M54" s="10">
        <v>0</v>
      </c>
      <c r="N54" s="391"/>
      <c r="O54" s="390"/>
      <c r="P54" s="405"/>
      <c r="Q54" s="405"/>
      <c r="R54" s="405"/>
      <c r="S54" s="405"/>
      <c r="T54" s="449"/>
      <c r="U54" s="449"/>
      <c r="V54" s="449"/>
      <c r="W54" s="449"/>
      <c r="X54" s="449"/>
      <c r="Y54" s="415"/>
    </row>
    <row r="55" spans="1:25" ht="19.5" customHeight="1">
      <c r="A55" s="11"/>
      <c r="B55" s="69"/>
      <c r="C55" s="1"/>
      <c r="D55" s="1"/>
      <c r="E55" s="32"/>
      <c r="F55" s="32"/>
      <c r="G55" s="32"/>
      <c r="H55" s="32"/>
      <c r="P55" s="32"/>
      <c r="Q55" s="32"/>
      <c r="R55" s="32"/>
      <c r="S55" s="32"/>
      <c r="T55" s="186"/>
      <c r="U55" s="186"/>
      <c r="V55" s="186"/>
      <c r="W55" s="186"/>
      <c r="X55" s="186"/>
    </row>
    <row r="56" spans="1:25" ht="19.5" customHeight="1">
      <c r="A56" s="373" t="s">
        <v>37</v>
      </c>
      <c r="B56" s="428" t="s">
        <v>2</v>
      </c>
      <c r="C56" s="388">
        <v>0.47916666666666669</v>
      </c>
      <c r="D56" s="388"/>
      <c r="E56" s="456" t="s">
        <v>635</v>
      </c>
      <c r="F56" s="456"/>
      <c r="G56" s="456"/>
      <c r="H56" s="456"/>
      <c r="I56" s="390">
        <f>K56+K57</f>
        <v>2</v>
      </c>
      <c r="J56" s="391" t="s">
        <v>62</v>
      </c>
      <c r="K56" s="10">
        <v>1</v>
      </c>
      <c r="L56" s="10" t="s">
        <v>63</v>
      </c>
      <c r="M56" s="10">
        <v>1</v>
      </c>
      <c r="N56" s="391" t="s">
        <v>64</v>
      </c>
      <c r="O56" s="390">
        <f>M56+M57</f>
        <v>5</v>
      </c>
      <c r="P56" s="417" t="str">
        <f>U9</f>
        <v>ＦＣ　ＶＡＬＯＮ（トップリーグ8位）</v>
      </c>
      <c r="Q56" s="417"/>
      <c r="R56" s="417"/>
      <c r="S56" s="417"/>
      <c r="T56" s="449" t="s">
        <v>230</v>
      </c>
      <c r="U56" s="449"/>
      <c r="V56" s="449"/>
      <c r="W56" s="449"/>
      <c r="X56" s="449"/>
      <c r="Y56" s="415"/>
    </row>
    <row r="57" spans="1:25" ht="19.5" customHeight="1">
      <c r="A57" s="373"/>
      <c r="B57" s="428"/>
      <c r="C57" s="388"/>
      <c r="D57" s="388"/>
      <c r="E57" s="456"/>
      <c r="F57" s="456"/>
      <c r="G57" s="456"/>
      <c r="H57" s="456"/>
      <c r="I57" s="390"/>
      <c r="J57" s="391"/>
      <c r="K57" s="10">
        <v>1</v>
      </c>
      <c r="L57" s="10" t="s">
        <v>63</v>
      </c>
      <c r="M57" s="10">
        <v>4</v>
      </c>
      <c r="N57" s="391"/>
      <c r="O57" s="390"/>
      <c r="P57" s="417"/>
      <c r="Q57" s="417"/>
      <c r="R57" s="417"/>
      <c r="S57" s="417"/>
      <c r="T57" s="449"/>
      <c r="U57" s="449"/>
      <c r="V57" s="449"/>
      <c r="W57" s="449"/>
      <c r="X57" s="449"/>
      <c r="Y57" s="415"/>
    </row>
    <row r="58" spans="1:25" ht="19.5" customHeight="1">
      <c r="A58" s="1"/>
      <c r="B58" s="69"/>
      <c r="C58" s="1"/>
      <c r="D58" s="1"/>
      <c r="E58" s="32"/>
      <c r="F58" s="32"/>
      <c r="G58" s="32"/>
      <c r="H58" s="32"/>
      <c r="P58" s="32"/>
      <c r="Q58" s="32"/>
      <c r="R58" s="32"/>
      <c r="S58" s="32"/>
      <c r="T58" s="186"/>
      <c r="U58" s="186"/>
      <c r="V58" s="186"/>
      <c r="W58" s="186"/>
      <c r="X58" s="186"/>
    </row>
    <row r="59" spans="1:25" ht="19.5" customHeight="1">
      <c r="A59" s="373" t="s">
        <v>61</v>
      </c>
      <c r="B59" s="428" t="s">
        <v>3</v>
      </c>
      <c r="C59" s="388">
        <v>0.51388888888888895</v>
      </c>
      <c r="D59" s="388"/>
      <c r="E59" s="424" t="str">
        <f>D27</f>
        <v>ｕｎｉｏｎ　ｓｃ（トップリーグ5位）</v>
      </c>
      <c r="F59" s="424"/>
      <c r="G59" s="424"/>
      <c r="H59" s="424"/>
      <c r="I59" s="390">
        <f>K59+K60</f>
        <v>3</v>
      </c>
      <c r="J59" s="391" t="s">
        <v>62</v>
      </c>
      <c r="K59" s="10">
        <v>1</v>
      </c>
      <c r="L59" s="10" t="s">
        <v>63</v>
      </c>
      <c r="M59" s="10">
        <v>0</v>
      </c>
      <c r="N59" s="391" t="s">
        <v>64</v>
      </c>
      <c r="O59" s="390">
        <f>M59+M60</f>
        <v>1</v>
      </c>
      <c r="P59" s="456" t="s">
        <v>636</v>
      </c>
      <c r="Q59" s="456"/>
      <c r="R59" s="456"/>
      <c r="S59" s="456"/>
      <c r="T59" s="449" t="s">
        <v>231</v>
      </c>
      <c r="U59" s="449"/>
      <c r="V59" s="449"/>
      <c r="W59" s="449"/>
      <c r="X59" s="449"/>
      <c r="Y59" s="415"/>
    </row>
    <row r="60" spans="1:25" ht="19.5" customHeight="1">
      <c r="A60" s="373"/>
      <c r="B60" s="428"/>
      <c r="C60" s="388"/>
      <c r="D60" s="388"/>
      <c r="E60" s="424"/>
      <c r="F60" s="424"/>
      <c r="G60" s="424"/>
      <c r="H60" s="424"/>
      <c r="I60" s="390"/>
      <c r="J60" s="391"/>
      <c r="K60" s="10">
        <v>2</v>
      </c>
      <c r="L60" s="10" t="s">
        <v>63</v>
      </c>
      <c r="M60" s="10">
        <v>1</v>
      </c>
      <c r="N60" s="391"/>
      <c r="O60" s="390"/>
      <c r="P60" s="456"/>
      <c r="Q60" s="456"/>
      <c r="R60" s="456"/>
      <c r="S60" s="456"/>
      <c r="T60" s="449"/>
      <c r="U60" s="449"/>
      <c r="V60" s="449"/>
      <c r="W60" s="449"/>
      <c r="X60" s="449"/>
      <c r="Y60" s="415"/>
    </row>
    <row r="61" spans="1:25" ht="19.5" customHeight="1">
      <c r="A61" s="11"/>
      <c r="B61" s="69"/>
      <c r="C61" s="1"/>
      <c r="D61" s="1"/>
      <c r="E61" s="32"/>
      <c r="F61" s="32"/>
      <c r="G61" s="32"/>
      <c r="H61" s="32"/>
      <c r="P61" s="32"/>
      <c r="Q61" s="32"/>
      <c r="R61" s="32"/>
      <c r="S61" s="32"/>
      <c r="T61" s="186"/>
      <c r="U61" s="186"/>
      <c r="V61" s="186"/>
      <c r="W61" s="186"/>
      <c r="X61" s="186"/>
    </row>
    <row r="62" spans="1:25" ht="19.5" customHeight="1">
      <c r="A62" s="373" t="s">
        <v>37</v>
      </c>
      <c r="B62" s="428" t="s">
        <v>3</v>
      </c>
      <c r="C62" s="388">
        <v>0.51388888888888895</v>
      </c>
      <c r="D62" s="388"/>
      <c r="E62" s="405" t="s">
        <v>637</v>
      </c>
      <c r="F62" s="405"/>
      <c r="G62" s="405"/>
      <c r="H62" s="405"/>
      <c r="I62" s="390">
        <f>K62+K63</f>
        <v>3</v>
      </c>
      <c r="J62" s="391" t="s">
        <v>62</v>
      </c>
      <c r="K62" s="10">
        <v>1</v>
      </c>
      <c r="L62" s="10" t="s">
        <v>63</v>
      </c>
      <c r="M62" s="10">
        <v>2</v>
      </c>
      <c r="N62" s="391" t="s">
        <v>64</v>
      </c>
      <c r="O62" s="390">
        <f>M62+M63</f>
        <v>3</v>
      </c>
      <c r="P62" s="444" t="str">
        <f>U27</f>
        <v>ＩＳＯＳＯＣＣＥＲＣＬＵＢ（トップリーグ4位）</v>
      </c>
      <c r="Q62" s="444"/>
      <c r="R62" s="444"/>
      <c r="S62" s="444"/>
      <c r="T62" s="449" t="s">
        <v>232</v>
      </c>
      <c r="U62" s="449"/>
      <c r="V62" s="449"/>
      <c r="W62" s="449"/>
      <c r="X62" s="449"/>
      <c r="Y62" s="415"/>
    </row>
    <row r="63" spans="1:25" ht="19.5" customHeight="1">
      <c r="A63" s="373"/>
      <c r="B63" s="428"/>
      <c r="C63" s="388"/>
      <c r="D63" s="388"/>
      <c r="E63" s="405"/>
      <c r="F63" s="405"/>
      <c r="G63" s="405"/>
      <c r="H63" s="405"/>
      <c r="I63" s="390"/>
      <c r="J63" s="391"/>
      <c r="K63" s="10">
        <v>2</v>
      </c>
      <c r="L63" s="10" t="s">
        <v>63</v>
      </c>
      <c r="M63" s="10">
        <v>1</v>
      </c>
      <c r="N63" s="391"/>
      <c r="O63" s="390"/>
      <c r="P63" s="444"/>
      <c r="Q63" s="444"/>
      <c r="R63" s="444"/>
      <c r="S63" s="444"/>
      <c r="T63" s="449"/>
      <c r="U63" s="449"/>
      <c r="V63" s="449"/>
      <c r="W63" s="449"/>
      <c r="X63" s="449"/>
      <c r="Y63" s="415"/>
    </row>
    <row r="64" spans="1:25" ht="19.5" customHeight="1">
      <c r="J64" s="321" t="s">
        <v>629</v>
      </c>
      <c r="K64" s="10">
        <v>2</v>
      </c>
      <c r="L64" s="10" t="s">
        <v>11</v>
      </c>
      <c r="M64" s="10">
        <v>3</v>
      </c>
    </row>
    <row r="65" spans="1:25" ht="20.100000000000001" customHeight="1">
      <c r="A65" s="9"/>
      <c r="B65" s="11"/>
      <c r="C65" s="9"/>
      <c r="D65" s="9"/>
      <c r="E65" s="11"/>
      <c r="F65" s="11"/>
      <c r="G65" s="11"/>
      <c r="H65" s="11"/>
      <c r="I65" s="70"/>
      <c r="J65" s="26"/>
      <c r="K65" s="25"/>
      <c r="L65" s="25"/>
      <c r="M65" s="25"/>
      <c r="N65" s="26"/>
      <c r="O65" s="70"/>
      <c r="P65" s="11"/>
      <c r="Q65" s="11"/>
      <c r="R65" s="11"/>
      <c r="S65" s="11"/>
      <c r="T65" s="5"/>
      <c r="U65" s="5"/>
      <c r="V65" s="5"/>
      <c r="W65" s="5"/>
      <c r="X65" s="5"/>
      <c r="Y65" s="5"/>
    </row>
    <row r="68" spans="1:25" ht="20.100000000000001" customHeight="1">
      <c r="A68" s="9"/>
      <c r="B68" s="11"/>
      <c r="C68" s="9"/>
      <c r="D68" s="9"/>
      <c r="E68" s="11"/>
      <c r="F68" s="11"/>
      <c r="G68" s="11"/>
      <c r="H68" s="11"/>
      <c r="I68" s="70"/>
      <c r="J68" s="26"/>
      <c r="K68" s="25"/>
      <c r="L68" s="25"/>
      <c r="M68" s="25"/>
      <c r="N68" s="26"/>
      <c r="O68" s="70"/>
      <c r="P68" s="11"/>
      <c r="Q68" s="11"/>
      <c r="R68" s="11"/>
      <c r="S68" s="11"/>
      <c r="T68" s="5"/>
      <c r="U68" s="5"/>
      <c r="V68" s="5"/>
      <c r="W68" s="5"/>
      <c r="X68" s="5"/>
      <c r="Y68" s="5"/>
    </row>
    <row r="71" spans="1:25" ht="20.100000000000001" customHeight="1">
      <c r="A71" s="9"/>
      <c r="B71" s="11"/>
      <c r="C71" s="9"/>
      <c r="D71" s="9"/>
      <c r="E71" s="11"/>
      <c r="F71" s="11"/>
      <c r="G71" s="11"/>
      <c r="H71" s="11"/>
      <c r="I71" s="70"/>
      <c r="J71" s="26"/>
      <c r="K71" s="25"/>
      <c r="L71" s="25"/>
      <c r="M71" s="25"/>
      <c r="N71" s="26"/>
      <c r="O71" s="70"/>
      <c r="P71" s="11"/>
      <c r="Q71" s="11"/>
      <c r="R71" s="11"/>
      <c r="S71" s="11"/>
      <c r="T71" s="5"/>
      <c r="U71" s="5"/>
      <c r="V71" s="5"/>
      <c r="W71" s="5"/>
      <c r="X71" s="5"/>
      <c r="Y71" s="5"/>
    </row>
    <row r="74" spans="1:25" ht="20.100000000000001" customHeight="1">
      <c r="A74" s="9"/>
      <c r="B74" s="9"/>
      <c r="C74" s="9"/>
      <c r="D74" s="9"/>
      <c r="E74" s="11"/>
      <c r="F74" s="11"/>
      <c r="G74" s="11"/>
      <c r="H74" s="11"/>
      <c r="I74" s="71"/>
      <c r="J74" s="9"/>
      <c r="K74" s="9"/>
      <c r="L74" s="9"/>
      <c r="M74" s="9"/>
      <c r="N74" s="9"/>
      <c r="O74" s="71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E77" s="1"/>
      <c r="F77" s="1"/>
      <c r="G77" s="1"/>
      <c r="H77" s="1"/>
      <c r="I77" s="72"/>
      <c r="O77" s="72"/>
      <c r="P77" s="1"/>
      <c r="Q77" s="1"/>
      <c r="R77" s="1"/>
      <c r="S77" s="1"/>
    </row>
  </sheetData>
  <mergeCells count="130">
    <mergeCell ref="R9:S19"/>
    <mergeCell ref="U9:V19"/>
    <mergeCell ref="O8:P8"/>
    <mergeCell ref="N56:N57"/>
    <mergeCell ref="O56:O57"/>
    <mergeCell ref="P56:S57"/>
    <mergeCell ref="T56:X57"/>
    <mergeCell ref="Y56:Y57"/>
    <mergeCell ref="J59:J60"/>
    <mergeCell ref="H24:J24"/>
    <mergeCell ref="P24:R24"/>
    <mergeCell ref="D26:E26"/>
    <mergeCell ref="G26:H26"/>
    <mergeCell ref="J26:K26"/>
    <mergeCell ref="D27:E37"/>
    <mergeCell ref="G27:H37"/>
    <mergeCell ref="J27:K37"/>
    <mergeCell ref="Y47:Y48"/>
    <mergeCell ref="Y53:Y54"/>
    <mergeCell ref="N53:N54"/>
    <mergeCell ref="O53:O54"/>
    <mergeCell ref="P53:S54"/>
    <mergeCell ref="T53:X54"/>
    <mergeCell ref="Y41:Y42"/>
    <mergeCell ref="U26:V26"/>
    <mergeCell ref="O27:P37"/>
    <mergeCell ref="R27:S37"/>
    <mergeCell ref="U27:V37"/>
    <mergeCell ref="O26:P26"/>
    <mergeCell ref="R26:S26"/>
    <mergeCell ref="Y62:Y63"/>
    <mergeCell ref="A62:A63"/>
    <mergeCell ref="B62:B63"/>
    <mergeCell ref="E62:H63"/>
    <mergeCell ref="I62:I63"/>
    <mergeCell ref="J62:J63"/>
    <mergeCell ref="C62:D63"/>
    <mergeCell ref="O59:O60"/>
    <mergeCell ref="P59:S60"/>
    <mergeCell ref="T59:X60"/>
    <mergeCell ref="N62:N63"/>
    <mergeCell ref="O62:O63"/>
    <mergeCell ref="P62:S63"/>
    <mergeCell ref="T62:X63"/>
    <mergeCell ref="Y59:Y60"/>
    <mergeCell ref="N59:N60"/>
    <mergeCell ref="A53:A54"/>
    <mergeCell ref="B53:B54"/>
    <mergeCell ref="C59:D60"/>
    <mergeCell ref="E53:H54"/>
    <mergeCell ref="I53:I54"/>
    <mergeCell ref="C56:D57"/>
    <mergeCell ref="C53:D54"/>
    <mergeCell ref="J56:J57"/>
    <mergeCell ref="J53:J54"/>
    <mergeCell ref="A59:A60"/>
    <mergeCell ref="B59:B60"/>
    <mergeCell ref="E59:H60"/>
    <mergeCell ref="I59:I60"/>
    <mergeCell ref="A56:A57"/>
    <mergeCell ref="B56:B57"/>
    <mergeCell ref="E56:H57"/>
    <mergeCell ref="I56:I57"/>
    <mergeCell ref="A50:A51"/>
    <mergeCell ref="B50:B51"/>
    <mergeCell ref="C50:D51"/>
    <mergeCell ref="E50:H51"/>
    <mergeCell ref="I50:I51"/>
    <mergeCell ref="J50:J51"/>
    <mergeCell ref="P44:S45"/>
    <mergeCell ref="T44:X45"/>
    <mergeCell ref="Y44:Y45"/>
    <mergeCell ref="A47:A48"/>
    <mergeCell ref="B47:B48"/>
    <mergeCell ref="C47:D48"/>
    <mergeCell ref="E47:H48"/>
    <mergeCell ref="I47:I48"/>
    <mergeCell ref="J47:J48"/>
    <mergeCell ref="N47:N48"/>
    <mergeCell ref="N50:N51"/>
    <mergeCell ref="O50:O51"/>
    <mergeCell ref="P50:S51"/>
    <mergeCell ref="T50:X51"/>
    <mergeCell ref="Y50:Y51"/>
    <mergeCell ref="O47:O48"/>
    <mergeCell ref="P47:S48"/>
    <mergeCell ref="T47:X48"/>
    <mergeCell ref="A44:A45"/>
    <mergeCell ref="B44:B45"/>
    <mergeCell ref="C44:D45"/>
    <mergeCell ref="E44:H45"/>
    <mergeCell ref="I44:I45"/>
    <mergeCell ref="J44:J45"/>
    <mergeCell ref="N44:N45"/>
    <mergeCell ref="O44:O45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F20:G20"/>
    <mergeCell ref="S20:T20"/>
    <mergeCell ref="E22:H22"/>
    <mergeCell ref="R22:U22"/>
    <mergeCell ref="G9:H19"/>
    <mergeCell ref="D9:E19"/>
    <mergeCell ref="J8:K8"/>
    <mergeCell ref="G8:H8"/>
    <mergeCell ref="A1:D1"/>
    <mergeCell ref="E1:H1"/>
    <mergeCell ref="J1:M1"/>
    <mergeCell ref="O1:Q1"/>
    <mergeCell ref="R1:Y1"/>
    <mergeCell ref="D8:E8"/>
    <mergeCell ref="R4:U4"/>
    <mergeCell ref="P6:R6"/>
    <mergeCell ref="H6:J6"/>
    <mergeCell ref="E4:H4"/>
    <mergeCell ref="R8:S8"/>
    <mergeCell ref="S2:T2"/>
    <mergeCell ref="F2:G2"/>
    <mergeCell ref="J9:K19"/>
    <mergeCell ref="U8:V8"/>
    <mergeCell ref="O9:P19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B77"/>
  <sheetViews>
    <sheetView view="pageBreakPreview" zoomScaleNormal="100" zoomScaleSheetLayoutView="100" workbookViewId="0">
      <selection sqref="A1:D1"/>
    </sheetView>
  </sheetViews>
  <sheetFormatPr defaultRowHeight="13.2"/>
  <cols>
    <col min="1" max="25" width="5.6640625" customWidth="1"/>
  </cols>
  <sheetData>
    <row r="1" spans="1:25" ht="25.2" customHeight="1">
      <c r="A1" s="442" t="s">
        <v>195</v>
      </c>
      <c r="B1" s="442"/>
      <c r="C1" s="442"/>
      <c r="D1" s="442"/>
      <c r="E1" s="431">
        <f>組み合わせ一覧!N9</f>
        <v>45605</v>
      </c>
      <c r="F1" s="430"/>
      <c r="G1" s="430"/>
      <c r="H1" s="430"/>
      <c r="J1" s="430" t="s">
        <v>196</v>
      </c>
      <c r="K1" s="430"/>
      <c r="L1" s="430"/>
      <c r="M1" s="430"/>
      <c r="N1" s="52"/>
      <c r="O1" s="432" t="s">
        <v>233</v>
      </c>
      <c r="P1" s="432"/>
      <c r="Q1" s="432"/>
      <c r="R1" s="430" t="str">
        <f>組み合わせ一覧!AG69</f>
        <v>青木サッカー場Ｂ</v>
      </c>
      <c r="S1" s="430"/>
      <c r="T1" s="430"/>
      <c r="U1" s="430"/>
      <c r="V1" s="430"/>
      <c r="W1" s="430"/>
      <c r="X1" s="430"/>
      <c r="Y1" s="430"/>
    </row>
    <row r="2" spans="1:25" ht="19.5" customHeight="1">
      <c r="A2" s="9"/>
      <c r="B2" s="36"/>
      <c r="D2" s="36"/>
      <c r="E2" s="36"/>
      <c r="F2" s="436" t="s">
        <v>248</v>
      </c>
      <c r="G2" s="436"/>
      <c r="H2" s="36"/>
      <c r="I2" s="15"/>
      <c r="J2" s="36"/>
      <c r="K2" s="36"/>
      <c r="L2" s="15"/>
      <c r="S2" s="450" t="s">
        <v>249</v>
      </c>
      <c r="T2" s="450"/>
      <c r="U2" s="182"/>
      <c r="W2" s="36"/>
    </row>
    <row r="3" spans="1:25" ht="19.5" customHeight="1" thickBot="1">
      <c r="A3" s="54"/>
      <c r="B3" s="54"/>
      <c r="D3" s="54"/>
      <c r="E3" s="252"/>
      <c r="F3" s="252"/>
      <c r="G3" s="277"/>
      <c r="H3" s="55"/>
      <c r="I3" s="54"/>
      <c r="J3" s="54"/>
      <c r="K3" s="4"/>
      <c r="L3" s="16"/>
      <c r="M3" s="16"/>
      <c r="O3" s="4"/>
      <c r="P3" s="54"/>
      <c r="Q3" s="54"/>
      <c r="R3" s="252"/>
      <c r="S3" s="263"/>
      <c r="T3" s="55"/>
      <c r="U3" s="55"/>
      <c r="V3" s="54"/>
      <c r="W3" s="54"/>
    </row>
    <row r="4" spans="1:25" ht="19.5" customHeight="1" thickTop="1">
      <c r="A4" s="57"/>
      <c r="B4" s="57"/>
      <c r="D4" s="57"/>
      <c r="E4" s="460" t="s">
        <v>221</v>
      </c>
      <c r="F4" s="429"/>
      <c r="G4" s="440"/>
      <c r="H4" s="440"/>
      <c r="I4" s="279"/>
      <c r="J4" s="57"/>
      <c r="K4" s="57"/>
      <c r="L4" s="57"/>
      <c r="M4" s="57"/>
      <c r="O4" s="57"/>
      <c r="P4" s="57"/>
      <c r="Q4" s="57"/>
      <c r="R4" s="460" t="s">
        <v>222</v>
      </c>
      <c r="S4" s="429"/>
      <c r="T4" s="440"/>
      <c r="U4" s="439"/>
      <c r="V4" s="61"/>
      <c r="W4" s="57"/>
    </row>
    <row r="5" spans="1:25" ht="19.5" customHeight="1" thickBot="1">
      <c r="A5" s="57"/>
      <c r="B5" s="57"/>
      <c r="D5" s="57"/>
      <c r="E5" s="279"/>
      <c r="F5" s="57"/>
      <c r="G5" s="57"/>
      <c r="H5" s="59"/>
      <c r="I5" s="297"/>
      <c r="J5" s="296"/>
      <c r="K5" s="57"/>
      <c r="L5" s="57"/>
      <c r="M5" s="57"/>
      <c r="O5" s="57"/>
      <c r="P5" s="57"/>
      <c r="Q5" s="59"/>
      <c r="R5" s="297"/>
      <c r="S5" s="57"/>
      <c r="T5" s="57"/>
      <c r="U5" s="57"/>
      <c r="V5" s="61"/>
      <c r="W5" s="57"/>
    </row>
    <row r="6" spans="1:25" ht="19.5" customHeight="1" thickTop="1">
      <c r="A6" s="57"/>
      <c r="B6" s="57"/>
      <c r="D6" s="64"/>
      <c r="E6" s="324"/>
      <c r="F6" s="57"/>
      <c r="G6" s="58"/>
      <c r="H6" s="437" t="s">
        <v>204</v>
      </c>
      <c r="I6" s="429"/>
      <c r="J6" s="429"/>
      <c r="K6" s="279"/>
      <c r="L6" s="57"/>
      <c r="M6" s="57"/>
      <c r="O6" s="58"/>
      <c r="P6" s="437" t="s">
        <v>205</v>
      </c>
      <c r="Q6" s="440"/>
      <c r="R6" s="429"/>
      <c r="S6" s="324"/>
      <c r="T6" s="57"/>
      <c r="U6" s="57"/>
      <c r="V6" s="61"/>
      <c r="W6" s="57"/>
    </row>
    <row r="7" spans="1:25" ht="19.5" customHeight="1">
      <c r="A7" s="9"/>
      <c r="B7" s="9"/>
      <c r="D7" s="9"/>
      <c r="E7" s="322"/>
      <c r="F7" s="9"/>
      <c r="G7" s="14"/>
      <c r="H7" s="180"/>
      <c r="I7" s="11"/>
      <c r="J7" s="11"/>
      <c r="K7" s="322"/>
      <c r="L7" s="9"/>
      <c r="M7" s="9"/>
      <c r="O7" s="14"/>
      <c r="P7" s="180"/>
      <c r="Q7" s="11"/>
      <c r="R7" s="11"/>
      <c r="S7" s="322"/>
      <c r="T7" s="9"/>
      <c r="U7" s="9"/>
      <c r="V7" s="13"/>
      <c r="W7" s="9"/>
    </row>
    <row r="8" spans="1:25" ht="19.5" customHeight="1">
      <c r="A8" s="9"/>
      <c r="B8" s="9"/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9"/>
      <c r="O8" s="373">
        <v>4</v>
      </c>
      <c r="P8" s="373"/>
      <c r="Q8" s="9"/>
      <c r="R8" s="373">
        <v>5</v>
      </c>
      <c r="S8" s="373"/>
      <c r="T8" s="9"/>
      <c r="U8" s="373">
        <v>6</v>
      </c>
      <c r="V8" s="373"/>
      <c r="W8" s="9"/>
    </row>
    <row r="9" spans="1:25" ht="19.5" customHeight="1">
      <c r="A9" s="9"/>
      <c r="B9" s="183"/>
      <c r="D9" s="446" t="str">
        <f>組み合わせ一覧!AV153</f>
        <v>ヴェルフェ矢板Ｕ－１２・ｆｌｅｕｒ（トップリーグ2位）</v>
      </c>
      <c r="E9" s="446"/>
      <c r="F9" s="15"/>
      <c r="G9" s="446" t="str">
        <f>組み合わせ一覧!AV134</f>
        <v>ＮＩＫＫＯ　ＳＰＯＲＴＳ　ＣＬＵＢ</v>
      </c>
      <c r="H9" s="446"/>
      <c r="I9" s="15"/>
      <c r="J9" s="446" t="str">
        <f>組み合わせ一覧!AV119</f>
        <v>Ｊ－ＳＰＯＲＴＳＦＯＯＴＢＡＬＬＣＬＵＢ（芳賀地区1位）</v>
      </c>
      <c r="K9" s="446"/>
      <c r="L9" s="15"/>
      <c r="M9" s="15"/>
      <c r="O9" s="451" t="str">
        <f>組み合わせ一覧!AV117</f>
        <v>富士見サッカースポーツ少年団（宇河地区2位）</v>
      </c>
      <c r="P9" s="451"/>
      <c r="Q9" s="15"/>
      <c r="R9" s="434" t="str">
        <f>組み合わせ一覧!AV102</f>
        <v>おおぞらＳＣ</v>
      </c>
      <c r="S9" s="434"/>
      <c r="T9" s="15"/>
      <c r="U9" s="461" t="str">
        <f>組み合わせ一覧!AV83</f>
        <v>ＨＦＣ．ＺＥＲＯ（トップリーグ7位）</v>
      </c>
      <c r="V9" s="461"/>
      <c r="W9" s="183"/>
    </row>
    <row r="10" spans="1:25" ht="19.5" customHeight="1">
      <c r="A10" s="9"/>
      <c r="B10" s="183"/>
      <c r="D10" s="446"/>
      <c r="E10" s="446"/>
      <c r="F10" s="15"/>
      <c r="G10" s="446"/>
      <c r="H10" s="446"/>
      <c r="I10" s="15"/>
      <c r="J10" s="446"/>
      <c r="K10" s="446"/>
      <c r="L10" s="15"/>
      <c r="M10" s="15"/>
      <c r="O10" s="451"/>
      <c r="P10" s="451"/>
      <c r="Q10" s="15"/>
      <c r="R10" s="434"/>
      <c r="S10" s="434"/>
      <c r="T10" s="15"/>
      <c r="U10" s="461"/>
      <c r="V10" s="461"/>
      <c r="W10" s="183"/>
    </row>
    <row r="11" spans="1:25" ht="19.5" customHeight="1">
      <c r="A11" s="9"/>
      <c r="B11" s="183"/>
      <c r="D11" s="446"/>
      <c r="E11" s="446"/>
      <c r="F11" s="15"/>
      <c r="G11" s="446"/>
      <c r="H11" s="446"/>
      <c r="I11" s="15"/>
      <c r="J11" s="446"/>
      <c r="K11" s="446"/>
      <c r="L11" s="15"/>
      <c r="M11" s="15"/>
      <c r="O11" s="451"/>
      <c r="P11" s="451"/>
      <c r="Q11" s="15"/>
      <c r="R11" s="434"/>
      <c r="S11" s="434"/>
      <c r="T11" s="15"/>
      <c r="U11" s="461"/>
      <c r="V11" s="461"/>
      <c r="W11" s="183"/>
    </row>
    <row r="12" spans="1:25" ht="19.5" customHeight="1">
      <c r="A12" s="9"/>
      <c r="B12" s="183"/>
      <c r="D12" s="446"/>
      <c r="E12" s="446"/>
      <c r="F12" s="15"/>
      <c r="G12" s="446"/>
      <c r="H12" s="446"/>
      <c r="I12" s="15"/>
      <c r="J12" s="446"/>
      <c r="K12" s="446"/>
      <c r="L12" s="15"/>
      <c r="M12" s="15"/>
      <c r="O12" s="451"/>
      <c r="P12" s="451"/>
      <c r="Q12" s="15"/>
      <c r="R12" s="434"/>
      <c r="S12" s="434"/>
      <c r="T12" s="15"/>
      <c r="U12" s="461"/>
      <c r="V12" s="461"/>
      <c r="W12" s="183"/>
    </row>
    <row r="13" spans="1:25" ht="19.5" customHeight="1">
      <c r="A13" s="9"/>
      <c r="B13" s="183"/>
      <c r="D13" s="446"/>
      <c r="E13" s="446"/>
      <c r="F13" s="15"/>
      <c r="G13" s="446"/>
      <c r="H13" s="446"/>
      <c r="I13" s="15"/>
      <c r="J13" s="446"/>
      <c r="K13" s="446"/>
      <c r="L13" s="15"/>
      <c r="M13" s="15"/>
      <c r="O13" s="451"/>
      <c r="P13" s="451"/>
      <c r="Q13" s="15"/>
      <c r="R13" s="434"/>
      <c r="S13" s="434"/>
      <c r="T13" s="15"/>
      <c r="U13" s="461"/>
      <c r="V13" s="461"/>
      <c r="W13" s="183"/>
    </row>
    <row r="14" spans="1:25" ht="19.5" customHeight="1">
      <c r="A14" s="9"/>
      <c r="B14" s="183"/>
      <c r="D14" s="446"/>
      <c r="E14" s="446"/>
      <c r="F14" s="15"/>
      <c r="G14" s="446"/>
      <c r="H14" s="446"/>
      <c r="I14" s="15"/>
      <c r="J14" s="446"/>
      <c r="K14" s="446"/>
      <c r="L14" s="15"/>
      <c r="M14" s="15"/>
      <c r="O14" s="451"/>
      <c r="P14" s="451"/>
      <c r="Q14" s="15"/>
      <c r="R14" s="434"/>
      <c r="S14" s="434"/>
      <c r="T14" s="15"/>
      <c r="U14" s="461"/>
      <c r="V14" s="461"/>
      <c r="W14" s="183"/>
    </row>
    <row r="15" spans="1:25" ht="19.5" customHeight="1">
      <c r="A15" s="9"/>
      <c r="B15" s="183"/>
      <c r="D15" s="446"/>
      <c r="E15" s="446"/>
      <c r="F15" s="15"/>
      <c r="G15" s="446"/>
      <c r="H15" s="446"/>
      <c r="I15" s="15"/>
      <c r="J15" s="446"/>
      <c r="K15" s="446"/>
      <c r="L15" s="15"/>
      <c r="M15" s="15"/>
      <c r="O15" s="451"/>
      <c r="P15" s="451"/>
      <c r="Q15" s="15"/>
      <c r="R15" s="434"/>
      <c r="S15" s="434"/>
      <c r="T15" s="15"/>
      <c r="U15" s="461"/>
      <c r="V15" s="461"/>
      <c r="W15" s="183"/>
    </row>
    <row r="16" spans="1:25" ht="19.5" customHeight="1">
      <c r="A16" s="9"/>
      <c r="B16" s="183"/>
      <c r="D16" s="446"/>
      <c r="E16" s="446"/>
      <c r="F16" s="15"/>
      <c r="G16" s="446"/>
      <c r="H16" s="446"/>
      <c r="I16" s="15"/>
      <c r="J16" s="446"/>
      <c r="K16" s="446"/>
      <c r="L16" s="15"/>
      <c r="M16" s="15"/>
      <c r="O16" s="451"/>
      <c r="P16" s="451"/>
      <c r="Q16" s="15"/>
      <c r="R16" s="434"/>
      <c r="S16" s="434"/>
      <c r="T16" s="15"/>
      <c r="U16" s="461"/>
      <c r="V16" s="461"/>
      <c r="W16" s="183"/>
    </row>
    <row r="17" spans="1:23" ht="19.5" customHeight="1">
      <c r="A17" s="9"/>
      <c r="B17" s="183"/>
      <c r="D17" s="446"/>
      <c r="E17" s="446"/>
      <c r="F17" s="15"/>
      <c r="G17" s="446"/>
      <c r="H17" s="446"/>
      <c r="I17" s="15"/>
      <c r="J17" s="446"/>
      <c r="K17" s="446"/>
      <c r="L17" s="15"/>
      <c r="M17" s="15"/>
      <c r="O17" s="451"/>
      <c r="P17" s="451"/>
      <c r="Q17" s="15"/>
      <c r="R17" s="434"/>
      <c r="S17" s="434"/>
      <c r="T17" s="15"/>
      <c r="U17" s="461"/>
      <c r="V17" s="461"/>
      <c r="W17" s="183"/>
    </row>
    <row r="18" spans="1:23" ht="19.5" customHeight="1">
      <c r="A18" s="9"/>
      <c r="B18" s="183"/>
      <c r="D18" s="446"/>
      <c r="E18" s="446"/>
      <c r="F18" s="15"/>
      <c r="G18" s="446"/>
      <c r="H18" s="446"/>
      <c r="I18" s="15"/>
      <c r="J18" s="446"/>
      <c r="K18" s="446"/>
      <c r="L18" s="15"/>
      <c r="M18" s="15"/>
      <c r="O18" s="451"/>
      <c r="P18" s="451"/>
      <c r="Q18" s="15"/>
      <c r="R18" s="434"/>
      <c r="S18" s="434"/>
      <c r="T18" s="15"/>
      <c r="U18" s="461"/>
      <c r="V18" s="461"/>
      <c r="W18" s="183"/>
    </row>
    <row r="19" spans="1:23" ht="19.5" customHeight="1">
      <c r="A19" s="9"/>
      <c r="B19" s="183"/>
      <c r="D19" s="446"/>
      <c r="E19" s="446"/>
      <c r="F19" s="15"/>
      <c r="G19" s="446"/>
      <c r="H19" s="446"/>
      <c r="I19" s="15"/>
      <c r="J19" s="446"/>
      <c r="K19" s="446"/>
      <c r="L19" s="15"/>
      <c r="M19" s="15"/>
      <c r="O19" s="451"/>
      <c r="P19" s="451"/>
      <c r="Q19" s="15"/>
      <c r="R19" s="434"/>
      <c r="S19" s="434"/>
      <c r="T19" s="15"/>
      <c r="U19" s="461"/>
      <c r="V19" s="461"/>
      <c r="W19" s="183"/>
    </row>
    <row r="20" spans="1:23" ht="19.5" customHeight="1">
      <c r="A20" s="9"/>
      <c r="B20" s="36"/>
      <c r="D20" s="36"/>
      <c r="E20" s="36"/>
      <c r="F20" s="436" t="s">
        <v>250</v>
      </c>
      <c r="G20" s="436"/>
      <c r="H20" s="36"/>
      <c r="I20" s="15"/>
      <c r="J20" s="36"/>
      <c r="K20" s="36"/>
      <c r="L20" s="15"/>
      <c r="S20" s="450" t="s">
        <v>251</v>
      </c>
      <c r="T20" s="450"/>
      <c r="U20" s="182"/>
      <c r="W20" s="36"/>
    </row>
    <row r="21" spans="1:23" ht="19.5" customHeight="1" thickBot="1">
      <c r="A21" s="54"/>
      <c r="B21" s="54"/>
      <c r="D21" s="54"/>
      <c r="E21" s="252"/>
      <c r="F21" s="252"/>
      <c r="G21" s="277"/>
      <c r="H21" s="55"/>
      <c r="I21" s="54"/>
      <c r="J21" s="54"/>
      <c r="K21" s="4"/>
      <c r="L21" s="16"/>
      <c r="M21" s="16"/>
      <c r="O21" s="4"/>
      <c r="P21" s="54"/>
      <c r="Q21" s="54"/>
      <c r="R21" s="55"/>
      <c r="S21" s="278"/>
      <c r="T21" s="252"/>
      <c r="U21" s="252"/>
      <c r="V21" s="54"/>
      <c r="W21" s="54"/>
    </row>
    <row r="22" spans="1:23" ht="19.5" customHeight="1" thickTop="1">
      <c r="A22" s="57"/>
      <c r="B22" s="57"/>
      <c r="D22" s="57"/>
      <c r="E22" s="460" t="s">
        <v>223</v>
      </c>
      <c r="F22" s="429"/>
      <c r="G22" s="440"/>
      <c r="H22" s="440"/>
      <c r="I22" s="279"/>
      <c r="J22" s="57"/>
      <c r="K22" s="57"/>
      <c r="L22" s="57"/>
      <c r="M22" s="57"/>
      <c r="O22" s="57"/>
      <c r="P22" s="57"/>
      <c r="Q22" s="57"/>
      <c r="R22" s="457" t="s">
        <v>224</v>
      </c>
      <c r="S22" s="440"/>
      <c r="T22" s="429"/>
      <c r="U22" s="429"/>
      <c r="V22" s="279"/>
      <c r="W22" s="57"/>
    </row>
    <row r="23" spans="1:23" ht="19.5" customHeight="1" thickBot="1">
      <c r="A23" s="57"/>
      <c r="B23" s="57"/>
      <c r="D23" s="57"/>
      <c r="E23" s="279"/>
      <c r="F23" s="57"/>
      <c r="G23" s="57"/>
      <c r="H23" s="59"/>
      <c r="I23" s="297"/>
      <c r="J23" s="296"/>
      <c r="K23" s="57"/>
      <c r="L23" s="57"/>
      <c r="M23" s="57"/>
      <c r="O23" s="57"/>
      <c r="P23" s="296"/>
      <c r="Q23" s="296"/>
      <c r="R23" s="281"/>
      <c r="S23" s="57"/>
      <c r="T23" s="57"/>
      <c r="U23" s="57"/>
      <c r="V23" s="279"/>
      <c r="W23" s="57"/>
    </row>
    <row r="24" spans="1:23" ht="19.5" customHeight="1" thickTop="1">
      <c r="A24" s="57"/>
      <c r="B24" s="57"/>
      <c r="D24" s="64"/>
      <c r="E24" s="324"/>
      <c r="F24" s="57"/>
      <c r="G24" s="58"/>
      <c r="H24" s="437" t="s">
        <v>206</v>
      </c>
      <c r="I24" s="429"/>
      <c r="J24" s="429"/>
      <c r="K24" s="279"/>
      <c r="L24" s="57"/>
      <c r="M24" s="57"/>
      <c r="O24" s="57"/>
      <c r="P24" s="460" t="s">
        <v>220</v>
      </c>
      <c r="Q24" s="429"/>
      <c r="R24" s="439"/>
      <c r="S24" s="64"/>
      <c r="T24" s="57"/>
      <c r="U24" s="57"/>
      <c r="V24" s="279"/>
      <c r="W24" s="57"/>
    </row>
    <row r="25" spans="1:23" ht="19.5" customHeight="1">
      <c r="A25" s="9"/>
      <c r="B25" s="9"/>
      <c r="D25" s="9"/>
      <c r="E25" s="322"/>
      <c r="F25" s="9"/>
      <c r="G25" s="14"/>
      <c r="H25" s="180"/>
      <c r="I25" s="11"/>
      <c r="J25" s="11"/>
      <c r="K25" s="322"/>
      <c r="L25" s="9"/>
      <c r="M25" s="9"/>
      <c r="O25" s="9"/>
      <c r="P25" s="323"/>
      <c r="Q25" s="11"/>
      <c r="R25" s="181"/>
      <c r="S25" s="9"/>
      <c r="T25" s="9"/>
      <c r="U25" s="9"/>
      <c r="V25" s="322"/>
      <c r="W25" s="9"/>
    </row>
    <row r="26" spans="1:23" ht="19.5" customHeight="1">
      <c r="A26" s="9"/>
      <c r="B26" s="9"/>
      <c r="D26" s="373">
        <v>7</v>
      </c>
      <c r="E26" s="373"/>
      <c r="F26" s="9"/>
      <c r="G26" s="373">
        <v>8</v>
      </c>
      <c r="H26" s="373"/>
      <c r="I26" s="9"/>
      <c r="J26" s="373">
        <v>9</v>
      </c>
      <c r="K26" s="373"/>
      <c r="L26" s="9"/>
      <c r="M26" s="9"/>
      <c r="O26" s="373">
        <v>10</v>
      </c>
      <c r="P26" s="373"/>
      <c r="Q26" s="9"/>
      <c r="R26" s="373">
        <v>11</v>
      </c>
      <c r="S26" s="373"/>
      <c r="T26" s="9"/>
      <c r="U26" s="373">
        <v>12</v>
      </c>
      <c r="V26" s="373"/>
      <c r="W26" s="9"/>
    </row>
    <row r="27" spans="1:23" ht="19.5" customHeight="1">
      <c r="A27" s="9"/>
      <c r="B27" s="183"/>
      <c r="D27" s="447" t="str">
        <f>組み合わせ一覧!AV81</f>
        <v>那須野ヶ原ＦＣボンジボーラ（トップリーグ6位）</v>
      </c>
      <c r="E27" s="447"/>
      <c r="F27" s="15"/>
      <c r="G27" s="434" t="str">
        <f>組み合わせ一覧!AV74</f>
        <v>ＦＣプリメーロ</v>
      </c>
      <c r="H27" s="434"/>
      <c r="I27" s="15"/>
      <c r="J27" s="434" t="str">
        <f>組み合わせ一覧!AV47</f>
        <v>今市ＦＣプログレス（上都賀地区1位）</v>
      </c>
      <c r="K27" s="434"/>
      <c r="L27" s="15"/>
      <c r="M27" s="15"/>
      <c r="O27" s="434" t="str">
        <f>組み合わせ一覧!AV45</f>
        <v>ヴェルフェ矢板Ｕ－１２・ｖｅｒｔ（塩谷南那須地区1位）</v>
      </c>
      <c r="P27" s="434"/>
      <c r="Q27" s="15"/>
      <c r="R27" s="434" t="str">
        <f>組み合わせ一覧!AV15</f>
        <v>ＦＣスポルト宇都宮</v>
      </c>
      <c r="S27" s="434"/>
      <c r="T27" s="15"/>
      <c r="U27" s="451" t="str">
        <f>組み合わせ一覧!AV11</f>
        <v>ともぞうサッカークラブ（トップリーグ3位）</v>
      </c>
      <c r="V27" s="451"/>
      <c r="W27" s="183"/>
    </row>
    <row r="28" spans="1:23" ht="19.5" customHeight="1">
      <c r="A28" s="9"/>
      <c r="B28" s="183"/>
      <c r="D28" s="447"/>
      <c r="E28" s="447"/>
      <c r="F28" s="15"/>
      <c r="G28" s="434"/>
      <c r="H28" s="434"/>
      <c r="I28" s="15"/>
      <c r="J28" s="434"/>
      <c r="K28" s="434"/>
      <c r="L28" s="15"/>
      <c r="M28" s="15"/>
      <c r="O28" s="434"/>
      <c r="P28" s="434"/>
      <c r="Q28" s="15"/>
      <c r="R28" s="434"/>
      <c r="S28" s="434"/>
      <c r="T28" s="15"/>
      <c r="U28" s="451"/>
      <c r="V28" s="451"/>
      <c r="W28" s="183"/>
    </row>
    <row r="29" spans="1:23" ht="19.5" customHeight="1">
      <c r="A29" s="9"/>
      <c r="B29" s="183"/>
      <c r="D29" s="447"/>
      <c r="E29" s="447"/>
      <c r="F29" s="15"/>
      <c r="G29" s="434"/>
      <c r="H29" s="434"/>
      <c r="I29" s="15"/>
      <c r="J29" s="434"/>
      <c r="K29" s="434"/>
      <c r="L29" s="15"/>
      <c r="M29" s="15"/>
      <c r="O29" s="434"/>
      <c r="P29" s="434"/>
      <c r="Q29" s="15"/>
      <c r="R29" s="434"/>
      <c r="S29" s="434"/>
      <c r="T29" s="15"/>
      <c r="U29" s="451"/>
      <c r="V29" s="451"/>
      <c r="W29" s="183"/>
    </row>
    <row r="30" spans="1:23" ht="19.5" customHeight="1">
      <c r="A30" s="9"/>
      <c r="B30" s="183"/>
      <c r="D30" s="447"/>
      <c r="E30" s="447"/>
      <c r="F30" s="15"/>
      <c r="G30" s="434"/>
      <c r="H30" s="434"/>
      <c r="I30" s="15"/>
      <c r="J30" s="434"/>
      <c r="K30" s="434"/>
      <c r="L30" s="15"/>
      <c r="M30" s="15"/>
      <c r="O30" s="434"/>
      <c r="P30" s="434"/>
      <c r="Q30" s="15"/>
      <c r="R30" s="434"/>
      <c r="S30" s="434"/>
      <c r="T30" s="15"/>
      <c r="U30" s="451"/>
      <c r="V30" s="451"/>
      <c r="W30" s="183"/>
    </row>
    <row r="31" spans="1:23" ht="19.5" customHeight="1">
      <c r="A31" s="9"/>
      <c r="B31" s="183"/>
      <c r="D31" s="447"/>
      <c r="E31" s="447"/>
      <c r="F31" s="15"/>
      <c r="G31" s="434"/>
      <c r="H31" s="434"/>
      <c r="I31" s="15"/>
      <c r="J31" s="434"/>
      <c r="K31" s="434"/>
      <c r="L31" s="15"/>
      <c r="M31" s="15"/>
      <c r="O31" s="434"/>
      <c r="P31" s="434"/>
      <c r="Q31" s="15"/>
      <c r="R31" s="434"/>
      <c r="S31" s="434"/>
      <c r="T31" s="15"/>
      <c r="U31" s="451"/>
      <c r="V31" s="451"/>
      <c r="W31" s="183"/>
    </row>
    <row r="32" spans="1:23" ht="19.5" customHeight="1">
      <c r="A32" s="9"/>
      <c r="B32" s="183"/>
      <c r="D32" s="447"/>
      <c r="E32" s="447"/>
      <c r="F32" s="15"/>
      <c r="G32" s="434"/>
      <c r="H32" s="434"/>
      <c r="I32" s="15"/>
      <c r="J32" s="434"/>
      <c r="K32" s="434"/>
      <c r="L32" s="15"/>
      <c r="M32" s="15"/>
      <c r="O32" s="434"/>
      <c r="P32" s="434"/>
      <c r="Q32" s="15"/>
      <c r="R32" s="434"/>
      <c r="S32" s="434"/>
      <c r="T32" s="15"/>
      <c r="U32" s="451"/>
      <c r="V32" s="451"/>
      <c r="W32" s="183"/>
    </row>
    <row r="33" spans="1:28" ht="19.5" customHeight="1">
      <c r="A33" s="9"/>
      <c r="B33" s="183"/>
      <c r="D33" s="447"/>
      <c r="E33" s="447"/>
      <c r="F33" s="15"/>
      <c r="G33" s="434"/>
      <c r="H33" s="434"/>
      <c r="I33" s="15"/>
      <c r="J33" s="434"/>
      <c r="K33" s="434"/>
      <c r="L33" s="15"/>
      <c r="M33" s="15"/>
      <c r="O33" s="434"/>
      <c r="P33" s="434"/>
      <c r="Q33" s="15"/>
      <c r="R33" s="434"/>
      <c r="S33" s="434"/>
      <c r="T33" s="15"/>
      <c r="U33" s="451"/>
      <c r="V33" s="451"/>
      <c r="W33" s="183"/>
    </row>
    <row r="34" spans="1:28" ht="19.5" customHeight="1">
      <c r="A34" s="9"/>
      <c r="B34" s="183"/>
      <c r="D34" s="447"/>
      <c r="E34" s="447"/>
      <c r="F34" s="15"/>
      <c r="G34" s="434"/>
      <c r="H34" s="434"/>
      <c r="I34" s="15"/>
      <c r="J34" s="434"/>
      <c r="K34" s="434"/>
      <c r="L34" s="15"/>
      <c r="M34" s="15"/>
      <c r="O34" s="434"/>
      <c r="P34" s="434"/>
      <c r="Q34" s="15"/>
      <c r="R34" s="434"/>
      <c r="S34" s="434"/>
      <c r="T34" s="15"/>
      <c r="U34" s="451"/>
      <c r="V34" s="451"/>
      <c r="W34" s="183"/>
    </row>
    <row r="35" spans="1:28" ht="19.5" customHeight="1">
      <c r="A35" s="9"/>
      <c r="B35" s="183"/>
      <c r="D35" s="447"/>
      <c r="E35" s="447"/>
      <c r="F35" s="15"/>
      <c r="G35" s="434"/>
      <c r="H35" s="434"/>
      <c r="I35" s="15"/>
      <c r="J35" s="434"/>
      <c r="K35" s="434"/>
      <c r="L35" s="15"/>
      <c r="M35" s="15"/>
      <c r="O35" s="434"/>
      <c r="P35" s="434"/>
      <c r="Q35" s="15"/>
      <c r="R35" s="434"/>
      <c r="S35" s="434"/>
      <c r="T35" s="15"/>
      <c r="U35" s="451"/>
      <c r="V35" s="451"/>
      <c r="W35" s="183"/>
    </row>
    <row r="36" spans="1:28" ht="19.5" customHeight="1">
      <c r="A36" s="9"/>
      <c r="B36" s="183"/>
      <c r="D36" s="447"/>
      <c r="E36" s="447"/>
      <c r="F36" s="15"/>
      <c r="G36" s="434"/>
      <c r="H36" s="434"/>
      <c r="I36" s="15"/>
      <c r="J36" s="434"/>
      <c r="K36" s="434"/>
      <c r="L36" s="15"/>
      <c r="M36" s="15"/>
      <c r="O36" s="434"/>
      <c r="P36" s="434"/>
      <c r="Q36" s="15"/>
      <c r="R36" s="434"/>
      <c r="S36" s="434"/>
      <c r="T36" s="15"/>
      <c r="U36" s="451"/>
      <c r="V36" s="451"/>
      <c r="W36" s="183"/>
    </row>
    <row r="37" spans="1:28" ht="19.5" customHeight="1">
      <c r="A37" s="9"/>
      <c r="B37" s="183"/>
      <c r="D37" s="447"/>
      <c r="E37" s="447"/>
      <c r="F37" s="15"/>
      <c r="G37" s="434"/>
      <c r="H37" s="434"/>
      <c r="I37" s="15"/>
      <c r="J37" s="434"/>
      <c r="K37" s="434"/>
      <c r="L37" s="15"/>
      <c r="M37" s="15"/>
      <c r="O37" s="434"/>
      <c r="P37" s="434"/>
      <c r="Q37" s="15"/>
      <c r="R37" s="434"/>
      <c r="S37" s="434"/>
      <c r="T37" s="15"/>
      <c r="U37" s="451"/>
      <c r="V37" s="451"/>
      <c r="W37" s="183"/>
    </row>
    <row r="38" spans="1:28" ht="19.5" customHeight="1">
      <c r="A38" s="5"/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5"/>
      <c r="X38" s="5"/>
      <c r="Y38" s="5"/>
    </row>
    <row r="39" spans="1:28" ht="19.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Y39" s="65"/>
    </row>
    <row r="40" spans="1:28" ht="19.5" customHeight="1">
      <c r="A40" s="65" t="s">
        <v>60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387" t="s">
        <v>207</v>
      </c>
      <c r="U40" s="387"/>
      <c r="V40" s="387"/>
      <c r="W40" s="387"/>
      <c r="X40" s="387"/>
      <c r="Y40" s="65"/>
    </row>
    <row r="41" spans="1:28" ht="19.5" customHeight="1">
      <c r="A41" s="373" t="s">
        <v>61</v>
      </c>
      <c r="B41" s="428" t="s">
        <v>0</v>
      </c>
      <c r="C41" s="388">
        <v>0.375</v>
      </c>
      <c r="D41" s="388"/>
      <c r="E41" s="429" t="str">
        <f>G9</f>
        <v>ＮＩＫＫＯ　ＳＰＯＲＴＳ　ＣＬＵＢ</v>
      </c>
      <c r="F41" s="429"/>
      <c r="G41" s="429"/>
      <c r="H41" s="429"/>
      <c r="I41" s="390">
        <f>K41+K42</f>
        <v>0</v>
      </c>
      <c r="J41" s="391" t="s">
        <v>62</v>
      </c>
      <c r="K41" s="10">
        <v>0</v>
      </c>
      <c r="L41" s="10" t="s">
        <v>63</v>
      </c>
      <c r="M41" s="10">
        <v>4</v>
      </c>
      <c r="N41" s="391" t="s">
        <v>64</v>
      </c>
      <c r="O41" s="390">
        <f>M41+M42</f>
        <v>6</v>
      </c>
      <c r="P41" s="364" t="str">
        <f>J9</f>
        <v>Ｊ－ＳＰＯＲＴＳＦＯＯＴＢＡＬＬＣＬＵＢ（芳賀地区1位）</v>
      </c>
      <c r="Q41" s="364"/>
      <c r="R41" s="364"/>
      <c r="S41" s="364"/>
      <c r="T41" s="390" t="s">
        <v>225</v>
      </c>
      <c r="U41" s="390"/>
      <c r="V41" s="390"/>
      <c r="W41" s="390"/>
      <c r="X41" s="390"/>
      <c r="Y41" s="415"/>
      <c r="AB41" s="67"/>
    </row>
    <row r="42" spans="1:28" ht="19.5" customHeight="1">
      <c r="A42" s="373"/>
      <c r="B42" s="428"/>
      <c r="C42" s="388"/>
      <c r="D42" s="388"/>
      <c r="E42" s="429"/>
      <c r="F42" s="429"/>
      <c r="G42" s="429"/>
      <c r="H42" s="429"/>
      <c r="I42" s="390"/>
      <c r="J42" s="391"/>
      <c r="K42" s="10">
        <v>0</v>
      </c>
      <c r="L42" s="10" t="s">
        <v>63</v>
      </c>
      <c r="M42" s="10">
        <v>2</v>
      </c>
      <c r="N42" s="391"/>
      <c r="O42" s="390"/>
      <c r="P42" s="364"/>
      <c r="Q42" s="364"/>
      <c r="R42" s="364"/>
      <c r="S42" s="364"/>
      <c r="T42" s="390"/>
      <c r="U42" s="390"/>
      <c r="V42" s="390"/>
      <c r="W42" s="390"/>
      <c r="X42" s="390"/>
      <c r="Y42" s="415"/>
    </row>
    <row r="43" spans="1:28" ht="19.5" customHeight="1">
      <c r="A43" s="11"/>
      <c r="B43" s="35"/>
      <c r="C43" s="51"/>
      <c r="D43" s="51"/>
      <c r="E43" s="64"/>
      <c r="F43" s="64"/>
      <c r="G43" s="64"/>
      <c r="H43" s="64"/>
      <c r="I43" s="10"/>
      <c r="J43" s="12"/>
      <c r="K43" s="10"/>
      <c r="L43" s="10"/>
      <c r="M43" s="10"/>
      <c r="N43" s="12"/>
      <c r="O43" s="10"/>
      <c r="P43" s="64"/>
      <c r="Q43" s="64"/>
      <c r="R43" s="64"/>
      <c r="S43" s="64"/>
      <c r="T43" s="66"/>
      <c r="U43" s="66"/>
      <c r="V43" s="66"/>
      <c r="W43" s="66"/>
      <c r="X43" s="66"/>
      <c r="Y43" s="6"/>
    </row>
    <row r="44" spans="1:28" ht="19.5" customHeight="1">
      <c r="A44" s="373" t="s">
        <v>37</v>
      </c>
      <c r="B44" s="428" t="s">
        <v>0</v>
      </c>
      <c r="C44" s="388">
        <v>0.375</v>
      </c>
      <c r="D44" s="388"/>
      <c r="E44" s="462" t="str">
        <f>O9</f>
        <v>富士見サッカースポーツ少年団（宇河地区2位）</v>
      </c>
      <c r="F44" s="462"/>
      <c r="G44" s="462"/>
      <c r="H44" s="462"/>
      <c r="I44" s="390">
        <f>K44+K45</f>
        <v>0</v>
      </c>
      <c r="J44" s="391" t="s">
        <v>62</v>
      </c>
      <c r="K44" s="10">
        <v>0</v>
      </c>
      <c r="L44" s="10" t="s">
        <v>63</v>
      </c>
      <c r="M44" s="10">
        <v>0</v>
      </c>
      <c r="N44" s="391" t="s">
        <v>64</v>
      </c>
      <c r="O44" s="390">
        <f>M44+M45</f>
        <v>2</v>
      </c>
      <c r="P44" s="435" t="str">
        <f>R9</f>
        <v>おおぞらＳＣ</v>
      </c>
      <c r="Q44" s="435"/>
      <c r="R44" s="435"/>
      <c r="S44" s="435"/>
      <c r="T44" s="390" t="s">
        <v>226</v>
      </c>
      <c r="U44" s="390"/>
      <c r="V44" s="390"/>
      <c r="W44" s="390"/>
      <c r="X44" s="390"/>
      <c r="Y44" s="415"/>
    </row>
    <row r="45" spans="1:28" ht="19.5" customHeight="1">
      <c r="A45" s="373"/>
      <c r="B45" s="428"/>
      <c r="C45" s="388"/>
      <c r="D45" s="388"/>
      <c r="E45" s="462"/>
      <c r="F45" s="462"/>
      <c r="G45" s="462"/>
      <c r="H45" s="462"/>
      <c r="I45" s="390"/>
      <c r="J45" s="391"/>
      <c r="K45" s="10">
        <v>0</v>
      </c>
      <c r="L45" s="10" t="s">
        <v>63</v>
      </c>
      <c r="M45" s="10">
        <v>2</v>
      </c>
      <c r="N45" s="391"/>
      <c r="O45" s="390"/>
      <c r="P45" s="435"/>
      <c r="Q45" s="435"/>
      <c r="R45" s="435"/>
      <c r="S45" s="435"/>
      <c r="T45" s="390"/>
      <c r="U45" s="390"/>
      <c r="V45" s="390"/>
      <c r="W45" s="390"/>
      <c r="X45" s="390"/>
      <c r="Y45" s="415"/>
    </row>
    <row r="46" spans="1:28" ht="19.5" customHeight="1">
      <c r="A46" s="11"/>
      <c r="B46" s="35"/>
      <c r="C46" s="51"/>
      <c r="D46" s="51"/>
      <c r="E46" s="64"/>
      <c r="F46" s="64"/>
      <c r="G46" s="64"/>
      <c r="H46" s="64"/>
      <c r="I46" s="10"/>
      <c r="J46" s="12"/>
      <c r="K46" s="10"/>
      <c r="L46" s="10"/>
      <c r="M46" s="10"/>
      <c r="N46" s="12"/>
      <c r="O46" s="10"/>
      <c r="P46" s="64"/>
      <c r="Q46" s="64"/>
      <c r="R46" s="64"/>
      <c r="S46" s="64"/>
      <c r="T46" s="66"/>
      <c r="U46" s="66"/>
      <c r="V46" s="66"/>
      <c r="W46" s="66"/>
      <c r="X46" s="66"/>
      <c r="Y46" s="6"/>
    </row>
    <row r="47" spans="1:28" ht="19.5" customHeight="1">
      <c r="A47" s="373" t="s">
        <v>61</v>
      </c>
      <c r="B47" s="428" t="s">
        <v>1</v>
      </c>
      <c r="C47" s="388">
        <v>0.40972222222222227</v>
      </c>
      <c r="D47" s="388"/>
      <c r="E47" s="429" t="str">
        <f>G27</f>
        <v>ＦＣプリメーロ</v>
      </c>
      <c r="F47" s="429"/>
      <c r="G47" s="429"/>
      <c r="H47" s="429"/>
      <c r="I47" s="390">
        <f>K47+K48</f>
        <v>0</v>
      </c>
      <c r="J47" s="391" t="s">
        <v>62</v>
      </c>
      <c r="K47" s="10">
        <f>-K480</f>
        <v>0</v>
      </c>
      <c r="L47" s="10" t="s">
        <v>63</v>
      </c>
      <c r="M47" s="10">
        <v>0</v>
      </c>
      <c r="N47" s="391" t="s">
        <v>64</v>
      </c>
      <c r="O47" s="390">
        <f>M47+M48</f>
        <v>1</v>
      </c>
      <c r="P47" s="424" t="str">
        <f>J27</f>
        <v>今市ＦＣプログレス（上都賀地区1位）</v>
      </c>
      <c r="Q47" s="424"/>
      <c r="R47" s="424"/>
      <c r="S47" s="424"/>
      <c r="T47" s="390" t="s">
        <v>227</v>
      </c>
      <c r="U47" s="390"/>
      <c r="V47" s="390"/>
      <c r="W47" s="390"/>
      <c r="X47" s="390"/>
      <c r="Y47" s="415"/>
    </row>
    <row r="48" spans="1:28" ht="19.5" customHeight="1">
      <c r="A48" s="373"/>
      <c r="B48" s="428"/>
      <c r="C48" s="388"/>
      <c r="D48" s="388"/>
      <c r="E48" s="429"/>
      <c r="F48" s="429"/>
      <c r="G48" s="429"/>
      <c r="H48" s="429"/>
      <c r="I48" s="390"/>
      <c r="J48" s="391"/>
      <c r="K48" s="10">
        <v>0</v>
      </c>
      <c r="L48" s="10" t="s">
        <v>63</v>
      </c>
      <c r="M48" s="10">
        <v>1</v>
      </c>
      <c r="N48" s="391"/>
      <c r="O48" s="390"/>
      <c r="P48" s="424"/>
      <c r="Q48" s="424"/>
      <c r="R48" s="424"/>
      <c r="S48" s="424"/>
      <c r="T48" s="390"/>
      <c r="U48" s="390"/>
      <c r="V48" s="390"/>
      <c r="W48" s="390"/>
      <c r="X48" s="390"/>
      <c r="Y48" s="415"/>
    </row>
    <row r="49" spans="1:25" ht="19.5" customHeight="1">
      <c r="A49" s="11"/>
      <c r="B49" s="35"/>
      <c r="C49" s="51"/>
      <c r="D49" s="51"/>
      <c r="E49" s="64"/>
      <c r="F49" s="64"/>
      <c r="G49" s="64"/>
      <c r="H49" s="64"/>
      <c r="I49" s="10"/>
      <c r="J49" s="12"/>
      <c r="K49" s="10"/>
      <c r="L49" s="10"/>
      <c r="M49" s="10"/>
      <c r="N49" s="12"/>
      <c r="O49" s="10"/>
      <c r="P49" s="64"/>
      <c r="Q49" s="64"/>
      <c r="R49" s="64"/>
      <c r="S49" s="64"/>
      <c r="T49" s="66"/>
      <c r="U49" s="66"/>
      <c r="V49" s="66"/>
      <c r="W49" s="66"/>
      <c r="X49" s="66"/>
      <c r="Y49" s="6"/>
    </row>
    <row r="50" spans="1:25" ht="19.5" customHeight="1">
      <c r="A50" s="373" t="s">
        <v>37</v>
      </c>
      <c r="B50" s="428" t="s">
        <v>1</v>
      </c>
      <c r="C50" s="388">
        <v>0.40972222222222227</v>
      </c>
      <c r="D50" s="388"/>
      <c r="E50" s="459" t="str">
        <f>O27</f>
        <v>ヴェルフェ矢板Ｕ－１２・ｖｅｒｔ（塩谷南那須地区1位）</v>
      </c>
      <c r="F50" s="459"/>
      <c r="G50" s="459"/>
      <c r="H50" s="459"/>
      <c r="I50" s="390">
        <f>K50+K51</f>
        <v>1</v>
      </c>
      <c r="J50" s="391" t="s">
        <v>62</v>
      </c>
      <c r="K50" s="10">
        <v>1</v>
      </c>
      <c r="L50" s="10" t="s">
        <v>63</v>
      </c>
      <c r="M50" s="10">
        <v>0</v>
      </c>
      <c r="N50" s="391" t="s">
        <v>64</v>
      </c>
      <c r="O50" s="390">
        <f>M50+M51</f>
        <v>0</v>
      </c>
      <c r="P50" s="429" t="str">
        <f>R27</f>
        <v>ＦＣスポルト宇都宮</v>
      </c>
      <c r="Q50" s="429"/>
      <c r="R50" s="429"/>
      <c r="S50" s="429"/>
      <c r="T50" s="390" t="s">
        <v>228</v>
      </c>
      <c r="U50" s="390"/>
      <c r="V50" s="390"/>
      <c r="W50" s="390"/>
      <c r="X50" s="390"/>
      <c r="Y50" s="415"/>
    </row>
    <row r="51" spans="1:25" ht="19.5" customHeight="1">
      <c r="A51" s="373"/>
      <c r="B51" s="428"/>
      <c r="C51" s="388"/>
      <c r="D51" s="388"/>
      <c r="E51" s="459"/>
      <c r="F51" s="459"/>
      <c r="G51" s="459"/>
      <c r="H51" s="459"/>
      <c r="I51" s="390"/>
      <c r="J51" s="391"/>
      <c r="K51" s="10">
        <v>0</v>
      </c>
      <c r="L51" s="10" t="s">
        <v>63</v>
      </c>
      <c r="M51" s="10">
        <v>0</v>
      </c>
      <c r="N51" s="391"/>
      <c r="O51" s="390"/>
      <c r="P51" s="429"/>
      <c r="Q51" s="429"/>
      <c r="R51" s="429"/>
      <c r="S51" s="429"/>
      <c r="T51" s="390"/>
      <c r="U51" s="390"/>
      <c r="V51" s="390"/>
      <c r="W51" s="390"/>
      <c r="X51" s="390"/>
      <c r="Y51" s="415"/>
    </row>
    <row r="52" spans="1:25" ht="19.5" customHeight="1">
      <c r="A52" s="11"/>
      <c r="B52" s="35"/>
      <c r="C52" s="51"/>
      <c r="D52" s="51"/>
      <c r="E52" s="64"/>
      <c r="F52" s="64"/>
      <c r="G52" s="64"/>
      <c r="H52" s="64"/>
      <c r="I52" s="10"/>
      <c r="J52" s="12"/>
      <c r="K52" s="10"/>
      <c r="L52" s="10"/>
      <c r="M52" s="10"/>
      <c r="N52" s="12"/>
      <c r="O52" s="10"/>
      <c r="P52" s="64"/>
      <c r="Q52" s="64"/>
      <c r="R52" s="64"/>
      <c r="S52" s="64"/>
      <c r="T52" s="66"/>
      <c r="U52" s="66"/>
      <c r="V52" s="66"/>
      <c r="W52" s="66"/>
      <c r="X52" s="66"/>
      <c r="Y52" s="6"/>
    </row>
    <row r="53" spans="1:25" ht="19.5" customHeight="1">
      <c r="A53" s="373" t="s">
        <v>61</v>
      </c>
      <c r="B53" s="428" t="s">
        <v>2</v>
      </c>
      <c r="C53" s="388">
        <v>0.47916666666666669</v>
      </c>
      <c r="D53" s="388"/>
      <c r="E53" s="366" t="str">
        <f>D9</f>
        <v>ヴェルフェ矢板Ｕ－１２・ｆｌｅｕｒ（トップリーグ2位）</v>
      </c>
      <c r="F53" s="366"/>
      <c r="G53" s="366"/>
      <c r="H53" s="366"/>
      <c r="I53" s="390">
        <f>K53+K54</f>
        <v>3</v>
      </c>
      <c r="J53" s="391" t="s">
        <v>62</v>
      </c>
      <c r="K53" s="10">
        <v>3</v>
      </c>
      <c r="L53" s="10" t="s">
        <v>63</v>
      </c>
      <c r="M53" s="10">
        <v>0</v>
      </c>
      <c r="N53" s="391" t="s">
        <v>64</v>
      </c>
      <c r="O53" s="390">
        <f>M53+M54</f>
        <v>0</v>
      </c>
      <c r="P53" s="462" t="s">
        <v>640</v>
      </c>
      <c r="Q53" s="462"/>
      <c r="R53" s="462"/>
      <c r="S53" s="462"/>
      <c r="T53" s="449" t="s">
        <v>229</v>
      </c>
      <c r="U53" s="449"/>
      <c r="V53" s="449"/>
      <c r="W53" s="449"/>
      <c r="X53" s="449"/>
      <c r="Y53" s="415"/>
    </row>
    <row r="54" spans="1:25" ht="19.5" customHeight="1">
      <c r="A54" s="373"/>
      <c r="B54" s="428"/>
      <c r="C54" s="388"/>
      <c r="D54" s="388"/>
      <c r="E54" s="366"/>
      <c r="F54" s="366"/>
      <c r="G54" s="366"/>
      <c r="H54" s="366"/>
      <c r="I54" s="390"/>
      <c r="J54" s="391"/>
      <c r="K54" s="10">
        <v>0</v>
      </c>
      <c r="L54" s="10" t="s">
        <v>63</v>
      </c>
      <c r="M54" s="10">
        <v>0</v>
      </c>
      <c r="N54" s="391"/>
      <c r="O54" s="390"/>
      <c r="P54" s="462"/>
      <c r="Q54" s="462"/>
      <c r="R54" s="462"/>
      <c r="S54" s="462"/>
      <c r="T54" s="449"/>
      <c r="U54" s="449"/>
      <c r="V54" s="449"/>
      <c r="W54" s="449"/>
      <c r="X54" s="449"/>
      <c r="Y54" s="415"/>
    </row>
    <row r="55" spans="1:25" ht="19.5" customHeight="1">
      <c r="A55" s="11"/>
      <c r="B55" s="69"/>
      <c r="C55" s="1"/>
      <c r="D55" s="1"/>
      <c r="E55" s="32"/>
      <c r="F55" s="32"/>
      <c r="G55" s="32"/>
      <c r="H55" s="32"/>
      <c r="K55" s="10"/>
      <c r="P55" s="32"/>
      <c r="Q55" s="32"/>
      <c r="R55" s="32"/>
      <c r="S55" s="32"/>
      <c r="T55" s="186"/>
      <c r="U55" s="186"/>
      <c r="V55" s="186"/>
      <c r="W55" s="186"/>
      <c r="X55" s="186"/>
    </row>
    <row r="56" spans="1:25" ht="19.5" customHeight="1">
      <c r="A56" s="373" t="s">
        <v>37</v>
      </c>
      <c r="B56" s="428" t="s">
        <v>2</v>
      </c>
      <c r="C56" s="388">
        <v>0.47916666666666669</v>
      </c>
      <c r="D56" s="388"/>
      <c r="E56" s="435" t="s">
        <v>475</v>
      </c>
      <c r="F56" s="435"/>
      <c r="G56" s="435"/>
      <c r="H56" s="435"/>
      <c r="I56" s="390">
        <f>K56+K57</f>
        <v>1</v>
      </c>
      <c r="J56" s="391" t="s">
        <v>62</v>
      </c>
      <c r="K56" s="10">
        <v>1</v>
      </c>
      <c r="L56" s="10" t="s">
        <v>63</v>
      </c>
      <c r="M56" s="10">
        <v>0</v>
      </c>
      <c r="N56" s="391" t="s">
        <v>64</v>
      </c>
      <c r="O56" s="390">
        <f>M56+M57</f>
        <v>1</v>
      </c>
      <c r="P56" s="405" t="str">
        <f>U9</f>
        <v>ＨＦＣ．ＺＥＲＯ（トップリーグ7位）</v>
      </c>
      <c r="Q56" s="405"/>
      <c r="R56" s="405"/>
      <c r="S56" s="405"/>
      <c r="T56" s="449" t="s">
        <v>230</v>
      </c>
      <c r="U56" s="449"/>
      <c r="V56" s="449"/>
      <c r="W56" s="449"/>
      <c r="X56" s="449"/>
      <c r="Y56" s="415"/>
    </row>
    <row r="57" spans="1:25" ht="19.5" customHeight="1">
      <c r="A57" s="373"/>
      <c r="B57" s="428"/>
      <c r="C57" s="388"/>
      <c r="D57" s="388"/>
      <c r="E57" s="435"/>
      <c r="F57" s="435"/>
      <c r="G57" s="435"/>
      <c r="H57" s="435"/>
      <c r="I57" s="390"/>
      <c r="J57" s="391"/>
      <c r="K57" s="10">
        <v>0</v>
      </c>
      <c r="L57" s="10" t="s">
        <v>63</v>
      </c>
      <c r="M57" s="10">
        <v>1</v>
      </c>
      <c r="N57" s="391"/>
      <c r="O57" s="390"/>
      <c r="P57" s="405"/>
      <c r="Q57" s="405"/>
      <c r="R57" s="405"/>
      <c r="S57" s="405"/>
      <c r="T57" s="449"/>
      <c r="U57" s="449"/>
      <c r="V57" s="449"/>
      <c r="W57" s="449"/>
      <c r="X57" s="449"/>
      <c r="Y57" s="415"/>
    </row>
    <row r="58" spans="1:25" ht="19.5" customHeight="1">
      <c r="A58" s="1"/>
      <c r="B58" s="69"/>
      <c r="C58" s="1"/>
      <c r="D58" s="1"/>
      <c r="E58" s="32"/>
      <c r="F58" s="32"/>
      <c r="G58" s="32"/>
      <c r="H58" s="32"/>
      <c r="J58" s="321" t="s">
        <v>629</v>
      </c>
      <c r="K58" s="10">
        <v>3</v>
      </c>
      <c r="L58" s="10" t="s">
        <v>11</v>
      </c>
      <c r="M58" s="10">
        <v>2</v>
      </c>
      <c r="P58" s="32"/>
      <c r="Q58" s="32"/>
      <c r="R58" s="32"/>
      <c r="S58" s="32"/>
      <c r="T58" s="186"/>
      <c r="U58" s="186"/>
      <c r="V58" s="186"/>
      <c r="W58" s="186"/>
      <c r="X58" s="186"/>
    </row>
    <row r="59" spans="1:25" ht="19.5" customHeight="1">
      <c r="A59" s="373" t="s">
        <v>61</v>
      </c>
      <c r="B59" s="428" t="s">
        <v>3</v>
      </c>
      <c r="C59" s="388">
        <v>0.51388888888888895</v>
      </c>
      <c r="D59" s="388"/>
      <c r="E59" s="455" t="str">
        <f>D27</f>
        <v>那須野ヶ原ＦＣボンジボーラ（トップリーグ6位）</v>
      </c>
      <c r="F59" s="455"/>
      <c r="G59" s="455"/>
      <c r="H59" s="455"/>
      <c r="I59" s="390">
        <f>K59+K60</f>
        <v>1</v>
      </c>
      <c r="J59" s="391" t="s">
        <v>62</v>
      </c>
      <c r="K59" s="10">
        <v>0</v>
      </c>
      <c r="L59" s="10" t="s">
        <v>63</v>
      </c>
      <c r="M59" s="10">
        <v>0</v>
      </c>
      <c r="N59" s="391" t="s">
        <v>64</v>
      </c>
      <c r="O59" s="390">
        <f>M59+M60</f>
        <v>0</v>
      </c>
      <c r="P59" s="405" t="s">
        <v>639</v>
      </c>
      <c r="Q59" s="405"/>
      <c r="R59" s="405"/>
      <c r="S59" s="405"/>
      <c r="T59" s="449" t="s">
        <v>231</v>
      </c>
      <c r="U59" s="449"/>
      <c r="V59" s="449"/>
      <c r="W59" s="449"/>
      <c r="X59" s="449"/>
      <c r="Y59" s="415"/>
    </row>
    <row r="60" spans="1:25" ht="19.5" customHeight="1">
      <c r="A60" s="373"/>
      <c r="B60" s="428"/>
      <c r="C60" s="388"/>
      <c r="D60" s="388"/>
      <c r="E60" s="455"/>
      <c r="F60" s="455"/>
      <c r="G60" s="455"/>
      <c r="H60" s="455"/>
      <c r="I60" s="390"/>
      <c r="J60" s="391"/>
      <c r="K60" s="10">
        <v>1</v>
      </c>
      <c r="L60" s="10" t="s">
        <v>63</v>
      </c>
      <c r="M60" s="10">
        <v>0</v>
      </c>
      <c r="N60" s="391"/>
      <c r="O60" s="390"/>
      <c r="P60" s="405"/>
      <c r="Q60" s="405"/>
      <c r="R60" s="405"/>
      <c r="S60" s="405"/>
      <c r="T60" s="449"/>
      <c r="U60" s="449"/>
      <c r="V60" s="449"/>
      <c r="W60" s="449"/>
      <c r="X60" s="449"/>
      <c r="Y60" s="415"/>
    </row>
    <row r="61" spans="1:25" ht="19.5" customHeight="1">
      <c r="A61" s="11"/>
      <c r="B61" s="69"/>
      <c r="C61" s="1"/>
      <c r="D61" s="1"/>
      <c r="E61" s="32"/>
      <c r="F61" s="32"/>
      <c r="G61" s="32"/>
      <c r="H61" s="32"/>
      <c r="P61" s="32"/>
      <c r="Q61" s="32"/>
      <c r="R61" s="32"/>
      <c r="S61" s="32"/>
      <c r="T61" s="186"/>
      <c r="U61" s="186"/>
      <c r="V61" s="186"/>
      <c r="W61" s="186"/>
      <c r="X61" s="186"/>
    </row>
    <row r="62" spans="1:25" ht="19.5" customHeight="1">
      <c r="A62" s="373" t="s">
        <v>37</v>
      </c>
      <c r="B62" s="428" t="s">
        <v>3</v>
      </c>
      <c r="C62" s="388">
        <v>0.51388888888888895</v>
      </c>
      <c r="D62" s="388"/>
      <c r="E62" s="462" t="s">
        <v>638</v>
      </c>
      <c r="F62" s="462"/>
      <c r="G62" s="462"/>
      <c r="H62" s="462"/>
      <c r="I62" s="390">
        <v>0</v>
      </c>
      <c r="J62" s="391" t="s">
        <v>62</v>
      </c>
      <c r="K62" s="10">
        <v>0</v>
      </c>
      <c r="L62" s="10" t="s">
        <v>63</v>
      </c>
      <c r="M62" s="10">
        <v>1</v>
      </c>
      <c r="N62" s="391" t="s">
        <v>64</v>
      </c>
      <c r="O62" s="390">
        <f>M62+M63</f>
        <v>2</v>
      </c>
      <c r="P62" s="444" t="str">
        <f>U27</f>
        <v>ともぞうサッカークラブ（トップリーグ3位）</v>
      </c>
      <c r="Q62" s="444"/>
      <c r="R62" s="444"/>
      <c r="S62" s="444"/>
      <c r="T62" s="449" t="s">
        <v>232</v>
      </c>
      <c r="U62" s="449"/>
      <c r="V62" s="449"/>
      <c r="W62" s="449"/>
      <c r="X62" s="449"/>
      <c r="Y62" s="415"/>
    </row>
    <row r="63" spans="1:25" ht="19.5" customHeight="1">
      <c r="A63" s="373"/>
      <c r="B63" s="428"/>
      <c r="C63" s="388"/>
      <c r="D63" s="388"/>
      <c r="E63" s="462"/>
      <c r="F63" s="462"/>
      <c r="G63" s="462"/>
      <c r="H63" s="462"/>
      <c r="I63" s="390"/>
      <c r="J63" s="391"/>
      <c r="K63" s="10">
        <v>0</v>
      </c>
      <c r="L63" s="10" t="s">
        <v>63</v>
      </c>
      <c r="M63" s="10">
        <v>1</v>
      </c>
      <c r="N63" s="391"/>
      <c r="O63" s="390"/>
      <c r="P63" s="444"/>
      <c r="Q63" s="444"/>
      <c r="R63" s="444"/>
      <c r="S63" s="444"/>
      <c r="T63" s="449"/>
      <c r="U63" s="449"/>
      <c r="V63" s="449"/>
      <c r="W63" s="449"/>
      <c r="X63" s="449"/>
      <c r="Y63" s="415"/>
    </row>
    <row r="64" spans="1:25" ht="19.5" customHeight="1"/>
    <row r="65" spans="1:25" ht="20.100000000000001" customHeight="1">
      <c r="A65" s="9"/>
      <c r="B65" s="11"/>
      <c r="C65" s="9"/>
      <c r="D65" s="9"/>
      <c r="E65" s="11"/>
      <c r="F65" s="11"/>
      <c r="G65" s="11"/>
      <c r="H65" s="11"/>
      <c r="I65" s="70"/>
      <c r="J65" s="26"/>
      <c r="K65" s="25"/>
      <c r="L65" s="25"/>
      <c r="M65" s="25"/>
      <c r="N65" s="26"/>
      <c r="O65" s="70"/>
      <c r="P65" s="11"/>
      <c r="Q65" s="11"/>
      <c r="R65" s="11"/>
      <c r="S65" s="11"/>
      <c r="T65" s="5"/>
      <c r="U65" s="5"/>
      <c r="V65" s="5"/>
      <c r="W65" s="5"/>
      <c r="X65" s="5"/>
      <c r="Y65" s="5"/>
    </row>
    <row r="68" spans="1:25" ht="20.100000000000001" customHeight="1">
      <c r="A68" s="9"/>
      <c r="B68" s="11"/>
      <c r="C68" s="9"/>
      <c r="D68" s="9"/>
      <c r="E68" s="11"/>
      <c r="F68" s="11"/>
      <c r="G68" s="11"/>
      <c r="H68" s="11"/>
      <c r="I68" s="70"/>
      <c r="J68" s="26"/>
      <c r="K68" s="25"/>
      <c r="L68" s="25"/>
      <c r="M68" s="25"/>
      <c r="N68" s="26"/>
      <c r="O68" s="70"/>
      <c r="P68" s="11"/>
      <c r="Q68" s="11"/>
      <c r="R68" s="11"/>
      <c r="S68" s="11"/>
      <c r="T68" s="5"/>
      <c r="U68" s="5"/>
      <c r="V68" s="5"/>
      <c r="W68" s="5"/>
      <c r="X68" s="5"/>
      <c r="Y68" s="5"/>
    </row>
    <row r="71" spans="1:25" ht="20.100000000000001" customHeight="1">
      <c r="A71" s="9"/>
      <c r="B71" s="11"/>
      <c r="C71" s="9"/>
      <c r="D71" s="9"/>
      <c r="E71" s="11"/>
      <c r="F71" s="11"/>
      <c r="G71" s="11"/>
      <c r="H71" s="11"/>
      <c r="I71" s="70"/>
      <c r="J71" s="26"/>
      <c r="K71" s="25"/>
      <c r="L71" s="25"/>
      <c r="M71" s="25"/>
      <c r="N71" s="26"/>
      <c r="O71" s="70"/>
      <c r="P71" s="11"/>
      <c r="Q71" s="11"/>
      <c r="R71" s="11"/>
      <c r="S71" s="11"/>
      <c r="T71" s="5"/>
      <c r="U71" s="5"/>
      <c r="V71" s="5"/>
      <c r="W71" s="5"/>
      <c r="X71" s="5"/>
      <c r="Y71" s="5"/>
    </row>
    <row r="74" spans="1:25" ht="20.100000000000001" customHeight="1">
      <c r="A74" s="9"/>
      <c r="B74" s="9"/>
      <c r="C74" s="9"/>
      <c r="D74" s="9"/>
      <c r="E74" s="11"/>
      <c r="F74" s="11"/>
      <c r="G74" s="11"/>
      <c r="H74" s="11"/>
      <c r="I74" s="71"/>
      <c r="J74" s="9"/>
      <c r="K74" s="9"/>
      <c r="L74" s="9"/>
      <c r="M74" s="9"/>
      <c r="N74" s="9"/>
      <c r="O74" s="71"/>
      <c r="P74" s="11"/>
      <c r="Q74" s="11"/>
      <c r="R74" s="11"/>
      <c r="S74" s="11"/>
      <c r="T74" s="5"/>
      <c r="U74" s="5"/>
      <c r="V74" s="5"/>
      <c r="W74" s="5"/>
      <c r="X74" s="5"/>
      <c r="Y74" s="5"/>
    </row>
    <row r="77" spans="1:25" ht="20.100000000000001" customHeight="1">
      <c r="A77" s="9"/>
      <c r="E77" s="1"/>
      <c r="F77" s="1"/>
      <c r="G77" s="1"/>
      <c r="H77" s="1"/>
      <c r="I77" s="72"/>
      <c r="O77" s="72"/>
      <c r="P77" s="1"/>
      <c r="Q77" s="1"/>
      <c r="R77" s="1"/>
      <c r="S77" s="1"/>
    </row>
  </sheetData>
  <mergeCells count="130">
    <mergeCell ref="Y62:Y63"/>
    <mergeCell ref="A62:A63"/>
    <mergeCell ref="B62:B63"/>
    <mergeCell ref="C62:D63"/>
    <mergeCell ref="E62:H63"/>
    <mergeCell ref="I62:I63"/>
    <mergeCell ref="J62:J63"/>
    <mergeCell ref="J59:J60"/>
    <mergeCell ref="N59:N60"/>
    <mergeCell ref="O59:O60"/>
    <mergeCell ref="P59:S60"/>
    <mergeCell ref="T59:X60"/>
    <mergeCell ref="N62:N63"/>
    <mergeCell ref="O62:O63"/>
    <mergeCell ref="P62:S63"/>
    <mergeCell ref="T62:X63"/>
    <mergeCell ref="Y59:Y60"/>
    <mergeCell ref="N56:N57"/>
    <mergeCell ref="O56:O57"/>
    <mergeCell ref="P56:S57"/>
    <mergeCell ref="T56:X57"/>
    <mergeCell ref="Y56:Y57"/>
    <mergeCell ref="A59:A60"/>
    <mergeCell ref="B59:B60"/>
    <mergeCell ref="C59:D60"/>
    <mergeCell ref="E59:H60"/>
    <mergeCell ref="I59:I60"/>
    <mergeCell ref="A56:A57"/>
    <mergeCell ref="B56:B57"/>
    <mergeCell ref="C56:D57"/>
    <mergeCell ref="E56:H57"/>
    <mergeCell ref="I56:I57"/>
    <mergeCell ref="J56:J57"/>
    <mergeCell ref="N47:N48"/>
    <mergeCell ref="O53:O54"/>
    <mergeCell ref="P53:S54"/>
    <mergeCell ref="T53:X54"/>
    <mergeCell ref="Y53:Y54"/>
    <mergeCell ref="N50:N51"/>
    <mergeCell ref="O50:O51"/>
    <mergeCell ref="P50:S51"/>
    <mergeCell ref="T50:X51"/>
    <mergeCell ref="Y50:Y51"/>
    <mergeCell ref="B50:B51"/>
    <mergeCell ref="C50:D51"/>
    <mergeCell ref="E50:H51"/>
    <mergeCell ref="I50:I51"/>
    <mergeCell ref="J50:J51"/>
    <mergeCell ref="A47:A48"/>
    <mergeCell ref="B47:B48"/>
    <mergeCell ref="C47:D48"/>
    <mergeCell ref="E47:H48"/>
    <mergeCell ref="I47:I48"/>
    <mergeCell ref="J47:J48"/>
    <mergeCell ref="A53:A54"/>
    <mergeCell ref="B53:B54"/>
    <mergeCell ref="C53:D54"/>
    <mergeCell ref="E53:H54"/>
    <mergeCell ref="I53:I54"/>
    <mergeCell ref="J53:J54"/>
    <mergeCell ref="N53:N54"/>
    <mergeCell ref="Y41:Y42"/>
    <mergeCell ref="A44:A45"/>
    <mergeCell ref="B44:B45"/>
    <mergeCell ref="C44:D45"/>
    <mergeCell ref="E44:H45"/>
    <mergeCell ref="I44:I45"/>
    <mergeCell ref="J44:J45"/>
    <mergeCell ref="N44:N45"/>
    <mergeCell ref="O44:O45"/>
    <mergeCell ref="P44:S45"/>
    <mergeCell ref="T44:X45"/>
    <mergeCell ref="Y44:Y45"/>
    <mergeCell ref="O47:O48"/>
    <mergeCell ref="P47:S48"/>
    <mergeCell ref="T47:X48"/>
    <mergeCell ref="Y47:Y48"/>
    <mergeCell ref="A50:A51"/>
    <mergeCell ref="T40:X40"/>
    <mergeCell ref="A41:A42"/>
    <mergeCell ref="B41:B42"/>
    <mergeCell ref="C41:D42"/>
    <mergeCell ref="E41:H42"/>
    <mergeCell ref="I41:I42"/>
    <mergeCell ref="J41:J42"/>
    <mergeCell ref="N41:N42"/>
    <mergeCell ref="O41:O42"/>
    <mergeCell ref="P41:S42"/>
    <mergeCell ref="T41:X42"/>
    <mergeCell ref="D27:E37"/>
    <mergeCell ref="G27:H37"/>
    <mergeCell ref="J27:K37"/>
    <mergeCell ref="O27:P37"/>
    <mergeCell ref="R27:S37"/>
    <mergeCell ref="U27:V37"/>
    <mergeCell ref="D26:E26"/>
    <mergeCell ref="G26:H26"/>
    <mergeCell ref="J26:K26"/>
    <mergeCell ref="O26:P26"/>
    <mergeCell ref="R26:S26"/>
    <mergeCell ref="U26:V26"/>
    <mergeCell ref="E22:H22"/>
    <mergeCell ref="R22:U22"/>
    <mergeCell ref="H24:J24"/>
    <mergeCell ref="P24:R24"/>
    <mergeCell ref="D9:E19"/>
    <mergeCell ref="G9:H19"/>
    <mergeCell ref="J9:K19"/>
    <mergeCell ref="O9:P19"/>
    <mergeCell ref="R9:S19"/>
    <mergeCell ref="U9:V19"/>
    <mergeCell ref="H6:J6"/>
    <mergeCell ref="P6:R6"/>
    <mergeCell ref="D8:E8"/>
    <mergeCell ref="G8:H8"/>
    <mergeCell ref="J8:K8"/>
    <mergeCell ref="O8:P8"/>
    <mergeCell ref="R8:S8"/>
    <mergeCell ref="U8:V8"/>
    <mergeCell ref="F20:G20"/>
    <mergeCell ref="S20:T20"/>
    <mergeCell ref="A1:D1"/>
    <mergeCell ref="E1:H1"/>
    <mergeCell ref="J1:M1"/>
    <mergeCell ref="O1:Q1"/>
    <mergeCell ref="R1:Y1"/>
    <mergeCell ref="F2:G2"/>
    <mergeCell ref="S2:T2"/>
    <mergeCell ref="E4:H4"/>
    <mergeCell ref="R4:U4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1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Y38"/>
  <sheetViews>
    <sheetView tabSelected="1" view="pageBreakPreview" zoomScaleNormal="70" zoomScaleSheetLayoutView="100" workbookViewId="0">
      <selection sqref="A1:C1"/>
    </sheetView>
  </sheetViews>
  <sheetFormatPr defaultRowHeight="13.2"/>
  <cols>
    <col min="1" max="25" width="5.6640625" customWidth="1"/>
  </cols>
  <sheetData>
    <row r="1" spans="1:25" ht="32.1" customHeight="1">
      <c r="A1" s="432" t="s">
        <v>177</v>
      </c>
      <c r="B1" s="432"/>
      <c r="C1" s="432"/>
      <c r="D1" s="471">
        <f>組み合わせ一覧!T9</f>
        <v>45612</v>
      </c>
      <c r="E1" s="471"/>
      <c r="F1" s="471"/>
      <c r="G1" s="471"/>
      <c r="H1" s="52"/>
      <c r="I1" s="432" t="s">
        <v>181</v>
      </c>
      <c r="J1" s="432"/>
      <c r="K1" s="432"/>
      <c r="L1" s="432"/>
      <c r="M1" s="432"/>
      <c r="N1" s="52"/>
      <c r="O1" s="432" t="s">
        <v>184</v>
      </c>
      <c r="P1" s="432"/>
      <c r="Q1" s="432"/>
      <c r="R1" s="430" t="str">
        <f>組み合わせ一覧!U69</f>
        <v>真岡ハイトラ運動公園運動広場1</v>
      </c>
      <c r="S1" s="430"/>
      <c r="T1" s="430"/>
      <c r="U1" s="430"/>
      <c r="V1" s="430"/>
      <c r="W1" s="430"/>
      <c r="X1" s="430"/>
      <c r="Y1" s="430"/>
    </row>
    <row r="2" spans="1:25" ht="32.1" customHeight="1">
      <c r="A2" s="73"/>
      <c r="B2" s="73"/>
      <c r="C2" s="9"/>
      <c r="D2" s="472"/>
      <c r="E2" s="472"/>
      <c r="F2" s="472"/>
      <c r="G2" s="472"/>
      <c r="H2" s="472"/>
      <c r="I2" s="9"/>
      <c r="J2" s="9"/>
      <c r="K2" s="9"/>
      <c r="L2" s="9"/>
      <c r="M2" s="9"/>
      <c r="N2" s="9"/>
      <c r="O2" s="74"/>
      <c r="P2" s="74"/>
      <c r="Q2" s="74"/>
      <c r="R2" s="75"/>
      <c r="S2" s="372"/>
      <c r="T2" s="372"/>
      <c r="U2" s="372"/>
      <c r="V2" s="372"/>
      <c r="W2" s="372"/>
      <c r="X2" s="372"/>
      <c r="Y2" s="75"/>
    </row>
    <row r="3" spans="1:25" ht="32.1" customHeight="1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32.1" customHeight="1" thickBot="1">
      <c r="A4" s="57"/>
      <c r="B4" s="57"/>
      <c r="C4" s="57"/>
      <c r="D4" s="57"/>
      <c r="E4" s="296"/>
      <c r="F4" s="296"/>
      <c r="G4" s="295"/>
      <c r="H4" s="281"/>
      <c r="I4" s="59"/>
      <c r="J4" s="488"/>
      <c r="K4" s="488"/>
      <c r="L4" s="488"/>
      <c r="M4" s="489"/>
      <c r="N4" s="489"/>
      <c r="O4" s="488"/>
      <c r="P4" s="488"/>
      <c r="Q4" s="488"/>
      <c r="R4" s="488"/>
      <c r="S4" s="280"/>
      <c r="T4" s="59"/>
      <c r="U4" s="59"/>
      <c r="V4" s="59"/>
      <c r="W4" s="57"/>
      <c r="X4" s="57"/>
      <c r="Y4" s="57"/>
    </row>
    <row r="5" spans="1:25" ht="32.1" customHeight="1" thickTop="1" thickBot="1">
      <c r="A5" s="57"/>
      <c r="B5" s="57"/>
      <c r="C5" s="296"/>
      <c r="D5" s="295"/>
      <c r="E5" s="279"/>
      <c r="F5" s="488"/>
      <c r="G5" s="488" t="s">
        <v>65</v>
      </c>
      <c r="H5" s="63"/>
      <c r="I5" s="487"/>
      <c r="J5" s="57"/>
      <c r="K5" s="57"/>
      <c r="L5" s="57"/>
      <c r="M5" s="57"/>
      <c r="N5" s="57"/>
      <c r="O5" s="57"/>
      <c r="P5" s="296"/>
      <c r="Q5" s="295"/>
      <c r="R5" s="550"/>
      <c r="S5" s="542"/>
      <c r="T5" s="63" t="s">
        <v>66</v>
      </c>
      <c r="U5" s="63"/>
      <c r="V5" s="547"/>
      <c r="W5" s="57"/>
      <c r="X5" s="57"/>
      <c r="Y5" s="57"/>
    </row>
    <row r="6" spans="1:25" ht="32.1" customHeight="1" thickTop="1">
      <c r="A6" s="57"/>
      <c r="B6" s="57"/>
      <c r="C6" s="279"/>
      <c r="D6" s="488" t="s">
        <v>67</v>
      </c>
      <c r="E6" s="328"/>
      <c r="F6" s="329"/>
      <c r="G6" s="488"/>
      <c r="H6" s="488"/>
      <c r="I6" s="62"/>
      <c r="J6" s="542" t="s">
        <v>68</v>
      </c>
      <c r="K6" s="543"/>
      <c r="L6" s="488"/>
      <c r="M6" s="57"/>
      <c r="N6" s="57"/>
      <c r="O6" s="488"/>
      <c r="P6" s="486"/>
      <c r="Q6" s="63" t="s">
        <v>69</v>
      </c>
      <c r="R6" s="328"/>
      <c r="S6" s="541"/>
      <c r="T6" s="488"/>
      <c r="U6" s="280"/>
      <c r="V6" s="488"/>
      <c r="W6" s="63" t="s">
        <v>70</v>
      </c>
      <c r="X6" s="76"/>
      <c r="Y6" s="57"/>
    </row>
    <row r="7" spans="1:25" ht="32.1" customHeight="1">
      <c r="A7" s="57"/>
      <c r="B7" s="57"/>
      <c r="C7" s="460" t="s">
        <v>197</v>
      </c>
      <c r="D7" s="489"/>
      <c r="E7" s="464"/>
      <c r="F7" s="541"/>
      <c r="G7" s="488"/>
      <c r="H7" s="488"/>
      <c r="I7" s="463" t="s">
        <v>198</v>
      </c>
      <c r="J7" s="489"/>
      <c r="K7" s="438"/>
      <c r="L7" s="57"/>
      <c r="M7" s="57"/>
      <c r="N7" s="57"/>
      <c r="O7" s="57"/>
      <c r="P7" s="460" t="s">
        <v>199</v>
      </c>
      <c r="Q7" s="489"/>
      <c r="R7" s="464"/>
      <c r="S7" s="541"/>
      <c r="T7" s="488"/>
      <c r="U7" s="280"/>
      <c r="V7" s="489" t="s">
        <v>200</v>
      </c>
      <c r="W7" s="429"/>
      <c r="X7" s="464"/>
      <c r="Y7" s="57"/>
    </row>
    <row r="8" spans="1:25" ht="32.1" customHeight="1">
      <c r="A8" s="57"/>
      <c r="B8" s="429">
        <v>1</v>
      </c>
      <c r="C8" s="429"/>
      <c r="D8" s="57"/>
      <c r="E8" s="429">
        <v>2</v>
      </c>
      <c r="F8" s="429"/>
      <c r="G8" s="57"/>
      <c r="H8" s="429">
        <v>3</v>
      </c>
      <c r="I8" s="429"/>
      <c r="J8" s="57"/>
      <c r="K8" s="429">
        <v>4</v>
      </c>
      <c r="L8" s="429"/>
      <c r="M8" s="57"/>
      <c r="N8" s="57"/>
      <c r="O8" s="429">
        <v>5</v>
      </c>
      <c r="P8" s="429"/>
      <c r="Q8" s="57"/>
      <c r="R8" s="429">
        <v>6</v>
      </c>
      <c r="S8" s="429"/>
      <c r="T8" s="57"/>
      <c r="U8" s="429">
        <v>7</v>
      </c>
      <c r="V8" s="429"/>
      <c r="W8" s="57"/>
      <c r="X8" s="429">
        <v>8</v>
      </c>
      <c r="Y8" s="429"/>
    </row>
    <row r="9" spans="1:25" ht="32.1" customHeight="1">
      <c r="A9" s="9"/>
      <c r="B9" s="452" t="s">
        <v>315</v>
      </c>
      <c r="C9" s="452"/>
      <c r="D9" s="84"/>
      <c r="E9" s="434" t="s">
        <v>316</v>
      </c>
      <c r="F9" s="434"/>
      <c r="G9" s="85"/>
      <c r="H9" s="434" t="s">
        <v>317</v>
      </c>
      <c r="I9" s="434"/>
      <c r="J9" s="85"/>
      <c r="K9" s="434" t="s">
        <v>318</v>
      </c>
      <c r="L9" s="434"/>
      <c r="M9" s="85"/>
      <c r="N9" s="85"/>
      <c r="O9" s="549" t="s">
        <v>319</v>
      </c>
      <c r="P9" s="549"/>
      <c r="Q9" s="85"/>
      <c r="R9" s="434" t="s">
        <v>475</v>
      </c>
      <c r="S9" s="434"/>
      <c r="T9" s="85"/>
      <c r="U9" s="434" t="s">
        <v>321</v>
      </c>
      <c r="V9" s="434"/>
      <c r="W9" s="85"/>
      <c r="X9" s="434" t="s">
        <v>322</v>
      </c>
      <c r="Y9" s="434"/>
    </row>
    <row r="10" spans="1:25" ht="32.1" customHeight="1">
      <c r="A10" s="9"/>
      <c r="B10" s="452"/>
      <c r="C10" s="452"/>
      <c r="D10" s="84"/>
      <c r="E10" s="434"/>
      <c r="F10" s="434"/>
      <c r="G10" s="85"/>
      <c r="H10" s="434"/>
      <c r="I10" s="434"/>
      <c r="J10" s="85"/>
      <c r="K10" s="434"/>
      <c r="L10" s="434"/>
      <c r="M10" s="85"/>
      <c r="N10" s="85"/>
      <c r="O10" s="549"/>
      <c r="P10" s="549"/>
      <c r="Q10" s="85"/>
      <c r="R10" s="434"/>
      <c r="S10" s="434"/>
      <c r="T10" s="85"/>
      <c r="U10" s="434"/>
      <c r="V10" s="434"/>
      <c r="W10" s="85"/>
      <c r="X10" s="434"/>
      <c r="Y10" s="434"/>
    </row>
    <row r="11" spans="1:25" ht="32.1" customHeight="1">
      <c r="A11" s="9"/>
      <c r="B11" s="452"/>
      <c r="C11" s="452"/>
      <c r="D11" s="84"/>
      <c r="E11" s="434"/>
      <c r="F11" s="434"/>
      <c r="G11" s="85"/>
      <c r="H11" s="434"/>
      <c r="I11" s="434"/>
      <c r="J11" s="85"/>
      <c r="K11" s="434"/>
      <c r="L11" s="434"/>
      <c r="M11" s="85"/>
      <c r="N11" s="85"/>
      <c r="O11" s="549"/>
      <c r="P11" s="549"/>
      <c r="Q11" s="85"/>
      <c r="R11" s="434"/>
      <c r="S11" s="434"/>
      <c r="T11" s="85"/>
      <c r="U11" s="434"/>
      <c r="V11" s="434"/>
      <c r="W11" s="85"/>
      <c r="X11" s="434"/>
      <c r="Y11" s="434"/>
    </row>
    <row r="12" spans="1:25" ht="32.1" customHeight="1">
      <c r="A12" s="9"/>
      <c r="B12" s="452"/>
      <c r="C12" s="452"/>
      <c r="D12" s="84"/>
      <c r="E12" s="434"/>
      <c r="F12" s="434"/>
      <c r="G12" s="85"/>
      <c r="H12" s="434"/>
      <c r="I12" s="434"/>
      <c r="J12" s="85"/>
      <c r="K12" s="434"/>
      <c r="L12" s="434"/>
      <c r="M12" s="85"/>
      <c r="N12" s="85"/>
      <c r="O12" s="549"/>
      <c r="P12" s="549"/>
      <c r="Q12" s="85"/>
      <c r="R12" s="434"/>
      <c r="S12" s="434"/>
      <c r="T12" s="85"/>
      <c r="U12" s="434"/>
      <c r="V12" s="434"/>
      <c r="W12" s="85"/>
      <c r="X12" s="434"/>
      <c r="Y12" s="434"/>
    </row>
    <row r="13" spans="1:25" ht="32.1" customHeight="1">
      <c r="A13" s="9"/>
      <c r="B13" s="452"/>
      <c r="C13" s="452"/>
      <c r="D13" s="84"/>
      <c r="E13" s="434"/>
      <c r="F13" s="434"/>
      <c r="G13" s="85"/>
      <c r="H13" s="434"/>
      <c r="I13" s="434"/>
      <c r="J13" s="85"/>
      <c r="K13" s="434"/>
      <c r="L13" s="434"/>
      <c r="M13" s="85"/>
      <c r="N13" s="85"/>
      <c r="O13" s="549"/>
      <c r="P13" s="549"/>
      <c r="Q13" s="85"/>
      <c r="R13" s="434"/>
      <c r="S13" s="434"/>
      <c r="T13" s="85"/>
      <c r="U13" s="434"/>
      <c r="V13" s="434"/>
      <c r="W13" s="85"/>
      <c r="X13" s="434"/>
      <c r="Y13" s="434"/>
    </row>
    <row r="14" spans="1:25" ht="32.1" customHeight="1">
      <c r="A14" s="9"/>
      <c r="B14" s="452"/>
      <c r="C14" s="452"/>
      <c r="D14" s="84"/>
      <c r="E14" s="434"/>
      <c r="F14" s="434"/>
      <c r="G14" s="85"/>
      <c r="H14" s="434"/>
      <c r="I14" s="434"/>
      <c r="J14" s="85"/>
      <c r="K14" s="434"/>
      <c r="L14" s="434"/>
      <c r="M14" s="85"/>
      <c r="N14" s="85"/>
      <c r="O14" s="549"/>
      <c r="P14" s="549"/>
      <c r="Q14" s="85"/>
      <c r="R14" s="434"/>
      <c r="S14" s="434"/>
      <c r="T14" s="85"/>
      <c r="U14" s="434"/>
      <c r="V14" s="434"/>
      <c r="W14" s="85"/>
      <c r="X14" s="434"/>
      <c r="Y14" s="434"/>
    </row>
    <row r="15" spans="1:25" ht="32.1" customHeight="1">
      <c r="A15" s="9"/>
      <c r="B15" s="452"/>
      <c r="C15" s="452"/>
      <c r="D15" s="84"/>
      <c r="E15" s="434"/>
      <c r="F15" s="434"/>
      <c r="G15" s="85"/>
      <c r="H15" s="434"/>
      <c r="I15" s="434"/>
      <c r="J15" s="85"/>
      <c r="K15" s="434"/>
      <c r="L15" s="434"/>
      <c r="M15" s="85"/>
      <c r="N15" s="85"/>
      <c r="O15" s="549"/>
      <c r="P15" s="549"/>
      <c r="Q15" s="85"/>
      <c r="R15" s="434"/>
      <c r="S15" s="434"/>
      <c r="T15" s="85"/>
      <c r="U15" s="434"/>
      <c r="V15" s="434"/>
      <c r="W15" s="85"/>
      <c r="X15" s="434"/>
      <c r="Y15" s="434"/>
    </row>
    <row r="16" spans="1:25" ht="32.1" customHeight="1">
      <c r="A16" s="9"/>
      <c r="B16" s="452"/>
      <c r="C16" s="452"/>
      <c r="D16" s="84"/>
      <c r="E16" s="434"/>
      <c r="F16" s="434"/>
      <c r="G16" s="85"/>
      <c r="H16" s="434"/>
      <c r="I16" s="434"/>
      <c r="J16" s="85"/>
      <c r="K16" s="434"/>
      <c r="L16" s="434"/>
      <c r="M16" s="85"/>
      <c r="N16" s="85"/>
      <c r="O16" s="549"/>
      <c r="P16" s="549"/>
      <c r="Q16" s="85"/>
      <c r="R16" s="434"/>
      <c r="S16" s="434"/>
      <c r="T16" s="85"/>
      <c r="U16" s="434"/>
      <c r="V16" s="434"/>
      <c r="W16" s="85"/>
      <c r="X16" s="434"/>
      <c r="Y16" s="434"/>
    </row>
    <row r="17" spans="1:25" ht="32.1" customHeight="1">
      <c r="A17" s="9"/>
      <c r="B17" s="452"/>
      <c r="C17" s="452"/>
      <c r="D17" s="84"/>
      <c r="E17" s="434"/>
      <c r="F17" s="434"/>
      <c r="G17" s="85"/>
      <c r="H17" s="434"/>
      <c r="I17" s="434"/>
      <c r="J17" s="85"/>
      <c r="K17" s="434"/>
      <c r="L17" s="434"/>
      <c r="M17" s="85"/>
      <c r="N17" s="85"/>
      <c r="O17" s="549"/>
      <c r="P17" s="549"/>
      <c r="Q17" s="85"/>
      <c r="R17" s="434"/>
      <c r="S17" s="434"/>
      <c r="T17" s="85"/>
      <c r="U17" s="434"/>
      <c r="V17" s="434"/>
      <c r="W17" s="85"/>
      <c r="X17" s="434"/>
      <c r="Y17" s="434"/>
    </row>
    <row r="18" spans="1:25" ht="32.1" customHeight="1">
      <c r="A18" s="9"/>
      <c r="B18" s="9"/>
      <c r="C18" s="9"/>
      <c r="D18" s="9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9"/>
      <c r="X18" s="9"/>
      <c r="Y18" s="9"/>
    </row>
    <row r="19" spans="1:25" ht="32.1" customHeight="1">
      <c r="A19" s="466" t="s">
        <v>71</v>
      </c>
      <c r="B19" s="466"/>
      <c r="C19" s="466"/>
      <c r="D19" s="466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467" t="s">
        <v>72</v>
      </c>
      <c r="W19" s="467"/>
      <c r="X19" s="467"/>
      <c r="Y19" s="467"/>
    </row>
    <row r="20" spans="1:25" ht="32.1" customHeight="1">
      <c r="A20" s="468" t="s">
        <v>49</v>
      </c>
      <c r="B20" s="468"/>
      <c r="C20" s="469">
        <v>0.375</v>
      </c>
      <c r="D20" s="469"/>
      <c r="E20" s="539" t="str">
        <f>B9</f>
        <v>栃木ＳＣ　Ｕ－１２（トップリーグ1位）</v>
      </c>
      <c r="F20" s="539"/>
      <c r="G20" s="539"/>
      <c r="H20" s="539"/>
      <c r="I20" s="539"/>
      <c r="J20" s="490">
        <f>L20+L21</f>
        <v>5</v>
      </c>
      <c r="K20" s="470" t="s">
        <v>62</v>
      </c>
      <c r="L20" s="325">
        <v>3</v>
      </c>
      <c r="M20" s="327" t="s">
        <v>73</v>
      </c>
      <c r="N20" s="325">
        <v>0</v>
      </c>
      <c r="O20" s="470" t="s">
        <v>64</v>
      </c>
      <c r="P20" s="490">
        <f>N20+N21</f>
        <v>0</v>
      </c>
      <c r="Q20" s="468" t="str">
        <f>E9</f>
        <v>ＦＣ　ＶＡＬＯＮ（トップリーグ8位）</v>
      </c>
      <c r="R20" s="468"/>
      <c r="S20" s="468"/>
      <c r="T20" s="468"/>
      <c r="U20" s="468"/>
      <c r="V20" s="429" t="s">
        <v>74</v>
      </c>
      <c r="W20" s="429"/>
      <c r="X20" s="429"/>
      <c r="Y20" s="429"/>
    </row>
    <row r="21" spans="1:25" ht="32.1" customHeight="1">
      <c r="A21" s="468"/>
      <c r="B21" s="468"/>
      <c r="C21" s="469"/>
      <c r="D21" s="469"/>
      <c r="E21" s="539"/>
      <c r="F21" s="539"/>
      <c r="G21" s="539"/>
      <c r="H21" s="539"/>
      <c r="I21" s="539"/>
      <c r="J21" s="490"/>
      <c r="K21" s="470"/>
      <c r="L21" s="325">
        <v>2</v>
      </c>
      <c r="M21" s="327" t="s">
        <v>73</v>
      </c>
      <c r="N21" s="325">
        <v>0</v>
      </c>
      <c r="O21" s="470"/>
      <c r="P21" s="490"/>
      <c r="Q21" s="468"/>
      <c r="R21" s="468"/>
      <c r="S21" s="468"/>
      <c r="T21" s="468"/>
      <c r="U21" s="468"/>
      <c r="V21" s="429"/>
      <c r="W21" s="429"/>
      <c r="X21" s="429"/>
      <c r="Y21" s="429"/>
    </row>
    <row r="22" spans="1:25" ht="32.1" customHeight="1">
      <c r="A22" s="9"/>
      <c r="B22" s="35"/>
      <c r="C22" s="9"/>
      <c r="D22" s="9"/>
      <c r="E22" s="9"/>
      <c r="F22" s="9"/>
      <c r="G22" s="9"/>
      <c r="H22" s="9"/>
      <c r="I22" s="9"/>
      <c r="J22" s="491"/>
      <c r="K22" s="77"/>
      <c r="L22" s="25"/>
      <c r="M22" s="25"/>
      <c r="N22" s="25"/>
      <c r="O22" s="26"/>
      <c r="P22" s="25"/>
      <c r="Q22" s="9"/>
      <c r="R22" s="9"/>
      <c r="S22" s="9"/>
      <c r="T22" s="9"/>
      <c r="U22" s="9"/>
      <c r="V22" s="10"/>
      <c r="W22" s="10"/>
      <c r="X22" s="10"/>
      <c r="Y22" s="10"/>
    </row>
    <row r="23" spans="1:25" ht="32.1" customHeight="1">
      <c r="A23" s="468" t="s">
        <v>50</v>
      </c>
      <c r="B23" s="468"/>
      <c r="C23" s="469">
        <v>0.375</v>
      </c>
      <c r="D23" s="469"/>
      <c r="E23" s="465" t="str">
        <f>H9</f>
        <v>ｕｎｉｏｎ　ｓｃ（トップリーグ5位）</v>
      </c>
      <c r="F23" s="465"/>
      <c r="G23" s="465"/>
      <c r="H23" s="465"/>
      <c r="I23" s="465"/>
      <c r="J23" s="490">
        <f>L23+L24</f>
        <v>1</v>
      </c>
      <c r="K23" s="470" t="s">
        <v>62</v>
      </c>
      <c r="L23" s="325">
        <v>0</v>
      </c>
      <c r="M23" s="327" t="s">
        <v>73</v>
      </c>
      <c r="N23" s="325">
        <v>4</v>
      </c>
      <c r="O23" s="470" t="s">
        <v>64</v>
      </c>
      <c r="P23" s="490">
        <f>N23+N24</f>
        <v>4</v>
      </c>
      <c r="Q23" s="540" t="str">
        <f>K9</f>
        <v>ＩＳＯＳＯＣＣＥＲＣＬＵＢ（トップリーグ4位）</v>
      </c>
      <c r="R23" s="540"/>
      <c r="S23" s="540"/>
      <c r="T23" s="540"/>
      <c r="U23" s="540"/>
      <c r="V23" s="429" t="s">
        <v>74</v>
      </c>
      <c r="W23" s="429"/>
      <c r="X23" s="429"/>
      <c r="Y23" s="429"/>
    </row>
    <row r="24" spans="1:25" ht="32.1" customHeight="1">
      <c r="A24" s="468"/>
      <c r="B24" s="468"/>
      <c r="C24" s="469"/>
      <c r="D24" s="469"/>
      <c r="E24" s="465"/>
      <c r="F24" s="465"/>
      <c r="G24" s="465"/>
      <c r="H24" s="465"/>
      <c r="I24" s="465"/>
      <c r="J24" s="490"/>
      <c r="K24" s="470"/>
      <c r="L24" s="325">
        <v>1</v>
      </c>
      <c r="M24" s="327" t="s">
        <v>73</v>
      </c>
      <c r="N24" s="325">
        <v>0</v>
      </c>
      <c r="O24" s="470"/>
      <c r="P24" s="490"/>
      <c r="Q24" s="540"/>
      <c r="R24" s="540"/>
      <c r="S24" s="540"/>
      <c r="T24" s="540"/>
      <c r="U24" s="540"/>
      <c r="V24" s="429"/>
      <c r="W24" s="429"/>
      <c r="X24" s="429"/>
      <c r="Y24" s="429"/>
    </row>
    <row r="25" spans="1:25" ht="32.1" customHeight="1">
      <c r="A25" s="9"/>
      <c r="B25" s="35"/>
      <c r="C25" s="9"/>
      <c r="D25" s="9"/>
      <c r="E25" s="9"/>
      <c r="F25" s="9"/>
      <c r="G25" s="9"/>
      <c r="H25" s="9"/>
      <c r="I25" s="9"/>
      <c r="J25" s="491"/>
      <c r="K25" s="77"/>
      <c r="L25" s="25"/>
      <c r="M25" s="25"/>
      <c r="N25" s="25"/>
      <c r="O25" s="26"/>
      <c r="P25" s="25"/>
      <c r="Q25" s="9"/>
      <c r="R25" s="9"/>
      <c r="S25" s="9"/>
      <c r="T25" s="9"/>
      <c r="U25" s="9"/>
      <c r="V25" s="10"/>
      <c r="W25" s="10"/>
      <c r="X25" s="10"/>
      <c r="Y25" s="10"/>
    </row>
    <row r="26" spans="1:25" ht="32.1" customHeight="1">
      <c r="A26" s="468" t="s">
        <v>56</v>
      </c>
      <c r="B26" s="468"/>
      <c r="C26" s="469">
        <v>0.40972222222222227</v>
      </c>
      <c r="D26" s="469"/>
      <c r="E26" s="546" t="str">
        <f>O9</f>
        <v>ヴェルフェ矢板Ｕ－１２・ｆｌｅｕｒ（トップリーグ2位）</v>
      </c>
      <c r="F26" s="546"/>
      <c r="G26" s="546"/>
      <c r="H26" s="546"/>
      <c r="I26" s="546"/>
      <c r="J26" s="490">
        <f>L26+L27</f>
        <v>9</v>
      </c>
      <c r="K26" s="470" t="s">
        <v>62</v>
      </c>
      <c r="L26" s="325">
        <v>4</v>
      </c>
      <c r="M26" s="327" t="s">
        <v>73</v>
      </c>
      <c r="N26" s="325">
        <v>0</v>
      </c>
      <c r="O26" s="470" t="s">
        <v>64</v>
      </c>
      <c r="P26" s="490">
        <f>N26+N27</f>
        <v>1</v>
      </c>
      <c r="Q26" s="465" t="str">
        <f>R9</f>
        <v>おおぞらＳＣ</v>
      </c>
      <c r="R26" s="465"/>
      <c r="S26" s="465"/>
      <c r="T26" s="465"/>
      <c r="U26" s="465"/>
      <c r="V26" s="429" t="s">
        <v>74</v>
      </c>
      <c r="W26" s="429"/>
      <c r="X26" s="429"/>
      <c r="Y26" s="429"/>
    </row>
    <row r="27" spans="1:25" ht="32.1" customHeight="1">
      <c r="A27" s="468"/>
      <c r="B27" s="468"/>
      <c r="C27" s="469"/>
      <c r="D27" s="469"/>
      <c r="E27" s="546"/>
      <c r="F27" s="546"/>
      <c r="G27" s="546"/>
      <c r="H27" s="546"/>
      <c r="I27" s="546"/>
      <c r="J27" s="490"/>
      <c r="K27" s="470"/>
      <c r="L27" s="325">
        <v>5</v>
      </c>
      <c r="M27" s="327" t="s">
        <v>73</v>
      </c>
      <c r="N27" s="325">
        <v>1</v>
      </c>
      <c r="O27" s="470"/>
      <c r="P27" s="490"/>
      <c r="Q27" s="465"/>
      <c r="R27" s="465"/>
      <c r="S27" s="465"/>
      <c r="T27" s="465"/>
      <c r="U27" s="465"/>
      <c r="V27" s="429"/>
      <c r="W27" s="429"/>
      <c r="X27" s="429"/>
      <c r="Y27" s="429"/>
    </row>
    <row r="28" spans="1:25" ht="32.1" customHeight="1">
      <c r="A28" s="9"/>
      <c r="B28" s="35"/>
      <c r="C28" s="9"/>
      <c r="D28" s="9"/>
      <c r="E28" s="9"/>
      <c r="F28" s="9"/>
      <c r="G28" s="9"/>
      <c r="H28" s="9"/>
      <c r="I28" s="9"/>
      <c r="J28" s="491"/>
      <c r="K28" s="77"/>
      <c r="L28" s="25"/>
      <c r="M28" s="25"/>
      <c r="N28" s="25"/>
      <c r="O28" s="26"/>
      <c r="P28" s="25"/>
      <c r="Q28" s="9"/>
      <c r="R28" s="9"/>
      <c r="S28" s="9"/>
      <c r="T28" s="9"/>
      <c r="U28" s="9"/>
      <c r="V28" s="10"/>
      <c r="W28" s="10"/>
      <c r="X28" s="10"/>
      <c r="Y28" s="10"/>
    </row>
    <row r="29" spans="1:25" ht="32.1" customHeight="1">
      <c r="A29" s="468" t="s">
        <v>57</v>
      </c>
      <c r="B29" s="468"/>
      <c r="C29" s="469">
        <v>0.40972222222222227</v>
      </c>
      <c r="D29" s="469"/>
      <c r="E29" s="546" t="str">
        <f>U9</f>
        <v>那須野ヶ原ＦＣボンジボーラ（トップリーグ6位）</v>
      </c>
      <c r="F29" s="546"/>
      <c r="G29" s="546"/>
      <c r="H29" s="546"/>
      <c r="I29" s="546"/>
      <c r="J29" s="490">
        <f>L29+L30</f>
        <v>3</v>
      </c>
      <c r="K29" s="470" t="s">
        <v>62</v>
      </c>
      <c r="L29" s="325">
        <v>0</v>
      </c>
      <c r="M29" s="327" t="s">
        <v>73</v>
      </c>
      <c r="N29" s="325">
        <v>1</v>
      </c>
      <c r="O29" s="470" t="s">
        <v>64</v>
      </c>
      <c r="P29" s="490">
        <f>N29+N30</f>
        <v>2</v>
      </c>
      <c r="Q29" s="538" t="str">
        <f>X9</f>
        <v>ともぞうサッカークラブ（トップリーグ3位）</v>
      </c>
      <c r="R29" s="538"/>
      <c r="S29" s="538"/>
      <c r="T29" s="538"/>
      <c r="U29" s="538"/>
      <c r="V29" s="429" t="s">
        <v>74</v>
      </c>
      <c r="W29" s="429"/>
      <c r="X29" s="429"/>
      <c r="Y29" s="429"/>
    </row>
    <row r="30" spans="1:25" ht="32.1" customHeight="1">
      <c r="A30" s="468"/>
      <c r="B30" s="468"/>
      <c r="C30" s="469"/>
      <c r="D30" s="469"/>
      <c r="E30" s="546"/>
      <c r="F30" s="546"/>
      <c r="G30" s="546"/>
      <c r="H30" s="546"/>
      <c r="I30" s="546"/>
      <c r="J30" s="490"/>
      <c r="K30" s="470"/>
      <c r="L30" s="325">
        <v>3</v>
      </c>
      <c r="M30" s="327" t="s">
        <v>73</v>
      </c>
      <c r="N30" s="325">
        <v>1</v>
      </c>
      <c r="O30" s="470"/>
      <c r="P30" s="490"/>
      <c r="Q30" s="538"/>
      <c r="R30" s="538"/>
      <c r="S30" s="538"/>
      <c r="T30" s="538"/>
      <c r="U30" s="538"/>
      <c r="V30" s="429"/>
      <c r="W30" s="429"/>
      <c r="X30" s="429"/>
      <c r="Y30" s="429"/>
    </row>
    <row r="31" spans="1:25" ht="32.1" customHeight="1">
      <c r="A31" s="78"/>
      <c r="B31" s="35"/>
      <c r="C31" s="33"/>
      <c r="D31" s="33"/>
      <c r="E31" s="9"/>
      <c r="F31" s="25"/>
      <c r="G31" s="25"/>
      <c r="H31" s="25"/>
      <c r="I31" s="25"/>
      <c r="J31" s="325"/>
      <c r="K31" s="326"/>
      <c r="L31" s="325"/>
      <c r="M31" s="325"/>
      <c r="N31" s="325"/>
      <c r="O31" s="326"/>
      <c r="P31" s="325"/>
      <c r="Q31" s="35"/>
      <c r="R31" s="35"/>
      <c r="S31" s="35"/>
      <c r="T31" s="35"/>
      <c r="U31" s="9"/>
      <c r="V31" s="64"/>
      <c r="W31" s="64"/>
      <c r="X31" s="64"/>
      <c r="Y31" s="64"/>
    </row>
    <row r="32" spans="1:25" ht="32.1" customHeight="1">
      <c r="A32" s="466" t="s">
        <v>75</v>
      </c>
      <c r="B32" s="466"/>
      <c r="C32" s="466"/>
      <c r="D32" s="466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10"/>
      <c r="W32" s="10"/>
      <c r="X32" s="10"/>
      <c r="Y32" s="10"/>
    </row>
    <row r="33" spans="1:25" ht="32.1" customHeight="1">
      <c r="A33" s="468" t="s">
        <v>51</v>
      </c>
      <c r="B33" s="468"/>
      <c r="C33" s="469">
        <v>0.47916666666666669</v>
      </c>
      <c r="D33" s="469"/>
      <c r="E33" s="539" t="str">
        <f>E20</f>
        <v>栃木ＳＣ　Ｕ－１２（トップリーグ1位）</v>
      </c>
      <c r="F33" s="539"/>
      <c r="G33" s="539"/>
      <c r="H33" s="539"/>
      <c r="I33" s="539"/>
      <c r="J33" s="490">
        <f>L33+L34</f>
        <v>3</v>
      </c>
      <c r="K33" s="470" t="s">
        <v>62</v>
      </c>
      <c r="L33" s="325">
        <v>2</v>
      </c>
      <c r="M33" s="327" t="s">
        <v>73</v>
      </c>
      <c r="N33" s="325">
        <v>0</v>
      </c>
      <c r="O33" s="470" t="s">
        <v>64</v>
      </c>
      <c r="P33" s="490">
        <f>N33+N34</f>
        <v>0</v>
      </c>
      <c r="Q33" s="538" t="str">
        <f>Q23</f>
        <v>ＩＳＯＳＯＣＣＥＲＣＬＵＢ（トップリーグ4位）</v>
      </c>
      <c r="R33" s="538"/>
      <c r="S33" s="538"/>
      <c r="T33" s="538"/>
      <c r="U33" s="538"/>
      <c r="V33" s="429" t="s">
        <v>74</v>
      </c>
      <c r="W33" s="429"/>
      <c r="X33" s="429"/>
      <c r="Y33" s="429"/>
    </row>
    <row r="34" spans="1:25" ht="32.1" customHeight="1">
      <c r="A34" s="468"/>
      <c r="B34" s="468"/>
      <c r="C34" s="469"/>
      <c r="D34" s="469"/>
      <c r="E34" s="539"/>
      <c r="F34" s="539"/>
      <c r="G34" s="539"/>
      <c r="H34" s="539"/>
      <c r="I34" s="539"/>
      <c r="J34" s="490"/>
      <c r="K34" s="470"/>
      <c r="L34" s="325">
        <v>1</v>
      </c>
      <c r="M34" s="327" t="s">
        <v>73</v>
      </c>
      <c r="N34" s="325">
        <v>0</v>
      </c>
      <c r="O34" s="470"/>
      <c r="P34" s="490"/>
      <c r="Q34" s="538"/>
      <c r="R34" s="538"/>
      <c r="S34" s="538"/>
      <c r="T34" s="538"/>
      <c r="U34" s="538"/>
      <c r="V34" s="429"/>
      <c r="W34" s="429"/>
      <c r="X34" s="429"/>
      <c r="Y34" s="429"/>
    </row>
    <row r="35" spans="1:25" ht="32.1" customHeight="1">
      <c r="A35" s="9"/>
      <c r="B35" s="35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/>
      <c r="W35" s="10"/>
      <c r="X35" s="10"/>
      <c r="Y35" s="10"/>
    </row>
    <row r="36" spans="1:25" ht="32.1" customHeight="1">
      <c r="A36" s="468" t="s">
        <v>52</v>
      </c>
      <c r="B36" s="468"/>
      <c r="C36" s="469">
        <v>0.47916666666666669</v>
      </c>
      <c r="D36" s="469"/>
      <c r="E36" s="546" t="str">
        <f>E26</f>
        <v>ヴェルフェ矢板Ｕ－１２・ｆｌｅｕｒ（トップリーグ2位）</v>
      </c>
      <c r="F36" s="546"/>
      <c r="G36" s="546"/>
      <c r="H36" s="546"/>
      <c r="I36" s="546"/>
      <c r="J36" s="490">
        <f>L36+L37</f>
        <v>2</v>
      </c>
      <c r="K36" s="470" t="s">
        <v>62</v>
      </c>
      <c r="L36" s="325">
        <v>1</v>
      </c>
      <c r="M36" s="327" t="s">
        <v>73</v>
      </c>
      <c r="N36" s="325">
        <v>0</v>
      </c>
      <c r="O36" s="470" t="s">
        <v>64</v>
      </c>
      <c r="P36" s="490">
        <f>N36+N37</f>
        <v>0</v>
      </c>
      <c r="Q36" s="537" t="str">
        <f>E29</f>
        <v>那須野ヶ原ＦＣボンジボーラ（トップリーグ6位）</v>
      </c>
      <c r="R36" s="537"/>
      <c r="S36" s="537"/>
      <c r="T36" s="537"/>
      <c r="U36" s="537"/>
      <c r="V36" s="429" t="s">
        <v>74</v>
      </c>
      <c r="W36" s="429"/>
      <c r="X36" s="429"/>
      <c r="Y36" s="429"/>
    </row>
    <row r="37" spans="1:25" ht="32.1" customHeight="1">
      <c r="A37" s="468"/>
      <c r="B37" s="468"/>
      <c r="C37" s="469"/>
      <c r="D37" s="469"/>
      <c r="E37" s="546"/>
      <c r="F37" s="546"/>
      <c r="G37" s="546"/>
      <c r="H37" s="546"/>
      <c r="I37" s="546"/>
      <c r="J37" s="490"/>
      <c r="K37" s="470"/>
      <c r="L37" s="325">
        <v>1</v>
      </c>
      <c r="M37" s="327" t="s">
        <v>73</v>
      </c>
      <c r="N37" s="325">
        <v>0</v>
      </c>
      <c r="O37" s="470"/>
      <c r="P37" s="490"/>
      <c r="Q37" s="537"/>
      <c r="R37" s="537"/>
      <c r="S37" s="537"/>
      <c r="T37" s="537"/>
      <c r="U37" s="537"/>
      <c r="V37" s="429"/>
      <c r="W37" s="429"/>
      <c r="X37" s="429"/>
      <c r="Y37" s="429"/>
    </row>
    <row r="38" spans="1:25" ht="32.1" customHeight="1">
      <c r="B38" s="82"/>
      <c r="C38" s="82"/>
      <c r="D38" s="82"/>
      <c r="J38" s="492"/>
      <c r="K38" s="492"/>
      <c r="L38" s="492"/>
      <c r="M38" s="492"/>
      <c r="N38" s="20"/>
      <c r="O38" s="5"/>
      <c r="P38" s="5"/>
      <c r="Q38" s="5"/>
      <c r="R38" s="5"/>
      <c r="T38" s="20"/>
      <c r="U38" s="5"/>
      <c r="V38" s="5"/>
      <c r="W38" s="5"/>
      <c r="X38" s="5"/>
    </row>
  </sheetData>
  <mergeCells count="85">
    <mergeCell ref="D1:G1"/>
    <mergeCell ref="I1:M1"/>
    <mergeCell ref="O1:Q1"/>
    <mergeCell ref="S2:X2"/>
    <mergeCell ref="M4:N4"/>
    <mergeCell ref="R1:Y1"/>
    <mergeCell ref="D2:H2"/>
    <mergeCell ref="A36:B37"/>
    <mergeCell ref="C36:D37"/>
    <mergeCell ref="P36:P37"/>
    <mergeCell ref="E36:I37"/>
    <mergeCell ref="J36:J37"/>
    <mergeCell ref="I7:K7"/>
    <mergeCell ref="C7:E7"/>
    <mergeCell ref="A1:C1"/>
    <mergeCell ref="O33:O34"/>
    <mergeCell ref="J33:J34"/>
    <mergeCell ref="K33:K34"/>
    <mergeCell ref="A29:B30"/>
    <mergeCell ref="C29:D30"/>
    <mergeCell ref="A32:D32"/>
    <mergeCell ref="A33:B34"/>
    <mergeCell ref="C33:D34"/>
    <mergeCell ref="E33:I34"/>
    <mergeCell ref="A26:B27"/>
    <mergeCell ref="C26:D27"/>
    <mergeCell ref="E26:I27"/>
    <mergeCell ref="J26:J27"/>
    <mergeCell ref="V29:Y30"/>
    <mergeCell ref="P29:P30"/>
    <mergeCell ref="Q29:U30"/>
    <mergeCell ref="K36:K37"/>
    <mergeCell ref="O36:O37"/>
    <mergeCell ref="Q36:U37"/>
    <mergeCell ref="V36:Y37"/>
    <mergeCell ref="P33:P34"/>
    <mergeCell ref="Q33:U34"/>
    <mergeCell ref="V33:Y34"/>
    <mergeCell ref="K26:K27"/>
    <mergeCell ref="E29:I30"/>
    <mergeCell ref="J29:J30"/>
    <mergeCell ref="K29:K30"/>
    <mergeCell ref="O29:O30"/>
    <mergeCell ref="O20:O21"/>
    <mergeCell ref="O26:O27"/>
    <mergeCell ref="Q20:U21"/>
    <mergeCell ref="V20:Y21"/>
    <mergeCell ref="O23:O24"/>
    <mergeCell ref="P23:P24"/>
    <mergeCell ref="V23:Y24"/>
    <mergeCell ref="P26:P27"/>
    <mergeCell ref="Q26:U27"/>
    <mergeCell ref="V26:Y27"/>
    <mergeCell ref="O9:P17"/>
    <mergeCell ref="Q23:U24"/>
    <mergeCell ref="X9:Y17"/>
    <mergeCell ref="A19:D19"/>
    <mergeCell ref="V19:Y19"/>
    <mergeCell ref="A20:B21"/>
    <mergeCell ref="C20:D21"/>
    <mergeCell ref="E20:I21"/>
    <mergeCell ref="J20:J21"/>
    <mergeCell ref="P20:P21"/>
    <mergeCell ref="A23:B24"/>
    <mergeCell ref="C23:D24"/>
    <mergeCell ref="E23:I24"/>
    <mergeCell ref="J23:J24"/>
    <mergeCell ref="K23:K24"/>
    <mergeCell ref="K20:K21"/>
    <mergeCell ref="V7:X7"/>
    <mergeCell ref="P7:R7"/>
    <mergeCell ref="E9:F17"/>
    <mergeCell ref="B8:C8"/>
    <mergeCell ref="E8:F8"/>
    <mergeCell ref="H8:I8"/>
    <mergeCell ref="K8:L8"/>
    <mergeCell ref="O8:P8"/>
    <mergeCell ref="B9:C17"/>
    <mergeCell ref="H9:I17"/>
    <mergeCell ref="R8:S8"/>
    <mergeCell ref="U8:V8"/>
    <mergeCell ref="X8:Y8"/>
    <mergeCell ref="U9:V17"/>
    <mergeCell ref="R9:S17"/>
    <mergeCell ref="K9:L17"/>
  </mergeCells>
  <phoneticPr fontId="1"/>
  <printOptions horizontalCentered="1"/>
  <pageMargins left="0.59055118110236227" right="0.59055118110236227" top="0.59055118110236227" bottom="0.39370078740157483" header="0" footer="0"/>
  <pageSetup paperSize="9" scale="64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62"/>
  <sheetViews>
    <sheetView view="pageBreakPreview" zoomScaleNormal="60" zoomScaleSheetLayoutView="100" workbookViewId="0"/>
  </sheetViews>
  <sheetFormatPr defaultRowHeight="13.2"/>
  <cols>
    <col min="1" max="23" width="7.6640625" customWidth="1"/>
  </cols>
  <sheetData>
    <row r="1" spans="1:23" ht="24" customHeight="1">
      <c r="A1" s="52" t="s">
        <v>178</v>
      </c>
      <c r="B1" s="52"/>
      <c r="C1" s="52"/>
      <c r="D1" s="471">
        <f>組み合わせ一覧!X9</f>
        <v>44888</v>
      </c>
      <c r="E1" s="432"/>
      <c r="F1" s="432"/>
      <c r="G1" s="432"/>
      <c r="H1" s="52"/>
      <c r="I1" s="432" t="s">
        <v>182</v>
      </c>
      <c r="J1" s="432"/>
      <c r="K1" s="432"/>
      <c r="L1" s="432"/>
      <c r="N1" s="432" t="s">
        <v>45</v>
      </c>
      <c r="O1" s="432"/>
      <c r="P1" s="432"/>
      <c r="Q1" s="430" t="str">
        <f>組み合わせ一覧!Y87</f>
        <v>栃木県総合運動公園第２陸上競技場</v>
      </c>
      <c r="R1" s="430"/>
      <c r="S1" s="430"/>
      <c r="T1" s="430"/>
      <c r="U1" s="430"/>
      <c r="V1" s="430"/>
      <c r="W1" s="430"/>
    </row>
    <row r="2" spans="1:23" ht="24" customHeight="1">
      <c r="A2" s="86"/>
      <c r="B2" s="52"/>
      <c r="C2" s="52"/>
      <c r="D2" s="471"/>
      <c r="E2" s="432"/>
      <c r="F2" s="432"/>
      <c r="G2" s="53"/>
      <c r="H2" s="34"/>
      <c r="I2" s="34"/>
      <c r="O2" s="34"/>
      <c r="P2" s="34"/>
      <c r="Q2" s="34"/>
      <c r="R2" s="37"/>
      <c r="S2" s="37"/>
      <c r="T2" s="37"/>
      <c r="U2" s="37"/>
      <c r="V2" s="37"/>
      <c r="W2" s="37"/>
    </row>
    <row r="3" spans="1:23" ht="24" customHeight="1">
      <c r="A3" s="86"/>
      <c r="B3" s="52"/>
      <c r="C3" s="52"/>
      <c r="D3" s="52"/>
      <c r="E3" s="52"/>
      <c r="F3" s="52"/>
      <c r="G3" s="53"/>
      <c r="H3" s="34"/>
      <c r="I3" s="34"/>
      <c r="O3" s="34"/>
      <c r="P3" s="34"/>
      <c r="Q3" s="34"/>
      <c r="R3" s="37"/>
      <c r="S3" s="37"/>
      <c r="T3" s="37"/>
      <c r="U3" s="37"/>
      <c r="V3" s="37"/>
      <c r="W3" s="37"/>
    </row>
    <row r="4" spans="1:23" ht="24" customHeight="1"/>
    <row r="5" spans="1:23" ht="24" customHeight="1">
      <c r="G5" s="3"/>
      <c r="H5" s="3"/>
      <c r="I5" s="3"/>
      <c r="J5" s="3"/>
      <c r="K5" s="3"/>
      <c r="L5" s="2"/>
      <c r="M5" s="3"/>
      <c r="N5" s="3"/>
      <c r="O5" s="3"/>
      <c r="P5" s="3"/>
    </row>
    <row r="6" spans="1:23" ht="24" customHeight="1">
      <c r="A6" s="9"/>
      <c r="B6" s="9"/>
      <c r="C6" s="4"/>
      <c r="D6" s="4"/>
      <c r="E6" s="4"/>
      <c r="F6" s="22"/>
      <c r="G6" s="4"/>
      <c r="H6" s="4"/>
      <c r="I6" s="4"/>
      <c r="J6" s="4"/>
      <c r="K6" s="480" t="s">
        <v>0</v>
      </c>
      <c r="L6" s="480"/>
      <c r="M6" s="4"/>
      <c r="N6" s="4"/>
      <c r="O6" s="4"/>
      <c r="P6" s="4"/>
      <c r="Q6" s="23"/>
      <c r="R6" s="4"/>
      <c r="S6" s="4"/>
      <c r="T6" s="9"/>
      <c r="U6" s="9"/>
      <c r="V6" s="9"/>
      <c r="W6" s="9"/>
    </row>
    <row r="7" spans="1:23" ht="24" customHeight="1">
      <c r="A7" s="9"/>
      <c r="B7" s="9"/>
      <c r="C7" s="4"/>
      <c r="D7" s="4"/>
      <c r="E7" s="4"/>
      <c r="F7" s="22"/>
      <c r="G7" s="4"/>
      <c r="H7" s="4"/>
      <c r="I7" s="4"/>
      <c r="J7" s="4"/>
      <c r="K7" s="479" t="s">
        <v>182</v>
      </c>
      <c r="L7" s="479"/>
      <c r="M7" s="4"/>
      <c r="N7" s="4"/>
      <c r="O7" s="4"/>
      <c r="P7" s="4"/>
      <c r="Q7" s="23"/>
      <c r="R7" s="4"/>
      <c r="S7" s="4"/>
      <c r="T7" s="9"/>
      <c r="U7" s="9"/>
      <c r="V7" s="9"/>
      <c r="W7" s="9"/>
    </row>
    <row r="8" spans="1:23" ht="24" customHeight="1">
      <c r="A8" s="5"/>
      <c r="B8" s="5"/>
      <c r="C8" s="4"/>
      <c r="D8" s="4"/>
      <c r="E8" s="4"/>
      <c r="F8" s="24"/>
      <c r="G8" s="16"/>
      <c r="H8" s="16"/>
      <c r="I8" s="16"/>
      <c r="J8" s="16"/>
      <c r="K8" s="16"/>
      <c r="L8" s="16"/>
      <c r="M8" s="16"/>
      <c r="N8" s="16"/>
      <c r="O8" s="16"/>
      <c r="P8" s="16"/>
      <c r="Q8" s="87"/>
      <c r="R8" s="16"/>
      <c r="S8" s="16"/>
      <c r="T8" s="6"/>
      <c r="U8" s="6"/>
      <c r="V8" s="6"/>
      <c r="W8" s="5"/>
    </row>
    <row r="9" spans="1:23" ht="24" customHeight="1">
      <c r="A9" s="5"/>
      <c r="B9" s="5"/>
      <c r="C9" s="4"/>
      <c r="D9" s="4"/>
      <c r="E9" s="4"/>
      <c r="F9" s="479">
        <v>1</v>
      </c>
      <c r="G9" s="479"/>
      <c r="H9" s="16"/>
      <c r="I9" s="16"/>
      <c r="J9" s="16"/>
      <c r="K9" s="16"/>
      <c r="L9" s="16"/>
      <c r="M9" s="16"/>
      <c r="N9" s="16"/>
      <c r="O9" s="16"/>
      <c r="P9" s="479">
        <v>2</v>
      </c>
      <c r="Q9" s="479"/>
      <c r="R9" s="16"/>
      <c r="S9" s="16"/>
      <c r="T9" s="6"/>
      <c r="U9" s="6"/>
      <c r="V9" s="6"/>
      <c r="W9" s="5"/>
    </row>
    <row r="10" spans="1:23" ht="24" customHeight="1">
      <c r="A10" s="5"/>
      <c r="B10" s="5"/>
      <c r="C10" s="4"/>
      <c r="D10" s="4"/>
      <c r="E10" s="4"/>
      <c r="F10" s="555" t="str">
        <f>組み合わせ一覧!C11</f>
        <v>栃木ＳＣ　Ｕ－１２（トップリーグ1位）</v>
      </c>
      <c r="G10" s="555"/>
      <c r="H10" s="330"/>
      <c r="I10" s="330"/>
      <c r="J10" s="330"/>
      <c r="K10" s="4"/>
      <c r="L10" s="4"/>
      <c r="M10" s="330"/>
      <c r="N10" s="330"/>
      <c r="O10" s="330"/>
      <c r="P10" s="554" t="str">
        <f>組み合わせ一覧!AV153</f>
        <v>ヴェルフェ矢板Ｕ－１２・ｆｌｅｕｒ（トップリーグ2位）</v>
      </c>
      <c r="Q10" s="554"/>
      <c r="R10" s="16"/>
      <c r="S10" s="16"/>
      <c r="T10" s="6"/>
      <c r="U10" s="6"/>
      <c r="V10" s="6"/>
      <c r="W10" s="5"/>
    </row>
    <row r="11" spans="1:23" ht="24" customHeight="1">
      <c r="A11" s="5"/>
      <c r="B11" s="5"/>
      <c r="C11" s="4"/>
      <c r="D11" s="4"/>
      <c r="E11" s="4"/>
      <c r="F11" s="555"/>
      <c r="G11" s="555"/>
      <c r="H11" s="4"/>
      <c r="I11" s="4"/>
      <c r="J11" s="4"/>
      <c r="K11" s="4"/>
      <c r="L11" s="4"/>
      <c r="M11" s="4"/>
      <c r="N11" s="4"/>
      <c r="O11" s="4"/>
      <c r="P11" s="554"/>
      <c r="Q11" s="554"/>
      <c r="R11" s="4"/>
      <c r="S11" s="4"/>
      <c r="T11" s="6"/>
      <c r="U11" s="6"/>
      <c r="V11" s="6"/>
      <c r="W11" s="5"/>
    </row>
    <row r="12" spans="1:23" ht="24" customHeight="1">
      <c r="A12" s="5"/>
      <c r="B12" s="5"/>
      <c r="C12" s="4"/>
      <c r="D12" s="88"/>
      <c r="E12" s="4"/>
      <c r="F12" s="555"/>
      <c r="G12" s="555"/>
      <c r="H12" s="88"/>
      <c r="I12" s="4"/>
      <c r="J12" s="4"/>
      <c r="K12" s="330"/>
      <c r="L12" s="330"/>
      <c r="M12" s="153"/>
      <c r="N12" s="153"/>
      <c r="O12" s="4"/>
      <c r="P12" s="554"/>
      <c r="Q12" s="554"/>
      <c r="R12" s="88"/>
      <c r="S12" s="4"/>
      <c r="T12" s="6"/>
      <c r="U12" s="6"/>
      <c r="V12" s="6"/>
      <c r="W12" s="5"/>
    </row>
    <row r="13" spans="1:23" ht="24" customHeight="1">
      <c r="A13" s="5"/>
      <c r="B13" s="5"/>
      <c r="C13" s="4"/>
      <c r="D13" s="4"/>
      <c r="E13" s="4"/>
      <c r="F13" s="555"/>
      <c r="G13" s="555"/>
      <c r="H13" s="4"/>
      <c r="I13" s="551"/>
      <c r="J13" s="551"/>
      <c r="K13" s="330"/>
      <c r="L13" s="330"/>
      <c r="M13" s="552"/>
      <c r="N13" s="552"/>
      <c r="O13" s="4"/>
      <c r="P13" s="554"/>
      <c r="Q13" s="554"/>
      <c r="R13" s="4"/>
      <c r="S13" s="4"/>
      <c r="T13" s="6"/>
      <c r="U13" s="6"/>
      <c r="V13" s="6"/>
      <c r="W13" s="5"/>
    </row>
    <row r="14" spans="1:23" ht="24" customHeight="1">
      <c r="A14" s="5"/>
      <c r="B14" s="5"/>
      <c r="C14" s="4"/>
      <c r="D14" s="99">
        <v>1</v>
      </c>
      <c r="E14" s="99"/>
      <c r="F14" s="555"/>
      <c r="G14" s="555"/>
      <c r="H14" s="99">
        <v>2</v>
      </c>
      <c r="I14" s="551"/>
      <c r="J14" s="551"/>
      <c r="K14" s="553"/>
      <c r="L14" s="553"/>
      <c r="M14" s="552"/>
      <c r="N14" s="552"/>
      <c r="O14" s="153"/>
      <c r="P14" s="554"/>
      <c r="Q14" s="554"/>
      <c r="R14" s="99">
        <v>4</v>
      </c>
      <c r="S14" s="99"/>
      <c r="T14" s="6"/>
      <c r="U14" s="6"/>
      <c r="V14" s="6"/>
      <c r="W14" s="5"/>
    </row>
    <row r="15" spans="1:23" ht="24" customHeight="1">
      <c r="A15" s="5"/>
      <c r="B15" s="5"/>
      <c r="C15" s="4"/>
      <c r="D15" s="99"/>
      <c r="E15" s="99"/>
      <c r="F15" s="555"/>
      <c r="G15" s="555"/>
      <c r="H15" s="153"/>
      <c r="I15" s="551"/>
      <c r="J15" s="551"/>
      <c r="K15" s="553"/>
      <c r="L15" s="553"/>
      <c r="M15" s="552"/>
      <c r="N15" s="552"/>
      <c r="O15" s="153"/>
      <c r="P15" s="554"/>
      <c r="Q15" s="554"/>
      <c r="R15" s="99"/>
      <c r="S15" s="99"/>
      <c r="T15" s="6"/>
      <c r="U15" s="6"/>
      <c r="V15" s="6"/>
      <c r="W15" s="5"/>
    </row>
    <row r="16" spans="1:23" ht="24" customHeight="1">
      <c r="A16" s="5"/>
      <c r="B16" s="5"/>
      <c r="C16" s="4"/>
      <c r="D16" s="99"/>
      <c r="E16" s="99"/>
      <c r="F16" s="555"/>
      <c r="G16" s="555"/>
      <c r="H16" s="153"/>
      <c r="I16" s="551"/>
      <c r="J16" s="551"/>
      <c r="K16" s="553"/>
      <c r="L16" s="553"/>
      <c r="M16" s="552"/>
      <c r="N16" s="552"/>
      <c r="O16" s="153"/>
      <c r="P16" s="554"/>
      <c r="Q16" s="554"/>
      <c r="R16" s="99"/>
      <c r="S16" s="99"/>
      <c r="T16" s="6"/>
      <c r="U16" s="6"/>
      <c r="V16" s="6"/>
      <c r="W16" s="5"/>
    </row>
    <row r="17" spans="1:23" ht="24" customHeight="1">
      <c r="A17" s="5"/>
      <c r="B17" s="5"/>
      <c r="C17" s="4"/>
      <c r="D17" s="99"/>
      <c r="E17" s="99"/>
      <c r="F17" s="555"/>
      <c r="G17" s="555"/>
      <c r="H17" s="153"/>
      <c r="I17" s="551"/>
      <c r="J17" s="551"/>
      <c r="K17" s="553"/>
      <c r="L17" s="553"/>
      <c r="M17" s="552"/>
      <c r="N17" s="552"/>
      <c r="O17" s="153"/>
      <c r="P17" s="554"/>
      <c r="Q17" s="554"/>
      <c r="R17" s="99"/>
      <c r="S17" s="99"/>
      <c r="T17" s="6"/>
      <c r="U17" s="6"/>
      <c r="V17" s="6"/>
      <c r="W17" s="5"/>
    </row>
    <row r="18" spans="1:23" ht="24" customHeight="1">
      <c r="A18" s="5"/>
      <c r="B18" s="5"/>
      <c r="C18" s="4"/>
      <c r="D18" s="99"/>
      <c r="E18" s="99"/>
      <c r="F18" s="555"/>
      <c r="G18" s="555"/>
      <c r="H18" s="153"/>
      <c r="I18" s="551"/>
      <c r="J18" s="551"/>
      <c r="K18" s="553"/>
      <c r="L18" s="553"/>
      <c r="M18" s="552"/>
      <c r="N18" s="552"/>
      <c r="O18" s="153"/>
      <c r="P18" s="554"/>
      <c r="Q18" s="554"/>
      <c r="R18" s="99"/>
      <c r="S18" s="99"/>
      <c r="T18" s="6"/>
      <c r="U18" s="6"/>
      <c r="V18" s="6"/>
      <c r="W18" s="5"/>
    </row>
    <row r="19" spans="1:23" ht="24" customHeight="1">
      <c r="A19" s="5"/>
      <c r="B19" s="5"/>
      <c r="C19" s="4"/>
      <c r="D19" s="99"/>
      <c r="E19" s="99"/>
      <c r="F19" s="555"/>
      <c r="G19" s="555"/>
      <c r="H19" s="153"/>
      <c r="I19" s="551"/>
      <c r="J19" s="551"/>
      <c r="K19" s="553"/>
      <c r="L19" s="553"/>
      <c r="M19" s="552"/>
      <c r="N19" s="552"/>
      <c r="O19" s="153"/>
      <c r="P19" s="554"/>
      <c r="Q19" s="554"/>
      <c r="R19" s="99"/>
      <c r="S19" s="99"/>
      <c r="T19" s="6"/>
      <c r="U19" s="6"/>
      <c r="V19" s="6"/>
      <c r="W19" s="5"/>
    </row>
    <row r="20" spans="1:23" ht="24" customHeight="1">
      <c r="A20" s="5"/>
      <c r="B20" s="5"/>
      <c r="C20" s="4"/>
      <c r="D20" s="99"/>
      <c r="E20" s="99"/>
      <c r="F20" s="555"/>
      <c r="G20" s="555"/>
      <c r="H20" s="153"/>
      <c r="I20" s="551"/>
      <c r="J20" s="551"/>
      <c r="K20" s="553"/>
      <c r="L20" s="553"/>
      <c r="M20" s="552"/>
      <c r="N20" s="552"/>
      <c r="O20" s="153"/>
      <c r="P20" s="554"/>
      <c r="Q20" s="554"/>
      <c r="R20" s="99"/>
      <c r="S20" s="99"/>
      <c r="T20" s="6"/>
      <c r="U20" s="6"/>
      <c r="V20" s="6"/>
      <c r="W20" s="5"/>
    </row>
    <row r="21" spans="1:23" ht="24" customHeight="1">
      <c r="A21" s="5"/>
      <c r="B21" s="5"/>
      <c r="C21" s="4"/>
      <c r="D21" s="99"/>
      <c r="E21" s="99"/>
      <c r="F21" s="555"/>
      <c r="G21" s="555"/>
      <c r="H21" s="153"/>
      <c r="I21" s="551"/>
      <c r="J21" s="551"/>
      <c r="K21" s="553"/>
      <c r="L21" s="553"/>
      <c r="M21" s="552"/>
      <c r="N21" s="552"/>
      <c r="O21" s="153"/>
      <c r="P21" s="554"/>
      <c r="Q21" s="554"/>
      <c r="R21" s="99"/>
      <c r="S21" s="99"/>
      <c r="T21" s="6"/>
      <c r="U21" s="6"/>
      <c r="V21" s="6"/>
      <c r="W21" s="5"/>
    </row>
    <row r="22" spans="1:23" ht="24" customHeight="1">
      <c r="A22" s="5"/>
      <c r="B22" s="5"/>
      <c r="C22" s="4"/>
      <c r="D22" s="99"/>
      <c r="E22" s="99"/>
      <c r="F22" s="89"/>
      <c r="G22" s="89"/>
      <c r="H22" s="99"/>
      <c r="I22" s="152"/>
      <c r="J22" s="152"/>
      <c r="K22" s="89"/>
      <c r="L22" s="89"/>
      <c r="M22" s="151"/>
      <c r="N22" s="151"/>
      <c r="O22" s="99"/>
      <c r="P22" s="89"/>
      <c r="Q22" s="89"/>
      <c r="R22" s="99"/>
      <c r="S22" s="99"/>
      <c r="T22" s="6"/>
      <c r="U22" s="6"/>
      <c r="V22" s="6"/>
      <c r="W22" s="5"/>
    </row>
    <row r="23" spans="1:23" ht="24" customHeight="1">
      <c r="A23" s="9"/>
      <c r="B23" s="17"/>
      <c r="C23" s="90"/>
      <c r="D23" s="90"/>
      <c r="E23" s="17"/>
      <c r="F23" s="17"/>
      <c r="G23" s="17"/>
      <c r="H23" s="17"/>
      <c r="I23" s="91"/>
      <c r="J23" s="19"/>
      <c r="K23" s="20"/>
      <c r="L23" s="17"/>
      <c r="M23" s="20"/>
      <c r="N23" s="19"/>
      <c r="O23" s="91"/>
      <c r="P23" s="17"/>
      <c r="Q23" s="17"/>
      <c r="R23" s="17"/>
      <c r="S23" s="17"/>
      <c r="T23" s="17"/>
      <c r="U23" s="17"/>
      <c r="V23" s="17"/>
      <c r="W23" s="17"/>
    </row>
    <row r="24" spans="1:23" ht="24" customHeight="1">
      <c r="A24" s="9"/>
      <c r="B24" s="484" t="s">
        <v>78</v>
      </c>
      <c r="C24" s="484"/>
      <c r="D24" s="484"/>
      <c r="E24" s="17"/>
      <c r="F24" s="17"/>
      <c r="G24" s="17"/>
      <c r="H24" s="17"/>
      <c r="I24" s="91"/>
      <c r="J24" s="19"/>
      <c r="K24" s="20"/>
      <c r="L24" s="17"/>
      <c r="M24" s="20"/>
      <c r="N24" s="19"/>
      <c r="O24" s="91"/>
      <c r="P24" s="17"/>
      <c r="Q24" s="17"/>
      <c r="R24" s="17"/>
      <c r="S24" s="17"/>
      <c r="T24" s="467" t="s">
        <v>208</v>
      </c>
      <c r="U24" s="467"/>
      <c r="V24" s="467"/>
      <c r="W24" s="467"/>
    </row>
    <row r="25" spans="1:23" ht="24" customHeight="1">
      <c r="A25" s="9"/>
      <c r="B25" s="6"/>
      <c r="C25" s="17"/>
      <c r="D25" s="17"/>
      <c r="E25" s="17"/>
      <c r="F25" s="17"/>
      <c r="G25" s="17"/>
      <c r="H25" s="17"/>
      <c r="I25" s="83"/>
      <c r="J25" s="21"/>
      <c r="K25" s="20"/>
      <c r="L25" s="17"/>
      <c r="M25" s="20"/>
      <c r="N25" s="21"/>
      <c r="O25" s="83"/>
      <c r="P25" s="17"/>
      <c r="Q25" s="17"/>
      <c r="R25" s="17"/>
      <c r="S25" s="17"/>
      <c r="T25" s="20"/>
      <c r="U25" s="20"/>
      <c r="V25" s="20"/>
      <c r="W25" s="20"/>
    </row>
    <row r="26" spans="1:23" ht="24" customHeight="1">
      <c r="A26" s="9"/>
      <c r="B26" s="483" t="s">
        <v>0</v>
      </c>
      <c r="C26" s="485">
        <v>0.41666666666666669</v>
      </c>
      <c r="D26" s="485"/>
      <c r="E26" s="465" t="str">
        <f>F10</f>
        <v>栃木ＳＣ　Ｕ－１２（トップリーグ1位）</v>
      </c>
      <c r="F26" s="465"/>
      <c r="G26" s="465"/>
      <c r="H26" s="465"/>
      <c r="I26" s="426">
        <f>K26+K27</f>
        <v>0</v>
      </c>
      <c r="J26" s="473" t="s">
        <v>62</v>
      </c>
      <c r="K26" s="11"/>
      <c r="L26" s="10" t="s">
        <v>63</v>
      </c>
      <c r="M26" s="10"/>
      <c r="N26" s="473" t="s">
        <v>64</v>
      </c>
      <c r="O26" s="426">
        <f>M26+M27</f>
        <v>0</v>
      </c>
      <c r="P26" s="468" t="str">
        <f>P10</f>
        <v>ヴェルフェ矢板Ｕ－１２・ｆｌｅｕｒ（トップリーグ2位）</v>
      </c>
      <c r="Q26" s="468"/>
      <c r="R26" s="468"/>
      <c r="S26" s="468"/>
      <c r="T26" s="483" t="s">
        <v>183</v>
      </c>
      <c r="U26" s="483"/>
      <c r="V26" s="483"/>
      <c r="W26" s="483"/>
    </row>
    <row r="27" spans="1:23" ht="24" customHeight="1">
      <c r="B27" s="483"/>
      <c r="C27" s="485"/>
      <c r="D27" s="485"/>
      <c r="E27" s="465"/>
      <c r="F27" s="465"/>
      <c r="G27" s="465"/>
      <c r="H27" s="465"/>
      <c r="I27" s="426"/>
      <c r="J27" s="473"/>
      <c r="K27" s="11"/>
      <c r="L27" s="10" t="s">
        <v>63</v>
      </c>
      <c r="M27" s="11"/>
      <c r="N27" s="473"/>
      <c r="O27" s="426"/>
      <c r="P27" s="468"/>
      <c r="Q27" s="468"/>
      <c r="R27" s="468"/>
      <c r="S27" s="468"/>
      <c r="T27" s="483"/>
      <c r="U27" s="483"/>
      <c r="V27" s="483"/>
      <c r="W27" s="483"/>
    </row>
    <row r="28" spans="1:23" ht="24" customHeight="1">
      <c r="A28" s="9"/>
      <c r="B28" s="17"/>
      <c r="C28" s="90"/>
      <c r="D28" s="90"/>
      <c r="E28" s="91"/>
      <c r="F28" s="91"/>
      <c r="G28" s="91"/>
      <c r="H28" s="91"/>
      <c r="I28" s="71"/>
      <c r="J28" s="81"/>
      <c r="K28" s="10"/>
      <c r="L28" s="10"/>
      <c r="M28" s="10"/>
      <c r="N28" s="81"/>
      <c r="O28" s="68"/>
      <c r="P28" s="91"/>
      <c r="Q28" s="91"/>
      <c r="R28" s="91"/>
      <c r="S28" s="91"/>
      <c r="T28" s="17"/>
      <c r="U28" s="17"/>
      <c r="V28" s="17"/>
      <c r="W28" s="17"/>
    </row>
    <row r="29" spans="1:23" ht="24" customHeight="1">
      <c r="A29" s="9"/>
      <c r="B29" s="17"/>
      <c r="C29" s="90"/>
      <c r="D29" s="90"/>
      <c r="E29" s="91"/>
      <c r="F29" s="91"/>
      <c r="G29" s="91"/>
      <c r="H29" s="91"/>
      <c r="I29" s="71"/>
      <c r="J29" s="81"/>
      <c r="K29" s="10"/>
      <c r="L29" s="10"/>
      <c r="M29" s="10"/>
      <c r="N29" s="81"/>
      <c r="O29" s="68"/>
      <c r="P29" s="91"/>
      <c r="Q29" s="91"/>
      <c r="R29" s="91"/>
      <c r="S29" s="91"/>
      <c r="T29" s="17"/>
      <c r="U29" s="17"/>
      <c r="V29" s="17"/>
      <c r="W29" s="17"/>
    </row>
    <row r="30" spans="1:23" ht="24" customHeight="1">
      <c r="A30" s="9"/>
      <c r="B30" s="17"/>
      <c r="C30" s="90"/>
      <c r="D30" s="90"/>
      <c r="E30" s="91"/>
      <c r="F30" s="91"/>
      <c r="G30" s="91"/>
      <c r="H30" s="91"/>
      <c r="I30" s="71"/>
      <c r="J30" s="81"/>
      <c r="K30" s="10"/>
      <c r="L30" s="10"/>
      <c r="M30" s="10"/>
      <c r="N30" s="81"/>
      <c r="O30" s="68"/>
      <c r="P30" s="91"/>
      <c r="Q30" s="91"/>
      <c r="R30" s="91"/>
      <c r="S30" s="91"/>
      <c r="T30" s="17"/>
      <c r="U30" s="17"/>
      <c r="V30" s="17"/>
      <c r="W30" s="17"/>
    </row>
    <row r="31" spans="1:23" ht="24" customHeight="1">
      <c r="A31" s="9"/>
      <c r="B31" s="17"/>
      <c r="C31" s="90"/>
      <c r="D31" s="90"/>
      <c r="E31" s="91"/>
      <c r="F31" s="91"/>
      <c r="G31" s="91"/>
      <c r="H31" s="91"/>
      <c r="I31" s="71"/>
      <c r="J31" s="81"/>
      <c r="K31" s="10"/>
      <c r="L31" s="10"/>
      <c r="M31" s="10"/>
      <c r="N31" s="81"/>
      <c r="O31" s="68"/>
      <c r="P31" s="91"/>
      <c r="Q31" s="91"/>
      <c r="R31" s="91"/>
      <c r="S31" s="91"/>
      <c r="T31" s="17"/>
      <c r="U31" s="17"/>
      <c r="V31" s="17"/>
      <c r="W31" s="17"/>
    </row>
    <row r="32" spans="1:23" ht="24" customHeight="1">
      <c r="A32" s="9"/>
      <c r="E32" s="91"/>
      <c r="F32" s="91"/>
      <c r="G32" s="91"/>
      <c r="H32" s="91"/>
      <c r="I32" s="84"/>
      <c r="J32" s="12"/>
      <c r="K32" s="10"/>
      <c r="L32" s="10"/>
      <c r="M32" s="10"/>
      <c r="N32" s="81"/>
      <c r="O32" s="83"/>
      <c r="P32" s="91"/>
      <c r="Q32" s="91"/>
      <c r="R32" s="91"/>
      <c r="S32" s="91"/>
      <c r="T32" s="20"/>
      <c r="U32" s="20"/>
      <c r="V32" s="20"/>
      <c r="W32" s="20"/>
    </row>
    <row r="33" spans="1:23" ht="24" customHeight="1">
      <c r="E33" s="17"/>
      <c r="F33" s="17"/>
      <c r="G33" s="17"/>
      <c r="H33" s="17"/>
      <c r="I33" s="71"/>
      <c r="J33" s="81"/>
      <c r="K33" s="11"/>
      <c r="L33" s="10"/>
      <c r="M33" s="11"/>
      <c r="N33" s="81"/>
      <c r="O33" s="71"/>
      <c r="P33" s="82"/>
      <c r="Q33" s="82"/>
      <c r="R33" s="82"/>
      <c r="S33" s="82"/>
      <c r="T33" s="20"/>
      <c r="U33" s="20"/>
      <c r="V33" s="20"/>
      <c r="W33" s="20"/>
    </row>
    <row r="34" spans="1:23" ht="24" customHeight="1">
      <c r="B34" s="20"/>
      <c r="C34" s="92"/>
      <c r="D34" s="92"/>
      <c r="E34" s="17"/>
      <c r="F34" s="17"/>
      <c r="G34" s="17"/>
      <c r="H34" s="17"/>
      <c r="I34" s="71"/>
      <c r="J34" s="81"/>
      <c r="K34" s="11"/>
      <c r="L34" s="10"/>
      <c r="M34" s="11"/>
      <c r="N34" s="81"/>
      <c r="O34" s="71"/>
      <c r="P34" s="82"/>
      <c r="Q34" s="82"/>
      <c r="R34" s="82"/>
      <c r="S34" s="82"/>
      <c r="T34" s="20"/>
      <c r="U34" s="20"/>
      <c r="V34" s="20"/>
      <c r="W34" s="20"/>
    </row>
    <row r="35" spans="1:23" ht="24" customHeight="1">
      <c r="A35" s="79" t="s">
        <v>79</v>
      </c>
      <c r="B35" s="17"/>
      <c r="C35" s="18"/>
      <c r="D35" s="18"/>
      <c r="E35" s="80"/>
      <c r="F35" s="80"/>
      <c r="G35" s="80"/>
      <c r="H35" s="80"/>
      <c r="I35" s="71"/>
      <c r="J35" s="81"/>
      <c r="K35" s="10"/>
      <c r="L35" s="10"/>
      <c r="M35" s="10"/>
      <c r="N35" s="81"/>
      <c r="O35" s="68"/>
      <c r="P35" s="80"/>
      <c r="Q35" s="80"/>
      <c r="R35" s="80"/>
      <c r="S35" s="80"/>
      <c r="T35" s="17"/>
      <c r="U35" s="17"/>
      <c r="V35" s="17"/>
      <c r="W35" s="17"/>
    </row>
    <row r="36" spans="1:23" ht="24" customHeight="1">
      <c r="A36" s="9"/>
      <c r="B36" s="17"/>
      <c r="C36" s="18"/>
      <c r="D36" s="18"/>
      <c r="E36" s="80"/>
      <c r="F36" s="80"/>
      <c r="G36" s="80"/>
      <c r="H36" s="80"/>
      <c r="I36" s="71"/>
      <c r="J36" s="81"/>
      <c r="K36" s="10"/>
      <c r="L36" s="10"/>
      <c r="M36" s="4"/>
      <c r="N36" s="4"/>
      <c r="O36" s="83"/>
      <c r="P36" s="83"/>
      <c r="Q36" s="83"/>
      <c r="R36" s="83"/>
      <c r="S36" s="83"/>
      <c r="T36" s="20"/>
      <c r="U36" s="20"/>
      <c r="V36" s="20"/>
      <c r="W36" s="20"/>
    </row>
    <row r="37" spans="1:23" ht="24" customHeight="1">
      <c r="A37" s="9"/>
      <c r="B37" s="17"/>
      <c r="C37" s="18"/>
      <c r="D37" s="18"/>
      <c r="E37" s="80"/>
      <c r="F37" s="80"/>
      <c r="G37" s="80"/>
      <c r="H37" s="80"/>
      <c r="I37" s="71"/>
      <c r="J37" s="81"/>
      <c r="K37" s="10"/>
      <c r="L37" s="10"/>
      <c r="M37" s="4"/>
      <c r="N37" s="4"/>
      <c r="O37" s="83"/>
      <c r="P37" s="83"/>
      <c r="Q37" s="83"/>
      <c r="R37" s="83"/>
      <c r="S37" s="83"/>
      <c r="T37" s="20"/>
      <c r="U37" s="20"/>
      <c r="V37" s="20"/>
      <c r="W37" s="20"/>
    </row>
    <row r="38" spans="1:23" ht="24" customHeight="1">
      <c r="A38" s="9"/>
      <c r="B38" s="17"/>
      <c r="C38" s="18"/>
      <c r="D38" s="18"/>
      <c r="E38" s="80"/>
      <c r="F38" s="80"/>
      <c r="G38" s="80"/>
      <c r="H38" s="80"/>
      <c r="I38" s="71"/>
      <c r="J38" s="81"/>
      <c r="K38" s="10"/>
      <c r="L38" s="10"/>
      <c r="M38" s="4"/>
      <c r="N38" s="81"/>
      <c r="O38" s="83"/>
      <c r="P38" s="83"/>
      <c r="Q38" s="83"/>
      <c r="R38" s="83"/>
      <c r="S38" s="83"/>
      <c r="T38" s="20"/>
      <c r="U38" s="20"/>
      <c r="V38" s="20"/>
      <c r="W38" s="20"/>
    </row>
    <row r="39" spans="1:23" ht="24" customHeight="1">
      <c r="B39" s="477" t="s">
        <v>76</v>
      </c>
      <c r="C39" s="477"/>
      <c r="D39" s="477"/>
      <c r="E39" s="334"/>
      <c r="F39" s="334"/>
      <c r="G39" s="334"/>
      <c r="H39" s="334"/>
      <c r="I39" s="334"/>
      <c r="J39" s="334"/>
      <c r="M39" s="20"/>
      <c r="N39" s="5"/>
      <c r="O39" s="5"/>
      <c r="P39" s="5"/>
      <c r="Q39" s="5"/>
      <c r="S39" s="20"/>
      <c r="T39" s="5"/>
      <c r="U39" s="5"/>
      <c r="V39" s="5"/>
      <c r="W39" s="5"/>
    </row>
    <row r="40" spans="1:23" ht="24" customHeight="1">
      <c r="B40" s="477"/>
      <c r="C40" s="477"/>
      <c r="D40" s="477"/>
      <c r="E40" s="334"/>
      <c r="F40" s="334"/>
      <c r="G40" s="334"/>
      <c r="H40" s="334"/>
      <c r="I40" s="334"/>
      <c r="J40" s="334"/>
      <c r="M40" s="20"/>
      <c r="N40" s="5"/>
      <c r="O40" s="5"/>
      <c r="P40" s="5"/>
      <c r="Q40" s="5"/>
      <c r="S40" s="20"/>
      <c r="T40" s="5"/>
      <c r="U40" s="5"/>
      <c r="V40" s="5"/>
      <c r="W40" s="5"/>
    </row>
    <row r="41" spans="1:23" ht="24" customHeight="1">
      <c r="B41" s="478"/>
      <c r="C41" s="478"/>
      <c r="D41" s="478"/>
      <c r="E41" s="476"/>
      <c r="F41" s="476"/>
      <c r="G41" s="476"/>
      <c r="H41" s="476"/>
      <c r="I41" s="476"/>
      <c r="J41" s="476"/>
      <c r="M41" s="20"/>
      <c r="S41" s="17"/>
      <c r="W41" s="17"/>
    </row>
    <row r="42" spans="1:23" ht="24" customHeight="1">
      <c r="B42" s="483" t="s">
        <v>82</v>
      </c>
      <c r="C42" s="483"/>
      <c r="D42" s="483"/>
      <c r="E42" s="483"/>
      <c r="F42" s="483"/>
      <c r="G42" s="483"/>
      <c r="H42" s="483"/>
      <c r="I42" s="483"/>
      <c r="J42" s="483"/>
      <c r="K42" s="483"/>
      <c r="M42" s="20"/>
      <c r="N42" s="5"/>
      <c r="O42" s="5"/>
      <c r="P42" s="5"/>
      <c r="Q42" s="5"/>
      <c r="S42" s="20"/>
      <c r="T42" s="5"/>
      <c r="U42" s="5"/>
      <c r="V42" s="5"/>
      <c r="W42" s="5"/>
    </row>
    <row r="43" spans="1:23" ht="24" customHeight="1"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M43" s="20"/>
      <c r="N43" s="5"/>
      <c r="O43" s="5"/>
      <c r="P43" s="5"/>
      <c r="Q43" s="5"/>
      <c r="S43" s="20"/>
      <c r="T43" s="5"/>
      <c r="U43" s="5"/>
      <c r="V43" s="5"/>
      <c r="W43" s="5"/>
    </row>
    <row r="44" spans="1:23" ht="24" customHeight="1">
      <c r="M44" s="20"/>
      <c r="S44" s="20"/>
      <c r="W44" s="17"/>
    </row>
    <row r="45" spans="1:23" ht="24" customHeight="1">
      <c r="M45" s="20"/>
      <c r="N45" s="5"/>
      <c r="O45" s="5"/>
      <c r="P45" s="5"/>
      <c r="Q45" s="5"/>
      <c r="S45" s="20"/>
      <c r="T45" s="5"/>
      <c r="U45" s="5"/>
      <c r="V45" s="5"/>
      <c r="W45" s="5"/>
    </row>
    <row r="46" spans="1:23" ht="24" customHeight="1">
      <c r="B46" s="477" t="s">
        <v>80</v>
      </c>
      <c r="C46" s="477"/>
      <c r="D46" s="477"/>
      <c r="E46" s="481"/>
      <c r="F46" s="481"/>
      <c r="G46" s="481"/>
      <c r="H46" s="481"/>
      <c r="I46" s="481"/>
      <c r="J46" s="481"/>
      <c r="M46" s="20"/>
      <c r="N46" s="5"/>
      <c r="O46" s="5"/>
      <c r="P46" s="5"/>
      <c r="Q46" s="5"/>
      <c r="S46" s="20"/>
      <c r="T46" s="5"/>
      <c r="U46" s="5"/>
      <c r="V46" s="5"/>
      <c r="W46" s="5"/>
    </row>
    <row r="47" spans="1:23" ht="24" customHeight="1">
      <c r="B47" s="478"/>
      <c r="C47" s="478"/>
      <c r="D47" s="478"/>
      <c r="E47" s="482"/>
      <c r="F47" s="482"/>
      <c r="G47" s="482"/>
      <c r="H47" s="482"/>
      <c r="I47" s="482"/>
      <c r="J47" s="482"/>
      <c r="M47" s="20"/>
      <c r="S47" s="20"/>
    </row>
    <row r="48" spans="1:23" ht="24" customHeight="1">
      <c r="B48" s="82"/>
      <c r="C48" s="82"/>
      <c r="D48" s="82"/>
      <c r="M48" s="20"/>
      <c r="N48" s="5"/>
      <c r="O48" s="5"/>
      <c r="P48" s="5"/>
      <c r="Q48" s="5"/>
      <c r="S48" s="20"/>
      <c r="T48" s="5"/>
      <c r="U48" s="5"/>
      <c r="V48" s="5"/>
      <c r="W48" s="5"/>
    </row>
    <row r="49" spans="2:23" ht="24" customHeight="1">
      <c r="B49" s="477" t="s">
        <v>77</v>
      </c>
      <c r="C49" s="477"/>
      <c r="D49" s="477"/>
      <c r="E49" s="1"/>
      <c r="F49" s="1"/>
      <c r="G49" s="1"/>
      <c r="H49" s="1"/>
      <c r="I49" s="1"/>
      <c r="J49" s="1"/>
      <c r="M49" s="20"/>
      <c r="N49" s="5"/>
      <c r="O49" s="5"/>
      <c r="P49" s="5"/>
      <c r="Q49" s="5"/>
      <c r="S49" s="20"/>
      <c r="T49" s="5"/>
      <c r="U49" s="5"/>
      <c r="V49" s="5"/>
      <c r="W49" s="5"/>
    </row>
    <row r="50" spans="2:23" ht="24" customHeight="1">
      <c r="B50" s="478"/>
      <c r="C50" s="478"/>
      <c r="D50" s="478"/>
      <c r="E50" s="93"/>
      <c r="F50" s="93"/>
      <c r="G50" s="93"/>
      <c r="H50" s="93"/>
      <c r="I50" s="93"/>
      <c r="J50" s="93"/>
      <c r="M50" s="20"/>
      <c r="S50" s="20"/>
    </row>
    <row r="51" spans="2:23" ht="24" customHeight="1">
      <c r="B51" s="82"/>
      <c r="C51" s="96"/>
      <c r="D51" s="96"/>
      <c r="E51" s="96"/>
      <c r="F51" s="96"/>
      <c r="G51" s="96"/>
      <c r="H51" s="96"/>
      <c r="I51" s="96"/>
      <c r="J51" s="96"/>
      <c r="M51" s="20"/>
      <c r="N51" s="5"/>
      <c r="O51" s="5"/>
      <c r="P51" s="5"/>
      <c r="Q51" s="5"/>
      <c r="S51" s="20"/>
      <c r="T51" s="5"/>
      <c r="U51" s="5"/>
      <c r="V51" s="5"/>
      <c r="W51" s="5"/>
    </row>
    <row r="52" spans="2:23" ht="24" customHeight="1">
      <c r="B52" s="474" t="s">
        <v>77</v>
      </c>
      <c r="C52" s="474"/>
      <c r="D52" s="474"/>
      <c r="E52" s="94"/>
      <c r="F52" s="94"/>
      <c r="G52" s="94"/>
      <c r="H52" s="94"/>
      <c r="I52" s="94"/>
      <c r="J52" s="94"/>
      <c r="M52" s="20"/>
      <c r="N52" s="5"/>
      <c r="O52" s="5"/>
      <c r="P52" s="5"/>
      <c r="Q52" s="5"/>
      <c r="S52" s="20"/>
      <c r="T52" s="5"/>
      <c r="U52" s="5"/>
      <c r="V52" s="5"/>
      <c r="W52" s="5"/>
    </row>
    <row r="53" spans="2:23" ht="24" customHeight="1">
      <c r="B53" s="475"/>
      <c r="C53" s="475"/>
      <c r="D53" s="475"/>
      <c r="E53" s="95"/>
      <c r="F53" s="95"/>
      <c r="G53" s="95"/>
      <c r="H53" s="95"/>
      <c r="I53" s="95"/>
      <c r="J53" s="95"/>
      <c r="M53" s="20"/>
      <c r="S53" s="20"/>
    </row>
    <row r="54" spans="2:23" ht="24" customHeight="1">
      <c r="B54" s="97"/>
      <c r="C54" s="98"/>
      <c r="D54" s="98"/>
      <c r="M54" s="20"/>
      <c r="N54" s="5"/>
      <c r="O54" s="5"/>
      <c r="P54" s="5"/>
      <c r="Q54" s="5"/>
      <c r="S54" s="20"/>
      <c r="T54" s="5"/>
      <c r="U54" s="5"/>
      <c r="V54" s="5"/>
      <c r="W54" s="5"/>
    </row>
    <row r="55" spans="2:23" ht="24" customHeight="1">
      <c r="B55" s="474" t="s">
        <v>81</v>
      </c>
      <c r="C55" s="474"/>
      <c r="D55" s="474"/>
      <c r="E55" s="334"/>
      <c r="F55" s="334"/>
      <c r="G55" s="334"/>
      <c r="H55" s="334"/>
      <c r="I55" s="334"/>
      <c r="J55" s="334"/>
      <c r="M55" s="20"/>
      <c r="N55" s="5"/>
      <c r="O55" s="5"/>
      <c r="P55" s="5"/>
      <c r="Q55" s="5"/>
      <c r="S55" s="20"/>
      <c r="T55" s="5"/>
      <c r="U55" s="5"/>
      <c r="V55" s="5"/>
      <c r="W55" s="5"/>
    </row>
    <row r="56" spans="2:23" ht="24" customHeight="1">
      <c r="B56" s="475"/>
      <c r="C56" s="475"/>
      <c r="D56" s="475"/>
      <c r="E56" s="476"/>
      <c r="F56" s="476"/>
      <c r="G56" s="476"/>
      <c r="H56" s="476"/>
      <c r="I56" s="476"/>
      <c r="J56" s="476"/>
      <c r="M56" s="20"/>
      <c r="S56" s="20"/>
    </row>
    <row r="57" spans="2:23" ht="24" customHeight="1">
      <c r="B57" s="97"/>
      <c r="C57" s="97"/>
      <c r="D57" s="97"/>
      <c r="M57" s="20"/>
      <c r="N57" s="5"/>
      <c r="O57" s="5"/>
      <c r="P57" s="5"/>
      <c r="Q57" s="5"/>
      <c r="S57" s="20"/>
      <c r="T57" s="5"/>
      <c r="U57" s="5"/>
      <c r="V57" s="5"/>
      <c r="W57" s="5"/>
    </row>
    <row r="58" spans="2:23" ht="24" customHeight="1">
      <c r="M58" s="20"/>
      <c r="N58" s="5"/>
      <c r="O58" s="5"/>
      <c r="P58" s="5"/>
      <c r="Q58" s="5"/>
      <c r="S58" s="20"/>
      <c r="T58" s="5"/>
      <c r="U58" s="5"/>
      <c r="V58" s="5"/>
      <c r="W58" s="5"/>
    </row>
    <row r="59" spans="2:23" ht="24" customHeight="1">
      <c r="M59" s="20"/>
      <c r="S59" s="20"/>
    </row>
    <row r="60" spans="2:23" ht="24" customHeight="1">
      <c r="B60" s="97"/>
      <c r="C60" s="97"/>
      <c r="D60" s="97"/>
      <c r="M60" s="20"/>
      <c r="N60" s="5"/>
      <c r="O60" s="5"/>
      <c r="P60" s="5"/>
      <c r="Q60" s="5"/>
      <c r="S60" s="20"/>
      <c r="T60" s="5"/>
      <c r="U60" s="5"/>
      <c r="V60" s="5"/>
      <c r="W60" s="5"/>
    </row>
    <row r="61" spans="2:23" ht="24" customHeight="1">
      <c r="B61" s="474"/>
      <c r="C61" s="474"/>
      <c r="D61" s="474"/>
      <c r="E61" s="334"/>
      <c r="F61" s="334"/>
      <c r="G61" s="334"/>
      <c r="H61" s="334"/>
      <c r="I61" s="334"/>
      <c r="J61" s="334"/>
      <c r="M61" s="20"/>
      <c r="N61" s="5"/>
      <c r="O61" s="5"/>
      <c r="P61" s="5"/>
      <c r="Q61" s="5"/>
      <c r="S61" s="20"/>
      <c r="T61" s="5"/>
      <c r="U61" s="5"/>
      <c r="V61" s="5"/>
      <c r="W61" s="5"/>
    </row>
    <row r="62" spans="2:23" ht="24" customHeight="1">
      <c r="B62" s="474"/>
      <c r="C62" s="474"/>
      <c r="D62" s="474"/>
      <c r="E62" s="334"/>
      <c r="F62" s="334"/>
      <c r="G62" s="334"/>
      <c r="H62" s="334"/>
      <c r="I62" s="334"/>
      <c r="J62" s="334"/>
      <c r="M62" s="20"/>
      <c r="S62" s="20"/>
    </row>
  </sheetData>
  <mergeCells count="33">
    <mergeCell ref="F10:G21"/>
    <mergeCell ref="B46:D47"/>
    <mergeCell ref="E46:J47"/>
    <mergeCell ref="B39:D41"/>
    <mergeCell ref="T24:W24"/>
    <mergeCell ref="E39:J41"/>
    <mergeCell ref="B42:K43"/>
    <mergeCell ref="T26:W27"/>
    <mergeCell ref="B24:D24"/>
    <mergeCell ref="O26:O27"/>
    <mergeCell ref="P10:Q21"/>
    <mergeCell ref="P26:S27"/>
    <mergeCell ref="B26:B27"/>
    <mergeCell ref="C26:D27"/>
    <mergeCell ref="E26:H27"/>
    <mergeCell ref="I26:I27"/>
    <mergeCell ref="D1:G1"/>
    <mergeCell ref="I1:L1"/>
    <mergeCell ref="Q1:W1"/>
    <mergeCell ref="N1:P1"/>
    <mergeCell ref="P9:Q9"/>
    <mergeCell ref="D2:F2"/>
    <mergeCell ref="K7:L7"/>
    <mergeCell ref="F9:G9"/>
    <mergeCell ref="K6:L6"/>
    <mergeCell ref="J26:J27"/>
    <mergeCell ref="N26:N27"/>
    <mergeCell ref="B61:D62"/>
    <mergeCell ref="E61:J62"/>
    <mergeCell ref="B55:D56"/>
    <mergeCell ref="E55:J56"/>
    <mergeCell ref="B49:D50"/>
    <mergeCell ref="B52:D53"/>
  </mergeCells>
  <phoneticPr fontId="1"/>
  <printOptions horizontalCentered="1" verticalCentered="1"/>
  <pageMargins left="0.59055118110236227" right="0.59055118110236227" top="0.74803149606299213" bottom="0.39370078740157483" header="0" footer="0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B1:AW226"/>
  <sheetViews>
    <sheetView showGridLines="0" zoomScaleNormal="100" zoomScaleSheetLayoutView="70" workbookViewId="0">
      <selection activeCell="N28" sqref="N28"/>
    </sheetView>
  </sheetViews>
  <sheetFormatPr defaultRowHeight="13.2"/>
  <cols>
    <col min="1" max="1" width="1" customWidth="1"/>
    <col min="2" max="2" width="4.88671875" customWidth="1"/>
    <col min="3" max="3" width="21.109375" style="54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54" customWidth="1"/>
    <col min="49" max="49" width="4.77734375" customWidth="1"/>
    <col min="50" max="50" width="1" customWidth="1"/>
  </cols>
  <sheetData>
    <row r="1" spans="2:49" ht="41.4">
      <c r="B1" s="333" t="s">
        <v>285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</row>
    <row r="2" spans="2:49" ht="21" customHeight="1">
      <c r="B2" s="150"/>
      <c r="C2" s="189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89"/>
      <c r="AW2" s="150"/>
    </row>
    <row r="3" spans="2:49" ht="25.8">
      <c r="E3" s="17"/>
      <c r="F3" s="334" t="s">
        <v>190</v>
      </c>
      <c r="G3" s="334"/>
      <c r="H3" s="334"/>
      <c r="I3" s="335" t="s">
        <v>191</v>
      </c>
      <c r="J3" s="335"/>
      <c r="K3" s="335"/>
      <c r="L3" s="335"/>
      <c r="M3" s="335"/>
      <c r="N3" s="336" t="s">
        <v>266</v>
      </c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1"/>
      <c r="Z3" s="1"/>
      <c r="AA3" s="335" t="s">
        <v>193</v>
      </c>
      <c r="AB3" s="335"/>
      <c r="AC3" s="335"/>
      <c r="AD3" s="335"/>
      <c r="AE3" s="335"/>
      <c r="AF3" s="336" t="s">
        <v>268</v>
      </c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T3" s="1"/>
    </row>
    <row r="4" spans="2:49" ht="25.8">
      <c r="E4" s="17"/>
      <c r="F4" s="334"/>
      <c r="G4" s="334"/>
      <c r="H4" s="334"/>
      <c r="I4" s="335" t="s">
        <v>192</v>
      </c>
      <c r="J4" s="335"/>
      <c r="K4" s="335"/>
      <c r="L4" s="335"/>
      <c r="M4" s="335"/>
      <c r="N4" s="336" t="s">
        <v>267</v>
      </c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1"/>
      <c r="Z4" s="1"/>
      <c r="AA4" s="335" t="s">
        <v>194</v>
      </c>
      <c r="AB4" s="335"/>
      <c r="AC4" s="335"/>
      <c r="AD4" s="335"/>
      <c r="AE4" s="335"/>
      <c r="AF4" s="336" t="s">
        <v>269</v>
      </c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T4" s="1"/>
    </row>
    <row r="5" spans="2:49" ht="25.8">
      <c r="D5" s="69"/>
      <c r="E5" s="17"/>
      <c r="F5" s="1"/>
      <c r="G5" s="6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K5" s="118"/>
      <c r="AL5" s="118"/>
      <c r="AM5" s="118"/>
      <c r="AN5" s="118"/>
      <c r="AO5" s="118"/>
      <c r="AP5" s="118"/>
      <c r="AR5" s="118"/>
      <c r="AS5" s="118"/>
      <c r="AT5" s="118"/>
      <c r="AU5" s="118"/>
      <c r="AV5" s="190"/>
    </row>
    <row r="6" spans="2:49" ht="25.8">
      <c r="D6" s="69"/>
      <c r="E6" s="17"/>
      <c r="F6" s="1"/>
      <c r="G6" s="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K6" s="118"/>
      <c r="AL6" s="118"/>
      <c r="AM6" s="118"/>
      <c r="AN6" s="118"/>
      <c r="AO6" s="118"/>
      <c r="AP6" s="118"/>
      <c r="AQ6" s="118" t="s">
        <v>7</v>
      </c>
      <c r="AR6" s="118"/>
      <c r="AS6" s="118"/>
      <c r="AT6" s="118"/>
      <c r="AU6" s="118"/>
      <c r="AV6" s="190"/>
    </row>
    <row r="7" spans="2:49" ht="13.5" customHeight="1"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90"/>
    </row>
    <row r="8" spans="2:49">
      <c r="B8" s="334" t="s">
        <v>185</v>
      </c>
      <c r="C8" s="334"/>
      <c r="D8" s="334"/>
      <c r="E8" s="334"/>
      <c r="F8" s="334"/>
      <c r="G8" s="334"/>
      <c r="H8" s="334"/>
      <c r="I8" s="334"/>
      <c r="J8" s="343" t="s">
        <v>186</v>
      </c>
      <c r="K8" s="334"/>
      <c r="L8" s="334"/>
      <c r="M8" s="344"/>
      <c r="N8" s="343" t="s">
        <v>187</v>
      </c>
      <c r="O8" s="334"/>
      <c r="P8" s="334"/>
      <c r="Q8" s="334"/>
      <c r="R8" s="334"/>
      <c r="S8" s="344"/>
      <c r="T8" s="343" t="s">
        <v>188</v>
      </c>
      <c r="U8" s="334"/>
      <c r="V8" s="334"/>
      <c r="W8" s="344"/>
      <c r="X8" s="334" t="s">
        <v>189</v>
      </c>
      <c r="Y8" s="334"/>
      <c r="Z8" s="334"/>
      <c r="AA8" s="334"/>
      <c r="AB8" s="343" t="str">
        <f>T8</f>
        <v>第４日</v>
      </c>
      <c r="AC8" s="334"/>
      <c r="AD8" s="334"/>
      <c r="AE8" s="344"/>
      <c r="AF8" s="343" t="str">
        <f>N8</f>
        <v>第３日</v>
      </c>
      <c r="AG8" s="334"/>
      <c r="AH8" s="334"/>
      <c r="AI8" s="334"/>
      <c r="AJ8" s="334"/>
      <c r="AK8" s="344"/>
      <c r="AL8" s="343" t="str">
        <f>J8</f>
        <v>第２日</v>
      </c>
      <c r="AM8" s="334"/>
      <c r="AN8" s="334"/>
      <c r="AO8" s="344"/>
      <c r="AP8" s="334" t="str">
        <f>B8</f>
        <v>第１日</v>
      </c>
      <c r="AQ8" s="334"/>
      <c r="AR8" s="334"/>
      <c r="AS8" s="334"/>
      <c r="AT8" s="334"/>
      <c r="AU8" s="334"/>
      <c r="AV8" s="334"/>
      <c r="AW8" s="334"/>
    </row>
    <row r="9" spans="2:49">
      <c r="B9" s="338">
        <v>45598</v>
      </c>
      <c r="C9" s="338"/>
      <c r="D9" s="338"/>
      <c r="E9" s="338"/>
      <c r="F9" s="338"/>
      <c r="G9" s="338"/>
      <c r="H9" s="338"/>
      <c r="I9" s="338"/>
      <c r="J9" s="337">
        <v>45599</v>
      </c>
      <c r="K9" s="338"/>
      <c r="L9" s="338"/>
      <c r="M9" s="339"/>
      <c r="N9" s="337">
        <v>45605</v>
      </c>
      <c r="O9" s="338"/>
      <c r="P9" s="338"/>
      <c r="Q9" s="338"/>
      <c r="R9" s="338"/>
      <c r="S9" s="339"/>
      <c r="T9" s="337">
        <v>45612</v>
      </c>
      <c r="U9" s="338"/>
      <c r="V9" s="338"/>
      <c r="W9" s="339"/>
      <c r="X9" s="337">
        <v>44888</v>
      </c>
      <c r="Y9" s="338"/>
      <c r="Z9" s="338"/>
      <c r="AA9" s="339"/>
      <c r="AB9" s="337">
        <f>T9</f>
        <v>45612</v>
      </c>
      <c r="AC9" s="338"/>
      <c r="AD9" s="338"/>
      <c r="AE9" s="339"/>
      <c r="AF9" s="337">
        <f>N9</f>
        <v>45605</v>
      </c>
      <c r="AG9" s="338"/>
      <c r="AH9" s="338"/>
      <c r="AI9" s="338"/>
      <c r="AJ9" s="338"/>
      <c r="AK9" s="339"/>
      <c r="AL9" s="337">
        <f>J9</f>
        <v>45599</v>
      </c>
      <c r="AM9" s="338"/>
      <c r="AN9" s="338"/>
      <c r="AO9" s="339"/>
      <c r="AP9" s="338">
        <f>B9</f>
        <v>45598</v>
      </c>
      <c r="AQ9" s="338"/>
      <c r="AR9" s="338"/>
      <c r="AS9" s="338"/>
      <c r="AT9" s="338"/>
      <c r="AU9" s="338"/>
      <c r="AV9" s="338"/>
      <c r="AW9" s="338"/>
    </row>
    <row r="10" spans="2:49" ht="13.5" customHeight="1">
      <c r="B10" s="1"/>
      <c r="C10" s="32"/>
      <c r="F10" s="120"/>
      <c r="G10" s="120"/>
      <c r="H10" s="122"/>
      <c r="J10" s="124"/>
      <c r="K10" s="120"/>
      <c r="L10" s="120"/>
      <c r="M10" s="123"/>
      <c r="N10" s="124"/>
      <c r="O10" s="120"/>
      <c r="P10" s="120"/>
      <c r="Q10" s="120"/>
      <c r="R10" s="120"/>
      <c r="S10" s="125"/>
      <c r="T10" s="48"/>
      <c r="U10" s="126"/>
      <c r="V10" s="120"/>
      <c r="W10" s="121"/>
      <c r="X10" s="120"/>
      <c r="Y10" s="120"/>
      <c r="Z10" s="120"/>
      <c r="AB10" s="48"/>
      <c r="AD10" s="120"/>
      <c r="AE10" s="121"/>
      <c r="AF10" s="155"/>
      <c r="AG10" s="120"/>
      <c r="AI10" s="30"/>
      <c r="AJ10" s="30"/>
      <c r="AK10" s="169"/>
      <c r="AL10" s="117"/>
      <c r="AM10" s="30"/>
      <c r="AN10" s="30"/>
      <c r="AO10" s="121"/>
      <c r="AQ10" s="122"/>
      <c r="AR10" s="122"/>
      <c r="AS10" s="120"/>
      <c r="AT10" s="120"/>
      <c r="AV10" s="32"/>
      <c r="AW10" s="1"/>
    </row>
    <row r="11" spans="2:49" ht="10.5" customHeight="1">
      <c r="B11" s="40"/>
      <c r="C11" s="340" t="s">
        <v>315</v>
      </c>
      <c r="D11" s="342" t="s">
        <v>32</v>
      </c>
      <c r="E11" s="32"/>
      <c r="F11" s="54"/>
      <c r="G11" s="54"/>
      <c r="H11" s="54"/>
      <c r="I11" s="54"/>
      <c r="J11" s="101"/>
      <c r="K11" s="54"/>
      <c r="L11" s="54"/>
      <c r="M11" s="100"/>
      <c r="N11" s="101"/>
      <c r="O11" s="54"/>
      <c r="P11" s="54"/>
      <c r="Q11" s="54"/>
      <c r="R11" s="54"/>
      <c r="S11" s="100"/>
      <c r="T11" s="48"/>
      <c r="W11" s="123"/>
      <c r="AB11" s="48"/>
      <c r="AE11" s="123"/>
      <c r="AF11" s="48"/>
      <c r="AK11" s="123"/>
      <c r="AL11" s="48"/>
      <c r="AN11" s="41"/>
      <c r="AO11" s="123"/>
      <c r="AU11" s="342" t="s">
        <v>32</v>
      </c>
      <c r="AV11" s="340" t="s">
        <v>322</v>
      </c>
      <c r="AW11" s="28"/>
    </row>
    <row r="12" spans="2:49" ht="10.5" customHeight="1" thickBot="1">
      <c r="B12" s="40"/>
      <c r="C12" s="341"/>
      <c r="D12" s="342"/>
      <c r="E12" s="102"/>
      <c r="F12" s="103"/>
      <c r="G12" s="103"/>
      <c r="H12" s="103"/>
      <c r="I12" s="103"/>
      <c r="J12" s="161"/>
      <c r="K12" s="103"/>
      <c r="L12" s="103"/>
      <c r="M12" s="160"/>
      <c r="N12" s="161"/>
      <c r="O12" s="103"/>
      <c r="P12" s="156"/>
      <c r="Q12" s="54"/>
      <c r="R12" s="54"/>
      <c r="S12" s="100"/>
      <c r="T12" s="48"/>
      <c r="W12" s="123"/>
      <c r="AB12" s="48"/>
      <c r="AE12" s="123"/>
      <c r="AF12" s="48"/>
      <c r="AI12" s="130"/>
      <c r="AJ12" s="129"/>
      <c r="AK12" s="170"/>
      <c r="AL12" s="128"/>
      <c r="AM12" s="129"/>
      <c r="AN12" s="177"/>
      <c r="AO12" s="170"/>
      <c r="AP12" s="129"/>
      <c r="AQ12" s="129"/>
      <c r="AR12" s="129"/>
      <c r="AS12" s="129"/>
      <c r="AT12" s="129"/>
      <c r="AU12" s="342"/>
      <c r="AV12" s="341"/>
      <c r="AW12" s="28"/>
    </row>
    <row r="13" spans="2:49" ht="10.5" customHeight="1">
      <c r="B13" s="348" t="s">
        <v>33</v>
      </c>
      <c r="I13" s="54"/>
      <c r="J13" s="101"/>
      <c r="K13" s="54"/>
      <c r="L13" s="54"/>
      <c r="M13" s="100"/>
      <c r="N13" s="101"/>
      <c r="O13" s="54"/>
      <c r="P13" s="107"/>
      <c r="Q13" s="54"/>
      <c r="R13" s="54"/>
      <c r="S13" s="100"/>
      <c r="T13" s="48"/>
      <c r="W13" s="123"/>
      <c r="AB13" s="48"/>
      <c r="AE13" s="123"/>
      <c r="AF13" s="48"/>
      <c r="AI13" s="164"/>
      <c r="AJ13" s="30"/>
      <c r="AK13" s="169"/>
      <c r="AL13" s="117"/>
      <c r="AM13" s="30"/>
      <c r="AN13" s="41"/>
      <c r="AO13" s="123"/>
      <c r="AU13" s="334">
        <v>8</v>
      </c>
      <c r="AV13" s="342" t="s">
        <v>290</v>
      </c>
      <c r="AW13" s="348" t="s">
        <v>160</v>
      </c>
    </row>
    <row r="14" spans="2:49" ht="10.5" customHeight="1">
      <c r="B14" s="349"/>
      <c r="C14" s="345" t="s">
        <v>8</v>
      </c>
      <c r="D14" s="334">
        <v>1</v>
      </c>
      <c r="E14" s="32"/>
      <c r="F14" s="54"/>
      <c r="G14" s="54"/>
      <c r="H14" s="54"/>
      <c r="I14" s="54"/>
      <c r="J14" s="101"/>
      <c r="K14" s="54"/>
      <c r="L14" s="49"/>
      <c r="M14" s="106"/>
      <c r="N14" s="101"/>
      <c r="O14" s="54"/>
      <c r="P14" s="107"/>
      <c r="Q14" s="54"/>
      <c r="R14" s="54"/>
      <c r="S14" s="100"/>
      <c r="T14" s="48"/>
      <c r="W14" s="123"/>
      <c r="AB14" s="48"/>
      <c r="AE14" s="123"/>
      <c r="AF14" s="48"/>
      <c r="AI14" s="164"/>
      <c r="AJ14" s="30"/>
      <c r="AK14" s="169"/>
      <c r="AL14" s="117"/>
      <c r="AM14" s="49"/>
      <c r="AN14" s="41"/>
      <c r="AO14" s="123"/>
      <c r="AQ14" s="130"/>
      <c r="AR14" s="129"/>
      <c r="AS14" s="129"/>
      <c r="AT14" s="129"/>
      <c r="AU14" s="334"/>
      <c r="AV14" s="342"/>
      <c r="AW14" s="349"/>
    </row>
    <row r="15" spans="2:49" ht="10.5" customHeight="1">
      <c r="B15" s="349"/>
      <c r="C15" s="345"/>
      <c r="D15" s="334"/>
      <c r="E15" s="102"/>
      <c r="F15" s="103"/>
      <c r="G15" s="103"/>
      <c r="H15" s="156"/>
      <c r="I15" s="54"/>
      <c r="J15" s="101"/>
      <c r="K15" s="54"/>
      <c r="L15" s="49"/>
      <c r="M15" s="106"/>
      <c r="N15" s="101"/>
      <c r="O15" s="54"/>
      <c r="P15" s="107"/>
      <c r="Q15" s="54"/>
      <c r="R15" s="54"/>
      <c r="S15" s="100"/>
      <c r="T15" s="48"/>
      <c r="W15" s="123"/>
      <c r="AB15" s="48"/>
      <c r="AE15" s="123"/>
      <c r="AF15" s="48"/>
      <c r="AI15" s="164"/>
      <c r="AJ15" s="30"/>
      <c r="AK15" s="169"/>
      <c r="AL15" s="117"/>
      <c r="AM15" s="49"/>
      <c r="AN15" s="41"/>
      <c r="AO15" s="123"/>
      <c r="AQ15" s="132"/>
      <c r="AU15" s="334">
        <v>7</v>
      </c>
      <c r="AV15" s="342" t="s">
        <v>291</v>
      </c>
      <c r="AW15" s="349"/>
    </row>
    <row r="16" spans="2:49" ht="10.5" customHeight="1">
      <c r="B16" s="349"/>
      <c r="C16" s="345" t="s">
        <v>9</v>
      </c>
      <c r="D16" s="334">
        <v>2</v>
      </c>
      <c r="E16" s="32"/>
      <c r="F16" s="54"/>
      <c r="G16" s="54"/>
      <c r="H16" s="107"/>
      <c r="I16" s="103"/>
      <c r="J16" s="162"/>
      <c r="K16" s="54"/>
      <c r="L16" s="54"/>
      <c r="M16" s="100"/>
      <c r="N16" s="101"/>
      <c r="O16" s="54"/>
      <c r="P16" s="107"/>
      <c r="Q16" s="54"/>
      <c r="R16" s="54"/>
      <c r="S16" s="100"/>
      <c r="T16" s="48"/>
      <c r="W16" s="123"/>
      <c r="AB16" s="48"/>
      <c r="AE16" s="123"/>
      <c r="AF16" s="48"/>
      <c r="AI16" s="132"/>
      <c r="AK16" s="123"/>
      <c r="AL16" s="48"/>
      <c r="AM16" s="49"/>
      <c r="AN16" s="41"/>
      <c r="AO16" s="127"/>
      <c r="AP16" s="129"/>
      <c r="AQ16" s="132"/>
      <c r="AS16" s="130"/>
      <c r="AT16" s="129"/>
      <c r="AU16" s="334"/>
      <c r="AV16" s="342"/>
      <c r="AW16" s="349"/>
    </row>
    <row r="17" spans="2:49" ht="10.5" customHeight="1">
      <c r="B17" s="349"/>
      <c r="C17" s="345"/>
      <c r="D17" s="334"/>
      <c r="E17" s="102"/>
      <c r="F17" s="103"/>
      <c r="G17" s="56"/>
      <c r="H17" s="108"/>
      <c r="I17" s="54"/>
      <c r="J17" s="104"/>
      <c r="K17" s="54"/>
      <c r="L17" s="54"/>
      <c r="M17" s="100"/>
      <c r="N17" s="101"/>
      <c r="O17" s="54"/>
      <c r="P17" s="107"/>
      <c r="Q17" s="54"/>
      <c r="R17" s="54"/>
      <c r="S17" s="100"/>
      <c r="T17" s="48"/>
      <c r="W17" s="123"/>
      <c r="AB17" s="48"/>
      <c r="AE17" s="123"/>
      <c r="AF17" s="48"/>
      <c r="AI17" s="132"/>
      <c r="AK17" s="123"/>
      <c r="AL17" s="48"/>
      <c r="AN17" s="41"/>
      <c r="AO17" s="131"/>
      <c r="AQ17" s="129"/>
      <c r="AR17" s="129"/>
      <c r="AS17" s="2"/>
      <c r="AT17" s="3"/>
      <c r="AU17" s="334">
        <v>6</v>
      </c>
      <c r="AV17" s="342" t="s">
        <v>271</v>
      </c>
      <c r="AW17" s="349"/>
    </row>
    <row r="18" spans="2:49" ht="10.5" customHeight="1">
      <c r="B18" s="349"/>
      <c r="C18" s="345" t="s">
        <v>10</v>
      </c>
      <c r="D18" s="334">
        <v>3</v>
      </c>
      <c r="E18" s="109"/>
      <c r="F18" s="55"/>
      <c r="G18" s="157"/>
      <c r="H18" s="103"/>
      <c r="I18" s="54"/>
      <c r="J18" s="104"/>
      <c r="K18" s="56"/>
      <c r="L18" s="55"/>
      <c r="M18" s="100"/>
      <c r="N18" s="101"/>
      <c r="O18" s="54"/>
      <c r="P18" s="107"/>
      <c r="Q18" s="54"/>
      <c r="R18" s="54"/>
      <c r="S18" s="100"/>
      <c r="T18" s="48"/>
      <c r="W18" s="123"/>
      <c r="AB18" s="48"/>
      <c r="AE18" s="123"/>
      <c r="AF18" s="48"/>
      <c r="AI18" s="132"/>
      <c r="AK18" s="123"/>
      <c r="AL18" s="48"/>
      <c r="AN18" s="41"/>
      <c r="AO18" s="131"/>
      <c r="AU18" s="334"/>
      <c r="AV18" s="342"/>
      <c r="AW18" s="349"/>
    </row>
    <row r="19" spans="2:49" ht="10.5" customHeight="1">
      <c r="B19" s="349"/>
      <c r="C19" s="345"/>
      <c r="D19" s="334"/>
      <c r="E19" s="32"/>
      <c r="F19" s="54"/>
      <c r="G19" s="54"/>
      <c r="H19" s="54"/>
      <c r="I19" s="54"/>
      <c r="J19" s="104"/>
      <c r="K19" s="54"/>
      <c r="L19" s="107"/>
      <c r="M19" s="100"/>
      <c r="N19" s="101"/>
      <c r="O19" s="54"/>
      <c r="P19" s="107"/>
      <c r="Q19" s="54"/>
      <c r="R19" s="54"/>
      <c r="S19" s="100"/>
      <c r="T19" s="48"/>
      <c r="W19" s="123"/>
      <c r="AB19" s="48"/>
      <c r="AE19" s="123"/>
      <c r="AF19" s="48"/>
      <c r="AI19" s="132"/>
      <c r="AK19" s="123"/>
      <c r="AL19" s="48"/>
      <c r="AM19" s="130"/>
      <c r="AN19" s="177"/>
      <c r="AO19" s="131"/>
      <c r="AU19" s="334">
        <v>5</v>
      </c>
      <c r="AV19" s="342" t="s">
        <v>272</v>
      </c>
      <c r="AW19" s="349"/>
    </row>
    <row r="20" spans="2:49" ht="10.5" customHeight="1">
      <c r="B20" s="349"/>
      <c r="C20" s="345" t="s">
        <v>28</v>
      </c>
      <c r="D20" s="334">
        <v>4</v>
      </c>
      <c r="E20" s="32"/>
      <c r="F20" s="54"/>
      <c r="G20" s="54"/>
      <c r="H20" s="54"/>
      <c r="I20" s="54"/>
      <c r="J20" s="104"/>
      <c r="K20" s="105"/>
      <c r="L20" s="107"/>
      <c r="M20" s="100"/>
      <c r="N20" s="101"/>
      <c r="O20" s="54"/>
      <c r="P20" s="107"/>
      <c r="Q20" s="54"/>
      <c r="R20" s="54"/>
      <c r="S20" s="100"/>
      <c r="T20" s="48"/>
      <c r="W20" s="123"/>
      <c r="AB20" s="48"/>
      <c r="AE20" s="123"/>
      <c r="AF20" s="48"/>
      <c r="AI20" s="132"/>
      <c r="AK20" s="123"/>
      <c r="AL20" s="48"/>
      <c r="AM20" s="132"/>
      <c r="AN20" s="41"/>
      <c r="AO20" s="131"/>
      <c r="AQ20" s="3"/>
      <c r="AR20" s="3"/>
      <c r="AS20" s="130"/>
      <c r="AT20" s="129"/>
      <c r="AU20" s="334"/>
      <c r="AV20" s="342"/>
      <c r="AW20" s="349"/>
    </row>
    <row r="21" spans="2:49" ht="10.5" customHeight="1">
      <c r="B21" s="349"/>
      <c r="C21" s="345"/>
      <c r="D21" s="334"/>
      <c r="E21" s="102"/>
      <c r="F21" s="103"/>
      <c r="G21" s="103"/>
      <c r="H21" s="156"/>
      <c r="I21" s="55"/>
      <c r="J21" s="111"/>
      <c r="K21" s="105"/>
      <c r="L21" s="107"/>
      <c r="M21" s="100"/>
      <c r="N21" s="101"/>
      <c r="O21" s="54"/>
      <c r="P21" s="107"/>
      <c r="Q21" s="54"/>
      <c r="R21" s="54"/>
      <c r="S21" s="100"/>
      <c r="T21" s="48"/>
      <c r="W21" s="123"/>
      <c r="AB21" s="48"/>
      <c r="AE21" s="123"/>
      <c r="AF21" s="48"/>
      <c r="AI21" s="132"/>
      <c r="AK21" s="123"/>
      <c r="AL21" s="48"/>
      <c r="AM21" s="132"/>
      <c r="AN21" s="41"/>
      <c r="AO21" s="133"/>
      <c r="AP21" s="3"/>
      <c r="AQ21" s="132"/>
      <c r="AS21" s="2"/>
      <c r="AT21" s="3"/>
      <c r="AU21" s="334">
        <v>4</v>
      </c>
      <c r="AV21" s="342" t="s">
        <v>273</v>
      </c>
      <c r="AW21" s="349"/>
    </row>
    <row r="22" spans="2:49" ht="10.5" customHeight="1">
      <c r="B22" s="349"/>
      <c r="C22" s="345" t="s">
        <v>29</v>
      </c>
      <c r="D22" s="334">
        <v>5</v>
      </c>
      <c r="E22" s="109"/>
      <c r="F22" s="55"/>
      <c r="G22" s="55"/>
      <c r="H22" s="108"/>
      <c r="I22" s="54"/>
      <c r="J22" s="101"/>
      <c r="K22" s="54"/>
      <c r="L22" s="107"/>
      <c r="M22" s="100"/>
      <c r="N22" s="101"/>
      <c r="O22" s="54"/>
      <c r="P22" s="107"/>
      <c r="Q22" s="54"/>
      <c r="R22" s="54"/>
      <c r="S22" s="100"/>
      <c r="T22" s="48"/>
      <c r="W22" s="123"/>
      <c r="AB22" s="48"/>
      <c r="AE22" s="123"/>
      <c r="AF22" s="48"/>
      <c r="AI22" s="132"/>
      <c r="AK22" s="123"/>
      <c r="AL22" s="48"/>
      <c r="AM22" s="132"/>
      <c r="AN22" s="41"/>
      <c r="AO22" s="123"/>
      <c r="AQ22" s="132"/>
      <c r="AU22" s="334"/>
      <c r="AV22" s="342"/>
      <c r="AW22" s="349"/>
    </row>
    <row r="23" spans="2:49" ht="10.5" customHeight="1">
      <c r="B23" s="349"/>
      <c r="C23" s="345"/>
      <c r="D23" s="334"/>
      <c r="E23" s="32"/>
      <c r="F23" s="54"/>
      <c r="G23" s="54"/>
      <c r="H23" s="103"/>
      <c r="I23" s="54"/>
      <c r="J23" s="101"/>
      <c r="K23" s="346" t="s">
        <v>61</v>
      </c>
      <c r="L23" s="107"/>
      <c r="M23" s="100"/>
      <c r="N23" s="101"/>
      <c r="O23" s="54"/>
      <c r="P23" s="107"/>
      <c r="Q23" s="54"/>
      <c r="R23" s="54"/>
      <c r="S23" s="100"/>
      <c r="T23" s="48"/>
      <c r="W23" s="123"/>
      <c r="AB23" s="48"/>
      <c r="AE23" s="123"/>
      <c r="AF23" s="48"/>
      <c r="AI23" s="132"/>
      <c r="AK23" s="123"/>
      <c r="AL23" s="48"/>
      <c r="AM23" s="132"/>
      <c r="AN23" s="347" t="s">
        <v>175</v>
      </c>
      <c r="AO23" s="123"/>
      <c r="AQ23" s="2"/>
      <c r="AR23" s="3"/>
      <c r="AS23" s="3"/>
      <c r="AT23" s="3"/>
      <c r="AU23" s="334">
        <v>3</v>
      </c>
      <c r="AV23" s="342" t="s">
        <v>274</v>
      </c>
      <c r="AW23" s="349"/>
    </row>
    <row r="24" spans="2:49" ht="10.5" customHeight="1">
      <c r="B24" s="349"/>
      <c r="C24" s="345" t="s">
        <v>30</v>
      </c>
      <c r="D24" s="334">
        <v>6</v>
      </c>
      <c r="E24" s="54"/>
      <c r="F24" s="54"/>
      <c r="G24" s="54"/>
      <c r="H24" s="54"/>
      <c r="I24" s="54"/>
      <c r="J24" s="101"/>
      <c r="K24" s="346"/>
      <c r="L24" s="107"/>
      <c r="M24" s="160"/>
      <c r="N24" s="162"/>
      <c r="O24" s="54"/>
      <c r="P24" s="107"/>
      <c r="Q24" s="54"/>
      <c r="R24" s="54"/>
      <c r="S24" s="100"/>
      <c r="T24" s="48"/>
      <c r="W24" s="123"/>
      <c r="AB24" s="48"/>
      <c r="AE24" s="123"/>
      <c r="AF24" s="48"/>
      <c r="AI24" s="132"/>
      <c r="AK24" s="127"/>
      <c r="AL24" s="128"/>
      <c r="AM24" s="132"/>
      <c r="AN24" s="347"/>
      <c r="AO24" s="123"/>
      <c r="AU24" s="334"/>
      <c r="AV24" s="342"/>
      <c r="AW24" s="349"/>
    </row>
    <row r="25" spans="2:49" ht="10.5" customHeight="1">
      <c r="B25" s="349"/>
      <c r="C25" s="345"/>
      <c r="D25" s="334"/>
      <c r="E25" s="102"/>
      <c r="F25" s="103"/>
      <c r="G25" s="103"/>
      <c r="H25" s="156"/>
      <c r="I25" s="54"/>
      <c r="J25" s="101"/>
      <c r="K25" s="105"/>
      <c r="L25" s="44"/>
      <c r="M25" s="100"/>
      <c r="N25" s="104"/>
      <c r="O25" s="54"/>
      <c r="P25" s="107"/>
      <c r="Q25" s="54"/>
      <c r="R25" s="54"/>
      <c r="S25" s="100"/>
      <c r="T25" s="48"/>
      <c r="W25" s="123"/>
      <c r="AB25" s="48"/>
      <c r="AE25" s="123"/>
      <c r="AF25" s="48"/>
      <c r="AI25" s="132"/>
      <c r="AJ25" s="7"/>
      <c r="AK25" s="137"/>
      <c r="AL25" s="135"/>
      <c r="AM25" s="136"/>
      <c r="AN25" s="174"/>
      <c r="AO25" s="123"/>
      <c r="AU25" s="334">
        <v>2</v>
      </c>
      <c r="AV25" s="342" t="s">
        <v>275</v>
      </c>
      <c r="AW25" s="349"/>
    </row>
    <row r="26" spans="2:49" ht="10.5" customHeight="1">
      <c r="B26" s="349"/>
      <c r="C26" s="345" t="s">
        <v>31</v>
      </c>
      <c r="D26" s="334">
        <v>7</v>
      </c>
      <c r="E26" s="109"/>
      <c r="F26" s="55"/>
      <c r="G26" s="55"/>
      <c r="H26" s="108"/>
      <c r="I26" s="103"/>
      <c r="J26" s="162"/>
      <c r="K26" s="105"/>
      <c r="L26" s="44"/>
      <c r="M26" s="100"/>
      <c r="N26" s="104"/>
      <c r="O26" s="54"/>
      <c r="P26" s="107"/>
      <c r="Q26" s="54"/>
      <c r="R26" s="54"/>
      <c r="S26" s="100"/>
      <c r="T26" s="48"/>
      <c r="W26" s="123"/>
      <c r="AB26" s="48"/>
      <c r="AE26" s="123"/>
      <c r="AF26" s="48"/>
      <c r="AI26" s="132"/>
      <c r="AJ26" s="7"/>
      <c r="AK26" s="137"/>
      <c r="AL26" s="135"/>
      <c r="AM26" s="136"/>
      <c r="AN26" s="174"/>
      <c r="AO26" s="123"/>
      <c r="AQ26" s="130"/>
      <c r="AR26" s="129"/>
      <c r="AS26" s="129"/>
      <c r="AT26" s="129"/>
      <c r="AU26" s="334"/>
      <c r="AV26" s="342"/>
      <c r="AW26" s="349"/>
    </row>
    <row r="27" spans="2:49" ht="10.5" customHeight="1">
      <c r="B27" s="349"/>
      <c r="C27" s="345"/>
      <c r="D27" s="334"/>
      <c r="J27" s="104"/>
      <c r="K27" s="105"/>
      <c r="L27" s="44"/>
      <c r="M27" s="100"/>
      <c r="N27" s="104"/>
      <c r="O27" s="54"/>
      <c r="P27" s="107"/>
      <c r="Q27" s="54"/>
      <c r="R27" s="54"/>
      <c r="S27" s="100"/>
      <c r="T27" s="48"/>
      <c r="W27" s="123"/>
      <c r="AB27" s="48"/>
      <c r="AE27" s="123"/>
      <c r="AF27" s="48"/>
      <c r="AI27" s="132"/>
      <c r="AJ27" s="7"/>
      <c r="AK27" s="137"/>
      <c r="AL27" s="135"/>
      <c r="AM27" s="136"/>
      <c r="AN27" s="174"/>
      <c r="AO27" s="127"/>
      <c r="AP27" s="129"/>
      <c r="AQ27" s="2"/>
      <c r="AR27" s="3"/>
      <c r="AS27" s="3"/>
      <c r="AT27" s="3"/>
      <c r="AU27" s="334">
        <v>1</v>
      </c>
      <c r="AV27" s="342" t="s">
        <v>276</v>
      </c>
      <c r="AW27" s="349"/>
    </row>
    <row r="28" spans="2:49" ht="10.5" customHeight="1" thickBot="1">
      <c r="B28" s="349"/>
      <c r="E28" s="32"/>
      <c r="F28" s="54"/>
      <c r="G28" s="54"/>
      <c r="H28" s="54"/>
      <c r="I28" s="54"/>
      <c r="J28" s="104"/>
      <c r="K28" s="172"/>
      <c r="L28" s="45"/>
      <c r="M28" s="100"/>
      <c r="N28" s="104"/>
      <c r="O28" s="54"/>
      <c r="P28" s="107"/>
      <c r="Q28" s="54"/>
      <c r="R28" s="54"/>
      <c r="S28" s="100"/>
      <c r="T28" s="48"/>
      <c r="W28" s="123"/>
      <c r="AB28" s="48"/>
      <c r="AE28" s="123"/>
      <c r="AF28" s="48"/>
      <c r="AI28" s="132"/>
      <c r="AJ28" s="7"/>
      <c r="AK28" s="137"/>
      <c r="AL28" s="135"/>
      <c r="AM28" s="138"/>
      <c r="AN28" s="175"/>
      <c r="AO28" s="131"/>
      <c r="AU28" s="334"/>
      <c r="AV28" s="342"/>
      <c r="AW28" s="349"/>
    </row>
    <row r="29" spans="2:49" ht="10.5" customHeight="1">
      <c r="B29" s="348" t="s">
        <v>34</v>
      </c>
      <c r="I29" s="54"/>
      <c r="J29" s="104"/>
      <c r="K29" s="105"/>
      <c r="L29" s="54"/>
      <c r="M29" s="100"/>
      <c r="N29" s="104"/>
      <c r="O29" s="54"/>
      <c r="P29" s="107"/>
      <c r="Q29" s="158"/>
      <c r="R29" s="103"/>
      <c r="S29" s="160"/>
      <c r="T29" s="147"/>
      <c r="W29" s="123"/>
      <c r="AB29" s="48"/>
      <c r="AE29" s="127"/>
      <c r="AF29" s="128"/>
      <c r="AG29" s="129"/>
      <c r="AH29" s="143"/>
      <c r="AI29" s="132"/>
      <c r="AJ29" s="7"/>
      <c r="AK29" s="137"/>
      <c r="AL29" s="135"/>
      <c r="AM29" s="7"/>
      <c r="AN29" s="174"/>
      <c r="AO29" s="131"/>
      <c r="AW29" s="348" t="s">
        <v>161</v>
      </c>
    </row>
    <row r="30" spans="2:49" ht="10.5" customHeight="1">
      <c r="B30" s="349"/>
      <c r="C30" s="345" t="s">
        <v>35</v>
      </c>
      <c r="D30" s="334">
        <v>1</v>
      </c>
      <c r="E30" s="32"/>
      <c r="F30" s="54"/>
      <c r="G30" s="54"/>
      <c r="H30" s="54"/>
      <c r="I30" s="54"/>
      <c r="J30" s="104"/>
      <c r="K30" s="105"/>
      <c r="L30" s="105"/>
      <c r="M30" s="106"/>
      <c r="N30" s="104"/>
      <c r="O30" s="54"/>
      <c r="P30" s="107"/>
      <c r="Q30" s="54"/>
      <c r="R30" s="54"/>
      <c r="S30" s="100"/>
      <c r="T30" s="38"/>
      <c r="W30" s="123"/>
      <c r="AB30" s="48"/>
      <c r="AE30" s="131"/>
      <c r="AF30" s="48"/>
      <c r="AI30" s="132"/>
      <c r="AJ30" s="7"/>
      <c r="AK30" s="137"/>
      <c r="AL30" s="135"/>
      <c r="AM30" s="7"/>
      <c r="AN30" s="174"/>
      <c r="AO30" s="131"/>
      <c r="AU30" s="334">
        <v>7</v>
      </c>
      <c r="AV30" s="351" t="s">
        <v>292</v>
      </c>
      <c r="AW30" s="349"/>
    </row>
    <row r="31" spans="2:49" ht="10.5" customHeight="1">
      <c r="B31" s="349"/>
      <c r="C31" s="345"/>
      <c r="D31" s="334"/>
      <c r="E31" s="102"/>
      <c r="F31" s="103"/>
      <c r="G31" s="103"/>
      <c r="H31" s="156"/>
      <c r="I31" s="54"/>
      <c r="J31" s="111"/>
      <c r="K31" s="105"/>
      <c r="L31" s="54"/>
      <c r="M31" s="100"/>
      <c r="N31" s="104"/>
      <c r="O31" s="54"/>
      <c r="P31" s="107"/>
      <c r="Q31" s="54"/>
      <c r="R31" s="54"/>
      <c r="S31" s="100"/>
      <c r="T31" s="38"/>
      <c r="W31" s="123"/>
      <c r="AB31" s="48"/>
      <c r="AE31" s="131"/>
      <c r="AF31" s="48"/>
      <c r="AI31" s="132"/>
      <c r="AJ31" s="7"/>
      <c r="AK31" s="137"/>
      <c r="AL31" s="135"/>
      <c r="AM31" s="7"/>
      <c r="AN31" s="174"/>
      <c r="AO31" s="133"/>
      <c r="AP31" s="3"/>
      <c r="AQ31" s="130"/>
      <c r="AR31" s="129"/>
      <c r="AS31" s="129"/>
      <c r="AT31" s="129"/>
      <c r="AU31" s="334"/>
      <c r="AV31" s="351"/>
      <c r="AW31" s="349"/>
    </row>
    <row r="32" spans="2:49" ht="10.5" customHeight="1">
      <c r="B32" s="349"/>
      <c r="C32" s="345" t="s">
        <v>12</v>
      </c>
      <c r="D32" s="334">
        <v>2</v>
      </c>
      <c r="E32" s="32"/>
      <c r="F32" s="54"/>
      <c r="G32" s="54"/>
      <c r="H32" s="107"/>
      <c r="I32" s="103"/>
      <c r="J32" s="101"/>
      <c r="K32" s="105"/>
      <c r="L32" s="54"/>
      <c r="M32" s="100"/>
      <c r="N32" s="104"/>
      <c r="O32" s="55"/>
      <c r="P32" s="108"/>
      <c r="Q32" s="54"/>
      <c r="R32" s="54"/>
      <c r="S32" s="100"/>
      <c r="T32" s="38"/>
      <c r="W32" s="123"/>
      <c r="AB32" s="48"/>
      <c r="AE32" s="131"/>
      <c r="AF32" s="48"/>
      <c r="AI32" s="2"/>
      <c r="AJ32" s="139"/>
      <c r="AK32" s="137"/>
      <c r="AL32" s="135"/>
      <c r="AM32" s="7"/>
      <c r="AN32" s="174"/>
      <c r="AO32" s="123"/>
      <c r="AQ32" s="2"/>
      <c r="AR32" s="3"/>
      <c r="AS32" s="3"/>
      <c r="AT32" s="3"/>
      <c r="AU32" s="334">
        <v>6</v>
      </c>
      <c r="AV32" s="351" t="s">
        <v>154</v>
      </c>
      <c r="AW32" s="349"/>
    </row>
    <row r="33" spans="2:49" ht="10.5" customHeight="1">
      <c r="B33" s="349"/>
      <c r="C33" s="345"/>
      <c r="D33" s="334"/>
      <c r="E33" s="102"/>
      <c r="F33" s="103"/>
      <c r="G33" s="56"/>
      <c r="H33" s="108"/>
      <c r="I33" s="54"/>
      <c r="J33" s="101"/>
      <c r="K33" s="105"/>
      <c r="L33" s="54"/>
      <c r="M33" s="100"/>
      <c r="N33" s="104"/>
      <c r="O33" s="158"/>
      <c r="P33" s="103"/>
      <c r="Q33" s="54"/>
      <c r="R33" s="54"/>
      <c r="S33" s="100"/>
      <c r="T33" s="38"/>
      <c r="W33" s="123"/>
      <c r="AB33" s="48"/>
      <c r="AE33" s="131"/>
      <c r="AF33" s="48"/>
      <c r="AJ33" s="7"/>
      <c r="AK33" s="137"/>
      <c r="AL33" s="135"/>
      <c r="AM33" s="7"/>
      <c r="AN33" s="174"/>
      <c r="AO33" s="123"/>
      <c r="AP33" s="48"/>
      <c r="AU33" s="334"/>
      <c r="AV33" s="351"/>
      <c r="AW33" s="349"/>
    </row>
    <row r="34" spans="2:49" ht="10.5" customHeight="1">
      <c r="B34" s="349"/>
      <c r="C34" s="345" t="s">
        <v>13</v>
      </c>
      <c r="D34" s="334">
        <v>3</v>
      </c>
      <c r="E34" s="109"/>
      <c r="F34" s="55"/>
      <c r="G34" s="157"/>
      <c r="H34" s="103"/>
      <c r="I34" s="54"/>
      <c r="J34" s="101"/>
      <c r="K34" s="105"/>
      <c r="L34" s="54"/>
      <c r="M34" s="100"/>
      <c r="N34" s="104"/>
      <c r="O34" s="54"/>
      <c r="P34" s="54"/>
      <c r="Q34" s="54"/>
      <c r="R34" s="54"/>
      <c r="S34" s="100"/>
      <c r="T34" s="38"/>
      <c r="W34" s="123"/>
      <c r="AB34" s="48"/>
      <c r="AE34" s="131"/>
      <c r="AF34" s="48"/>
      <c r="AJ34" s="7"/>
      <c r="AK34" s="137"/>
      <c r="AL34" s="135"/>
      <c r="AM34" s="7"/>
      <c r="AN34" s="174"/>
      <c r="AO34" s="123"/>
      <c r="AU34" s="334">
        <v>5</v>
      </c>
      <c r="AV34" s="351" t="s">
        <v>155</v>
      </c>
      <c r="AW34" s="349"/>
    </row>
    <row r="35" spans="2:49" ht="10.5" customHeight="1">
      <c r="B35" s="349"/>
      <c r="C35" s="345"/>
      <c r="D35" s="334"/>
      <c r="E35" s="32"/>
      <c r="F35" s="54"/>
      <c r="G35" s="54"/>
      <c r="H35" s="54"/>
      <c r="I35" s="54"/>
      <c r="J35" s="101"/>
      <c r="K35" s="105"/>
      <c r="L35" s="54"/>
      <c r="M35" s="100"/>
      <c r="N35" s="104"/>
      <c r="O35" s="54"/>
      <c r="P35" s="54"/>
      <c r="Q35" s="54"/>
      <c r="R35" s="54"/>
      <c r="S35" s="100"/>
      <c r="T35" s="38"/>
      <c r="W35" s="123"/>
      <c r="AB35" s="48"/>
      <c r="AE35" s="131"/>
      <c r="AF35" s="48"/>
      <c r="AJ35" s="7"/>
      <c r="AK35" s="137"/>
      <c r="AL35" s="135"/>
      <c r="AM35" s="7"/>
      <c r="AN35" s="174"/>
      <c r="AO35" s="123"/>
      <c r="AP35" s="3"/>
      <c r="AQ35" s="130"/>
      <c r="AR35" s="129"/>
      <c r="AS35" s="129"/>
      <c r="AT35" s="129"/>
      <c r="AU35" s="334"/>
      <c r="AV35" s="351"/>
      <c r="AW35" s="349"/>
    </row>
    <row r="36" spans="2:49" ht="10.5" customHeight="1">
      <c r="B36" s="349"/>
      <c r="C36" s="345" t="s">
        <v>14</v>
      </c>
      <c r="D36" s="334">
        <v>4</v>
      </c>
      <c r="E36" s="32"/>
      <c r="F36" s="54"/>
      <c r="G36" s="54"/>
      <c r="H36" s="54"/>
      <c r="I36" s="54"/>
      <c r="J36" s="101"/>
      <c r="K36" s="105"/>
      <c r="L36" s="54"/>
      <c r="M36" s="100"/>
      <c r="N36" s="104"/>
      <c r="O36" s="54"/>
      <c r="P36" s="54"/>
      <c r="Q36" s="54"/>
      <c r="R36" s="54"/>
      <c r="S36" s="100"/>
      <c r="T36" s="38"/>
      <c r="W36" s="123"/>
      <c r="AB36" s="48"/>
      <c r="AE36" s="131"/>
      <c r="AF36" s="48"/>
      <c r="AJ36" s="7"/>
      <c r="AK36" s="137"/>
      <c r="AL36" s="135"/>
      <c r="AM36" s="7"/>
      <c r="AN36" s="174"/>
      <c r="AO36" s="127"/>
      <c r="AQ36" s="2"/>
      <c r="AR36" s="3"/>
      <c r="AS36" s="3"/>
      <c r="AT36" s="3"/>
      <c r="AU36" s="334">
        <v>4</v>
      </c>
      <c r="AV36" s="351" t="s">
        <v>156</v>
      </c>
      <c r="AW36" s="349"/>
    </row>
    <row r="37" spans="2:49" ht="10.5" customHeight="1">
      <c r="B37" s="349"/>
      <c r="C37" s="345"/>
      <c r="D37" s="334"/>
      <c r="E37" s="102"/>
      <c r="F37" s="103"/>
      <c r="G37" s="103"/>
      <c r="H37" s="156"/>
      <c r="I37" s="55"/>
      <c r="J37" s="112"/>
      <c r="K37" s="105"/>
      <c r="L37" s="54"/>
      <c r="M37" s="100"/>
      <c r="N37" s="104"/>
      <c r="O37" s="54"/>
      <c r="P37" s="54"/>
      <c r="Q37" s="54"/>
      <c r="R37" s="54"/>
      <c r="S37" s="100"/>
      <c r="T37" s="38"/>
      <c r="W37" s="123"/>
      <c r="AB37" s="48"/>
      <c r="AE37" s="131"/>
      <c r="AF37" s="48"/>
      <c r="AJ37" s="7"/>
      <c r="AK37" s="137"/>
      <c r="AL37" s="135"/>
      <c r="AM37" s="7"/>
      <c r="AN37" s="174"/>
      <c r="AO37" s="131"/>
      <c r="AP37" s="48"/>
      <c r="AU37" s="334"/>
      <c r="AV37" s="351"/>
      <c r="AW37" s="349"/>
    </row>
    <row r="38" spans="2:49" ht="10.5" customHeight="1">
      <c r="B38" s="349"/>
      <c r="C38" s="345" t="s">
        <v>15</v>
      </c>
      <c r="D38" s="334">
        <v>5</v>
      </c>
      <c r="E38" s="109"/>
      <c r="F38" s="55"/>
      <c r="G38" s="55"/>
      <c r="H38" s="108"/>
      <c r="I38" s="54"/>
      <c r="J38" s="104"/>
      <c r="K38" s="105"/>
      <c r="L38" s="54"/>
      <c r="M38" s="100"/>
      <c r="N38" s="104"/>
      <c r="O38" s="54"/>
      <c r="P38" s="54"/>
      <c r="Q38" s="54"/>
      <c r="R38" s="54"/>
      <c r="S38" s="100"/>
      <c r="T38" s="38"/>
      <c r="W38" s="123"/>
      <c r="AB38" s="48"/>
      <c r="AE38" s="131"/>
      <c r="AF38" s="48"/>
      <c r="AJ38" s="7"/>
      <c r="AK38" s="137"/>
      <c r="AL38" s="135"/>
      <c r="AM38" s="139"/>
      <c r="AN38" s="176"/>
      <c r="AO38" s="131"/>
      <c r="AU38" s="334">
        <v>3</v>
      </c>
      <c r="AV38" s="351" t="s">
        <v>157</v>
      </c>
      <c r="AW38" s="349"/>
    </row>
    <row r="39" spans="2:49" ht="10.5" customHeight="1">
      <c r="B39" s="349"/>
      <c r="C39" s="345"/>
      <c r="D39" s="334"/>
      <c r="E39" s="32"/>
      <c r="F39" s="54"/>
      <c r="G39" s="54"/>
      <c r="H39" s="103"/>
      <c r="I39" s="54"/>
      <c r="J39" s="104"/>
      <c r="K39" s="191"/>
      <c r="L39" s="47"/>
      <c r="M39" s="100"/>
      <c r="N39" s="104"/>
      <c r="O39" s="54"/>
      <c r="P39" s="54"/>
      <c r="Q39" s="54"/>
      <c r="R39" s="54"/>
      <c r="S39" s="100"/>
      <c r="T39" s="38"/>
      <c r="W39" s="123"/>
      <c r="AB39" s="48"/>
      <c r="AE39" s="131"/>
      <c r="AF39" s="48"/>
      <c r="AJ39" s="7"/>
      <c r="AK39" s="137"/>
      <c r="AL39" s="135"/>
      <c r="AM39" s="136"/>
      <c r="AN39" s="174"/>
      <c r="AO39" s="131"/>
      <c r="AQ39" s="3"/>
      <c r="AR39" s="3"/>
      <c r="AS39" s="130"/>
      <c r="AT39" s="129"/>
      <c r="AU39" s="334"/>
      <c r="AV39" s="351"/>
      <c r="AW39" s="349"/>
    </row>
    <row r="40" spans="2:49" ht="10.5" customHeight="1">
      <c r="B40" s="349"/>
      <c r="C40" s="345" t="s">
        <v>16</v>
      </c>
      <c r="D40" s="334">
        <v>6</v>
      </c>
      <c r="E40" s="54"/>
      <c r="F40" s="54"/>
      <c r="G40" s="54"/>
      <c r="H40" s="54"/>
      <c r="I40" s="54"/>
      <c r="J40" s="104"/>
      <c r="K40" s="105"/>
      <c r="L40" s="44"/>
      <c r="M40" s="100"/>
      <c r="N40" s="104"/>
      <c r="O40" s="54"/>
      <c r="P40" s="54"/>
      <c r="Q40" s="54"/>
      <c r="R40" s="54"/>
      <c r="S40" s="100"/>
      <c r="T40" s="38"/>
      <c r="W40" s="123"/>
      <c r="AB40" s="48"/>
      <c r="AE40" s="131"/>
      <c r="AF40" s="48"/>
      <c r="AJ40" s="7"/>
      <c r="AK40" s="137"/>
      <c r="AL40" s="135"/>
      <c r="AM40" s="136"/>
      <c r="AN40" s="174"/>
      <c r="AO40" s="131"/>
      <c r="AQ40" s="132"/>
      <c r="AS40" s="2"/>
      <c r="AT40" s="3"/>
      <c r="AU40" s="334">
        <v>2</v>
      </c>
      <c r="AV40" s="351" t="s">
        <v>158</v>
      </c>
      <c r="AW40" s="349"/>
    </row>
    <row r="41" spans="2:49" ht="10.5" customHeight="1">
      <c r="B41" s="349"/>
      <c r="C41" s="345"/>
      <c r="D41" s="334"/>
      <c r="E41" s="102"/>
      <c r="F41" s="103"/>
      <c r="G41" s="103"/>
      <c r="H41" s="156"/>
      <c r="I41" s="54"/>
      <c r="J41" s="111"/>
      <c r="K41" s="105"/>
      <c r="L41" s="44"/>
      <c r="M41" s="110"/>
      <c r="N41" s="111"/>
      <c r="O41" s="54"/>
      <c r="P41" s="54"/>
      <c r="Q41" s="54"/>
      <c r="R41" s="54"/>
      <c r="S41" s="100"/>
      <c r="T41" s="38"/>
      <c r="W41" s="123"/>
      <c r="AB41" s="48"/>
      <c r="AE41" s="131"/>
      <c r="AF41" s="48"/>
      <c r="AJ41" s="7"/>
      <c r="AK41" s="140"/>
      <c r="AL41" s="141"/>
      <c r="AM41" s="136"/>
      <c r="AN41" s="174"/>
      <c r="AO41" s="133"/>
      <c r="AP41" s="3"/>
      <c r="AQ41" s="132"/>
      <c r="AU41" s="334"/>
      <c r="AV41" s="351"/>
      <c r="AW41" s="349"/>
    </row>
    <row r="42" spans="2:49" ht="10.5" customHeight="1">
      <c r="B42" s="349"/>
      <c r="C42" s="345" t="s">
        <v>36</v>
      </c>
      <c r="D42" s="334">
        <v>7</v>
      </c>
      <c r="E42" s="109"/>
      <c r="F42" s="55"/>
      <c r="G42" s="55"/>
      <c r="H42" s="108"/>
      <c r="I42" s="103"/>
      <c r="J42" s="101"/>
      <c r="K42" s="346" t="s">
        <v>37</v>
      </c>
      <c r="L42" s="159"/>
      <c r="M42" s="100"/>
      <c r="N42" s="101"/>
      <c r="O42" s="54"/>
      <c r="P42" s="54"/>
      <c r="Q42" s="54"/>
      <c r="R42" s="54"/>
      <c r="S42" s="100"/>
      <c r="T42" s="38"/>
      <c r="W42" s="123"/>
      <c r="AB42" s="48"/>
      <c r="AE42" s="131"/>
      <c r="AF42" s="48"/>
      <c r="AJ42" s="7"/>
      <c r="AK42" s="145"/>
      <c r="AL42" s="135"/>
      <c r="AM42" s="136"/>
      <c r="AN42" s="352" t="s">
        <v>174</v>
      </c>
      <c r="AO42" s="123"/>
      <c r="AQ42" s="2"/>
      <c r="AR42" s="3"/>
      <c r="AS42" s="3"/>
      <c r="AT42" s="3"/>
      <c r="AU42" s="334">
        <v>1</v>
      </c>
      <c r="AV42" s="351" t="s">
        <v>159</v>
      </c>
      <c r="AW42" s="349"/>
    </row>
    <row r="43" spans="2:49" ht="10.5" customHeight="1">
      <c r="B43" s="349"/>
      <c r="C43" s="345"/>
      <c r="D43" s="334"/>
      <c r="J43" s="101"/>
      <c r="K43" s="346"/>
      <c r="L43" s="159"/>
      <c r="M43" s="100"/>
      <c r="N43" s="101"/>
      <c r="O43" s="54"/>
      <c r="P43" s="54"/>
      <c r="Q43" s="54"/>
      <c r="R43" s="54"/>
      <c r="S43" s="100"/>
      <c r="T43" s="38"/>
      <c r="W43" s="123"/>
      <c r="AB43" s="48"/>
      <c r="AE43" s="131"/>
      <c r="AF43" s="48"/>
      <c r="AJ43" s="7"/>
      <c r="AK43" s="145"/>
      <c r="AL43" s="135"/>
      <c r="AM43" s="163"/>
      <c r="AN43" s="352"/>
      <c r="AO43" s="123"/>
      <c r="AU43" s="334"/>
      <c r="AV43" s="351"/>
      <c r="AW43" s="349"/>
    </row>
    <row r="44" spans="2:49" ht="10.5" customHeight="1" thickBot="1">
      <c r="B44" s="350"/>
      <c r="E44" s="32"/>
      <c r="F44" s="54"/>
      <c r="G44" s="54"/>
      <c r="H44" s="54"/>
      <c r="I44" s="54"/>
      <c r="J44" s="101"/>
      <c r="K44" s="105"/>
      <c r="L44" s="44"/>
      <c r="M44" s="100"/>
      <c r="N44" s="101"/>
      <c r="O44" s="54"/>
      <c r="P44" s="54"/>
      <c r="Q44" s="54"/>
      <c r="R44" s="54"/>
      <c r="S44" s="100"/>
      <c r="T44" s="38"/>
      <c r="W44" s="123"/>
      <c r="AB44" s="48"/>
      <c r="AE44" s="131"/>
      <c r="AF44" s="48"/>
      <c r="AJ44" s="7"/>
      <c r="AK44" s="145"/>
      <c r="AL44" s="135"/>
      <c r="AM44" s="163"/>
      <c r="AN44" s="174"/>
      <c r="AO44" s="123"/>
      <c r="AW44" s="350"/>
    </row>
    <row r="45" spans="2:49" ht="10.5" customHeight="1">
      <c r="B45" s="39"/>
      <c r="C45" s="342" t="s">
        <v>203</v>
      </c>
      <c r="D45" s="342" t="s">
        <v>258</v>
      </c>
      <c r="E45" s="109"/>
      <c r="F45" s="55"/>
      <c r="G45" s="55"/>
      <c r="H45" s="55"/>
      <c r="I45" s="55"/>
      <c r="J45" s="112"/>
      <c r="K45" s="172"/>
      <c r="L45" s="45"/>
      <c r="M45" s="100"/>
      <c r="N45" s="101"/>
      <c r="O45" s="54"/>
      <c r="P45" s="54"/>
      <c r="Q45" s="54"/>
      <c r="R45" s="54"/>
      <c r="S45" s="100"/>
      <c r="T45" s="38"/>
      <c r="W45" s="123"/>
      <c r="AB45" s="48"/>
      <c r="AE45" s="131"/>
      <c r="AF45" s="48"/>
      <c r="AJ45" s="7"/>
      <c r="AK45" s="145"/>
      <c r="AL45" s="135"/>
      <c r="AM45" s="138"/>
      <c r="AN45" s="175"/>
      <c r="AO45" s="142"/>
      <c r="AP45" s="3"/>
      <c r="AQ45" s="3"/>
      <c r="AR45" s="3"/>
      <c r="AS45" s="3"/>
      <c r="AT45" s="3"/>
      <c r="AU45" s="342" t="s">
        <v>265</v>
      </c>
      <c r="AV45" s="342" t="s">
        <v>203</v>
      </c>
      <c r="AW45" s="28"/>
    </row>
    <row r="46" spans="2:49" ht="10.5" customHeight="1">
      <c r="B46" s="39"/>
      <c r="C46" s="342"/>
      <c r="D46" s="342"/>
      <c r="E46" s="32"/>
      <c r="F46" s="54"/>
      <c r="G46" s="54"/>
      <c r="H46" s="54"/>
      <c r="I46" s="54"/>
      <c r="J46" s="101"/>
      <c r="K46" s="105"/>
      <c r="L46" s="46"/>
      <c r="M46" s="100"/>
      <c r="N46" s="101"/>
      <c r="O46" s="54"/>
      <c r="P46" s="54"/>
      <c r="Q46" s="54"/>
      <c r="R46" s="54"/>
      <c r="S46" s="100"/>
      <c r="T46" s="38"/>
      <c r="W46" s="123"/>
      <c r="AB46" s="48"/>
      <c r="AE46" s="131"/>
      <c r="AF46" s="48"/>
      <c r="AJ46" s="7"/>
      <c r="AK46" s="145"/>
      <c r="AL46" s="135"/>
      <c r="AM46" s="7"/>
      <c r="AN46" s="174"/>
      <c r="AO46" s="123"/>
      <c r="AU46" s="342"/>
      <c r="AV46" s="342"/>
      <c r="AW46" s="28"/>
    </row>
    <row r="47" spans="2:49" ht="10.5" customHeight="1">
      <c r="B47" s="40"/>
      <c r="C47" s="342" t="s">
        <v>203</v>
      </c>
      <c r="D47" s="342" t="s">
        <v>259</v>
      </c>
      <c r="E47" s="32"/>
      <c r="F47" s="54"/>
      <c r="G47" s="54"/>
      <c r="H47" s="54"/>
      <c r="I47" s="54"/>
      <c r="J47" s="101"/>
      <c r="K47" s="105"/>
      <c r="L47" s="54"/>
      <c r="M47" s="100"/>
      <c r="N47" s="101"/>
      <c r="O47" s="54"/>
      <c r="P47" s="54"/>
      <c r="Q47" s="54"/>
      <c r="R47" s="54"/>
      <c r="S47" s="100"/>
      <c r="T47" s="38"/>
      <c r="U47" s="129"/>
      <c r="V47" s="143"/>
      <c r="W47" s="123"/>
      <c r="AB47" s="48"/>
      <c r="AC47" s="130"/>
      <c r="AD47" s="129"/>
      <c r="AE47" s="131"/>
      <c r="AF47" s="48"/>
      <c r="AK47" s="123"/>
      <c r="AL47" s="48"/>
      <c r="AN47" s="41"/>
      <c r="AO47" s="123"/>
      <c r="AU47" s="342" t="s">
        <v>264</v>
      </c>
      <c r="AV47" s="342" t="s">
        <v>203</v>
      </c>
      <c r="AW47" s="28"/>
    </row>
    <row r="48" spans="2:49" ht="10.5" customHeight="1" thickBot="1">
      <c r="B48" s="40"/>
      <c r="C48" s="342"/>
      <c r="D48" s="342"/>
      <c r="E48" s="102"/>
      <c r="F48" s="103"/>
      <c r="G48" s="103"/>
      <c r="H48" s="103"/>
      <c r="I48" s="103"/>
      <c r="J48" s="161"/>
      <c r="K48" s="173"/>
      <c r="L48" s="156"/>
      <c r="M48" s="100"/>
      <c r="N48" s="101"/>
      <c r="O48" s="54"/>
      <c r="P48" s="54"/>
      <c r="Q48" s="54"/>
      <c r="R48" s="54"/>
      <c r="S48" s="100"/>
      <c r="T48" s="38"/>
      <c r="V48" s="144"/>
      <c r="W48" s="123"/>
      <c r="AB48" s="48"/>
      <c r="AC48" s="132"/>
      <c r="AE48" s="131"/>
      <c r="AF48" s="48"/>
      <c r="AK48" s="123"/>
      <c r="AL48" s="48"/>
      <c r="AM48" s="130"/>
      <c r="AN48" s="177"/>
      <c r="AO48" s="170"/>
      <c r="AP48" s="129"/>
      <c r="AQ48" s="129"/>
      <c r="AR48" s="129"/>
      <c r="AS48" s="129"/>
      <c r="AT48" s="129"/>
      <c r="AU48" s="342"/>
      <c r="AV48" s="342"/>
      <c r="AW48" s="28"/>
    </row>
    <row r="49" spans="2:49" ht="10.5" customHeight="1">
      <c r="B49" s="348" t="s">
        <v>40</v>
      </c>
      <c r="I49" s="54"/>
      <c r="J49" s="101"/>
      <c r="K49" s="105"/>
      <c r="L49" s="107"/>
      <c r="M49" s="100"/>
      <c r="N49" s="101"/>
      <c r="O49" s="54"/>
      <c r="P49" s="54"/>
      <c r="Q49" s="54"/>
      <c r="R49" s="54"/>
      <c r="S49" s="100"/>
      <c r="T49" s="38"/>
      <c r="V49" s="144"/>
      <c r="W49" s="123"/>
      <c r="AB49" s="48"/>
      <c r="AC49" s="132"/>
      <c r="AE49" s="131"/>
      <c r="AF49" s="48"/>
      <c r="AI49" s="30"/>
      <c r="AJ49" s="30"/>
      <c r="AK49" s="169"/>
      <c r="AL49" s="117"/>
      <c r="AM49" s="164"/>
      <c r="AN49" s="41"/>
      <c r="AO49" s="123"/>
      <c r="AU49" s="334">
        <v>8</v>
      </c>
      <c r="AV49" s="342" t="s">
        <v>146</v>
      </c>
      <c r="AW49" s="348" t="s">
        <v>167</v>
      </c>
    </row>
    <row r="50" spans="2:49" ht="10.5" customHeight="1">
      <c r="B50" s="349"/>
      <c r="C50" s="345" t="s">
        <v>41</v>
      </c>
      <c r="D50" s="334">
        <v>1</v>
      </c>
      <c r="E50" s="32"/>
      <c r="F50" s="54"/>
      <c r="G50" s="54"/>
      <c r="H50" s="54"/>
      <c r="I50" s="54"/>
      <c r="J50" s="101"/>
      <c r="K50" s="346" t="s">
        <v>38</v>
      </c>
      <c r="L50" s="159"/>
      <c r="M50" s="106"/>
      <c r="N50" s="101"/>
      <c r="O50" s="54"/>
      <c r="P50" s="54"/>
      <c r="Q50" s="54"/>
      <c r="R50" s="54"/>
      <c r="S50" s="100"/>
      <c r="T50" s="38"/>
      <c r="V50" s="144"/>
      <c r="W50" s="123"/>
      <c r="AB50" s="48"/>
      <c r="AC50" s="132"/>
      <c r="AE50" s="131"/>
      <c r="AF50" s="48"/>
      <c r="AI50" s="30"/>
      <c r="AJ50" s="30"/>
      <c r="AK50" s="169"/>
      <c r="AL50" s="117"/>
      <c r="AM50" s="163"/>
      <c r="AN50" s="347" t="s">
        <v>173</v>
      </c>
      <c r="AO50" s="123"/>
      <c r="AQ50" s="130"/>
      <c r="AR50" s="129"/>
      <c r="AS50" s="129"/>
      <c r="AT50" s="129"/>
      <c r="AU50" s="334"/>
      <c r="AV50" s="342"/>
      <c r="AW50" s="349"/>
    </row>
    <row r="51" spans="2:49" ht="10.5" customHeight="1">
      <c r="B51" s="349"/>
      <c r="C51" s="345"/>
      <c r="D51" s="334"/>
      <c r="E51" s="102"/>
      <c r="F51" s="103"/>
      <c r="G51" s="103"/>
      <c r="H51" s="156"/>
      <c r="I51" s="54"/>
      <c r="J51" s="101"/>
      <c r="K51" s="346"/>
      <c r="L51" s="159"/>
      <c r="M51" s="100"/>
      <c r="N51" s="101"/>
      <c r="O51" s="54"/>
      <c r="P51" s="54"/>
      <c r="Q51" s="54"/>
      <c r="R51" s="54"/>
      <c r="S51" s="100"/>
      <c r="T51" s="38"/>
      <c r="V51" s="144"/>
      <c r="W51" s="123"/>
      <c r="AB51" s="48"/>
      <c r="AC51" s="132"/>
      <c r="AE51" s="131"/>
      <c r="AF51" s="48"/>
      <c r="AI51" s="30"/>
      <c r="AJ51" s="30"/>
      <c r="AK51" s="169"/>
      <c r="AL51" s="117"/>
      <c r="AM51" s="163"/>
      <c r="AN51" s="347"/>
      <c r="AO51" s="123"/>
      <c r="AQ51" s="132"/>
      <c r="AU51" s="334">
        <v>7</v>
      </c>
      <c r="AV51" s="342" t="s">
        <v>147</v>
      </c>
      <c r="AW51" s="349"/>
    </row>
    <row r="52" spans="2:49" ht="10.5" customHeight="1">
      <c r="B52" s="349"/>
      <c r="C52" s="345" t="s">
        <v>17</v>
      </c>
      <c r="D52" s="334">
        <v>2</v>
      </c>
      <c r="E52" s="32"/>
      <c r="F52" s="54"/>
      <c r="G52" s="54"/>
      <c r="H52" s="107"/>
      <c r="I52" s="103"/>
      <c r="J52" s="162"/>
      <c r="K52" s="105"/>
      <c r="L52" s="107"/>
      <c r="M52" s="160"/>
      <c r="N52" s="162"/>
      <c r="O52" s="54"/>
      <c r="P52" s="54"/>
      <c r="Q52" s="54"/>
      <c r="R52" s="54"/>
      <c r="S52" s="100"/>
      <c r="T52" s="38"/>
      <c r="V52" s="144"/>
      <c r="W52" s="123"/>
      <c r="AB52" s="48"/>
      <c r="AC52" s="132"/>
      <c r="AE52" s="131"/>
      <c r="AF52" s="48"/>
      <c r="AK52" s="127"/>
      <c r="AL52" s="128"/>
      <c r="AM52" s="132"/>
      <c r="AN52" s="41"/>
      <c r="AO52" s="127"/>
      <c r="AP52" s="129"/>
      <c r="AQ52" s="132"/>
      <c r="AS52" s="130"/>
      <c r="AT52" s="129"/>
      <c r="AU52" s="334"/>
      <c r="AV52" s="342"/>
      <c r="AW52" s="349"/>
    </row>
    <row r="53" spans="2:49" ht="10.5" customHeight="1">
      <c r="B53" s="349"/>
      <c r="C53" s="345"/>
      <c r="D53" s="334"/>
      <c r="E53" s="102"/>
      <c r="F53" s="103"/>
      <c r="G53" s="56"/>
      <c r="H53" s="108"/>
      <c r="I53" s="54"/>
      <c r="J53" s="104"/>
      <c r="K53" s="105"/>
      <c r="L53" s="107"/>
      <c r="M53" s="100"/>
      <c r="N53" s="104"/>
      <c r="O53" s="54"/>
      <c r="P53" s="54"/>
      <c r="Q53" s="54"/>
      <c r="R53" s="54"/>
      <c r="S53" s="100"/>
      <c r="T53" s="38"/>
      <c r="V53" s="144"/>
      <c r="W53" s="123"/>
      <c r="AB53" s="48"/>
      <c r="AC53" s="132"/>
      <c r="AE53" s="131"/>
      <c r="AF53" s="48"/>
      <c r="AK53" s="131"/>
      <c r="AL53" s="48"/>
      <c r="AM53" s="132"/>
      <c r="AN53" s="41"/>
      <c r="AO53" s="131"/>
      <c r="AQ53" s="129"/>
      <c r="AR53" s="129"/>
      <c r="AS53" s="2"/>
      <c r="AT53" s="3"/>
      <c r="AU53" s="334">
        <v>6</v>
      </c>
      <c r="AV53" s="342" t="s">
        <v>148</v>
      </c>
      <c r="AW53" s="349"/>
    </row>
    <row r="54" spans="2:49" ht="10.5" customHeight="1">
      <c r="B54" s="349"/>
      <c r="C54" s="345" t="s">
        <v>18</v>
      </c>
      <c r="D54" s="334">
        <v>3</v>
      </c>
      <c r="E54" s="109"/>
      <c r="F54" s="55"/>
      <c r="G54" s="157"/>
      <c r="H54" s="103"/>
      <c r="I54" s="54"/>
      <c r="J54" s="104"/>
      <c r="K54" s="172"/>
      <c r="L54" s="108"/>
      <c r="M54" s="100"/>
      <c r="N54" s="104"/>
      <c r="O54" s="54"/>
      <c r="P54" s="54"/>
      <c r="Q54" s="54"/>
      <c r="R54" s="54"/>
      <c r="S54" s="100"/>
      <c r="T54" s="38"/>
      <c r="V54" s="144"/>
      <c r="W54" s="123"/>
      <c r="AB54" s="48"/>
      <c r="AC54" s="132"/>
      <c r="AE54" s="131"/>
      <c r="AF54" s="48"/>
      <c r="AK54" s="131"/>
      <c r="AL54" s="48"/>
      <c r="AM54" s="2"/>
      <c r="AN54" s="178"/>
      <c r="AO54" s="131"/>
      <c r="AU54" s="334"/>
      <c r="AV54" s="342"/>
      <c r="AW54" s="349"/>
    </row>
    <row r="55" spans="2:49" ht="10.5" customHeight="1">
      <c r="B55" s="349"/>
      <c r="C55" s="345"/>
      <c r="D55" s="334"/>
      <c r="E55" s="32"/>
      <c r="F55" s="54"/>
      <c r="G55" s="54"/>
      <c r="H55" s="54"/>
      <c r="I55" s="54"/>
      <c r="J55" s="104"/>
      <c r="K55" s="105"/>
      <c r="L55" s="54"/>
      <c r="M55" s="100"/>
      <c r="N55" s="104"/>
      <c r="O55" s="54"/>
      <c r="P55" s="54"/>
      <c r="Q55" s="54"/>
      <c r="R55" s="54"/>
      <c r="S55" s="100"/>
      <c r="T55" s="38"/>
      <c r="V55" s="144"/>
      <c r="W55" s="123"/>
      <c r="AB55" s="48"/>
      <c r="AC55" s="132"/>
      <c r="AE55" s="131"/>
      <c r="AF55" s="48"/>
      <c r="AK55" s="131"/>
      <c r="AL55" s="48"/>
      <c r="AN55" s="41"/>
      <c r="AO55" s="131"/>
      <c r="AU55" s="334">
        <v>5</v>
      </c>
      <c r="AV55" s="342" t="s">
        <v>149</v>
      </c>
      <c r="AW55" s="349"/>
    </row>
    <row r="56" spans="2:49" ht="10.5" customHeight="1">
      <c r="B56" s="349"/>
      <c r="C56" s="345" t="s">
        <v>19</v>
      </c>
      <c r="D56" s="334">
        <v>4</v>
      </c>
      <c r="E56" s="32"/>
      <c r="F56" s="54"/>
      <c r="G56" s="54"/>
      <c r="H56" s="54"/>
      <c r="I56" s="54"/>
      <c r="J56" s="104"/>
      <c r="K56" s="105"/>
      <c r="L56" s="54"/>
      <c r="M56" s="100"/>
      <c r="N56" s="104"/>
      <c r="O56" s="54"/>
      <c r="P56" s="54"/>
      <c r="Q56" s="54"/>
      <c r="R56" s="54"/>
      <c r="S56" s="100"/>
      <c r="T56" s="38"/>
      <c r="V56" s="144"/>
      <c r="W56" s="123"/>
      <c r="AB56" s="48"/>
      <c r="AC56" s="132"/>
      <c r="AE56" s="131"/>
      <c r="AF56" s="48"/>
      <c r="AK56" s="131"/>
      <c r="AL56" s="48"/>
      <c r="AN56" s="41"/>
      <c r="AO56" s="131"/>
      <c r="AQ56" s="3"/>
      <c r="AR56" s="3"/>
      <c r="AS56" s="130"/>
      <c r="AT56" s="129"/>
      <c r="AU56" s="334"/>
      <c r="AV56" s="342"/>
      <c r="AW56" s="349"/>
    </row>
    <row r="57" spans="2:49" ht="10.5" customHeight="1">
      <c r="B57" s="349"/>
      <c r="C57" s="345"/>
      <c r="D57" s="334"/>
      <c r="E57" s="102"/>
      <c r="F57" s="103"/>
      <c r="G57" s="103"/>
      <c r="H57" s="156"/>
      <c r="I57" s="55"/>
      <c r="J57" s="111"/>
      <c r="K57" s="105"/>
      <c r="L57" s="54"/>
      <c r="M57" s="100"/>
      <c r="N57" s="104"/>
      <c r="O57" s="54"/>
      <c r="P57" s="54"/>
      <c r="Q57" s="54"/>
      <c r="R57" s="54"/>
      <c r="S57" s="100"/>
      <c r="T57" s="38"/>
      <c r="V57" s="144"/>
      <c r="W57" s="123"/>
      <c r="Y57" s="334"/>
      <c r="Z57" s="334"/>
      <c r="AB57" s="48"/>
      <c r="AC57" s="132"/>
      <c r="AE57" s="131"/>
      <c r="AF57" s="48"/>
      <c r="AK57" s="131"/>
      <c r="AL57" s="48"/>
      <c r="AN57" s="41"/>
      <c r="AO57" s="133"/>
      <c r="AP57" s="3"/>
      <c r="AQ57" s="132"/>
      <c r="AS57" s="2"/>
      <c r="AT57" s="3"/>
      <c r="AU57" s="334">
        <v>4</v>
      </c>
      <c r="AV57" s="342" t="s">
        <v>150</v>
      </c>
      <c r="AW57" s="349"/>
    </row>
    <row r="58" spans="2:49" ht="10.5" customHeight="1">
      <c r="B58" s="349"/>
      <c r="C58" s="345" t="s">
        <v>20</v>
      </c>
      <c r="D58" s="334">
        <v>5</v>
      </c>
      <c r="E58" s="109"/>
      <c r="F58" s="55"/>
      <c r="G58" s="55"/>
      <c r="H58" s="108"/>
      <c r="I58" s="54"/>
      <c r="J58" s="101"/>
      <c r="K58" s="105"/>
      <c r="L58" s="54"/>
      <c r="M58" s="100"/>
      <c r="N58" s="104"/>
      <c r="O58" s="54"/>
      <c r="P58" s="54"/>
      <c r="Q58" s="54"/>
      <c r="R58" s="54"/>
      <c r="S58" s="100"/>
      <c r="T58" s="38"/>
      <c r="V58" s="144"/>
      <c r="W58" s="123"/>
      <c r="Y58" s="334"/>
      <c r="Z58" s="334"/>
      <c r="AB58" s="48"/>
      <c r="AC58" s="132"/>
      <c r="AE58" s="131"/>
      <c r="AF58" s="48"/>
      <c r="AK58" s="131"/>
      <c r="AL58" s="48"/>
      <c r="AN58" s="41"/>
      <c r="AO58" s="123"/>
      <c r="AQ58" s="132"/>
      <c r="AU58" s="334"/>
      <c r="AV58" s="342"/>
      <c r="AW58" s="349"/>
    </row>
    <row r="59" spans="2:49" ht="10.5" customHeight="1">
      <c r="B59" s="349"/>
      <c r="C59" s="345"/>
      <c r="D59" s="334"/>
      <c r="E59" s="32"/>
      <c r="F59" s="54"/>
      <c r="G59" s="54"/>
      <c r="H59" s="103"/>
      <c r="I59" s="54"/>
      <c r="J59" s="101"/>
      <c r="K59" s="105"/>
      <c r="L59" s="46"/>
      <c r="M59" s="100"/>
      <c r="N59" s="104"/>
      <c r="O59" s="54"/>
      <c r="P59" s="54"/>
      <c r="Q59" s="54"/>
      <c r="R59" s="54"/>
      <c r="S59" s="100"/>
      <c r="T59" s="38"/>
      <c r="V59" s="144"/>
      <c r="W59" s="123"/>
      <c r="Y59" s="334"/>
      <c r="Z59" s="334"/>
      <c r="AB59" s="48"/>
      <c r="AC59" s="132"/>
      <c r="AE59" s="131"/>
      <c r="AF59" s="48"/>
      <c r="AK59" s="131"/>
      <c r="AL59" s="48"/>
      <c r="AN59" s="41"/>
      <c r="AO59" s="123"/>
      <c r="AQ59" s="2"/>
      <c r="AR59" s="3"/>
      <c r="AS59" s="3"/>
      <c r="AT59" s="3"/>
      <c r="AU59" s="334">
        <v>3</v>
      </c>
      <c r="AV59" s="342" t="s">
        <v>151</v>
      </c>
      <c r="AW59" s="349"/>
    </row>
    <row r="60" spans="2:49" ht="10.5" customHeight="1">
      <c r="B60" s="349"/>
      <c r="C60" s="345" t="s">
        <v>21</v>
      </c>
      <c r="D60" s="334">
        <v>6</v>
      </c>
      <c r="E60" s="54"/>
      <c r="F60" s="54"/>
      <c r="G60" s="54"/>
      <c r="H60" s="54"/>
      <c r="I60" s="54"/>
      <c r="J60" s="101"/>
      <c r="K60" s="105"/>
      <c r="L60" s="46"/>
      <c r="M60" s="100"/>
      <c r="N60" s="104"/>
      <c r="O60" s="54"/>
      <c r="P60" s="54"/>
      <c r="Q60" s="54"/>
      <c r="R60" s="54"/>
      <c r="S60" s="100"/>
      <c r="T60" s="38"/>
      <c r="V60" s="144"/>
      <c r="W60" s="123"/>
      <c r="Y60" s="334"/>
      <c r="Z60" s="334"/>
      <c r="AB60" s="48"/>
      <c r="AC60" s="132"/>
      <c r="AE60" s="131"/>
      <c r="AF60" s="48"/>
      <c r="AK60" s="131"/>
      <c r="AL60" s="48"/>
      <c r="AN60" s="41"/>
      <c r="AO60" s="123"/>
      <c r="AU60" s="334"/>
      <c r="AV60" s="342"/>
      <c r="AW60" s="349"/>
    </row>
    <row r="61" spans="2:49" ht="10.5" customHeight="1">
      <c r="B61" s="349"/>
      <c r="C61" s="345"/>
      <c r="D61" s="334"/>
      <c r="E61" s="102"/>
      <c r="F61" s="103"/>
      <c r="G61" s="103"/>
      <c r="H61" s="156"/>
      <c r="I61" s="54"/>
      <c r="J61" s="101"/>
      <c r="K61" s="105"/>
      <c r="L61" s="46"/>
      <c r="M61" s="100"/>
      <c r="N61" s="104"/>
      <c r="O61" s="103"/>
      <c r="P61" s="156"/>
      <c r="Q61" s="54"/>
      <c r="R61" s="54"/>
      <c r="S61" s="100"/>
      <c r="T61" s="38"/>
      <c r="V61" s="144"/>
      <c r="W61" s="123"/>
      <c r="Y61" s="334"/>
      <c r="Z61" s="334"/>
      <c r="AB61" s="48"/>
      <c r="AC61" s="132"/>
      <c r="AE61" s="131"/>
      <c r="AF61" s="48"/>
      <c r="AI61" s="130"/>
      <c r="AJ61" s="167"/>
      <c r="AK61" s="137"/>
      <c r="AL61" s="135"/>
      <c r="AM61" s="7"/>
      <c r="AN61" s="174"/>
      <c r="AO61" s="123"/>
      <c r="AU61" s="334">
        <v>2</v>
      </c>
      <c r="AV61" s="342" t="s">
        <v>152</v>
      </c>
      <c r="AW61" s="349"/>
    </row>
    <row r="62" spans="2:49" ht="10.5" customHeight="1">
      <c r="B62" s="349"/>
      <c r="C62" s="345" t="s">
        <v>42</v>
      </c>
      <c r="D62" s="334">
        <v>7</v>
      </c>
      <c r="E62" s="109"/>
      <c r="F62" s="55"/>
      <c r="G62" s="55"/>
      <c r="H62" s="108"/>
      <c r="I62" s="103"/>
      <c r="J62" s="162"/>
      <c r="K62" s="105"/>
      <c r="L62" s="46"/>
      <c r="M62" s="100"/>
      <c r="N62" s="104"/>
      <c r="O62" s="54"/>
      <c r="P62" s="107"/>
      <c r="Q62" s="54"/>
      <c r="R62" s="54"/>
      <c r="S62" s="100"/>
      <c r="T62" s="38"/>
      <c r="V62" s="144"/>
      <c r="W62" s="123"/>
      <c r="Y62" s="334"/>
      <c r="Z62" s="334"/>
      <c r="AB62" s="48"/>
      <c r="AC62" s="132"/>
      <c r="AE62" s="131"/>
      <c r="AF62" s="48"/>
      <c r="AI62" s="132"/>
      <c r="AJ62" s="7"/>
      <c r="AK62" s="137"/>
      <c r="AL62" s="135"/>
      <c r="AM62" s="7"/>
      <c r="AN62" s="174"/>
      <c r="AO62" s="123"/>
      <c r="AQ62" s="130"/>
      <c r="AR62" s="129"/>
      <c r="AS62" s="129"/>
      <c r="AT62" s="129"/>
      <c r="AU62" s="334"/>
      <c r="AV62" s="342"/>
      <c r="AW62" s="349"/>
    </row>
    <row r="63" spans="2:49" ht="10.5" customHeight="1">
      <c r="B63" s="349"/>
      <c r="C63" s="345"/>
      <c r="D63" s="334"/>
      <c r="J63" s="104"/>
      <c r="K63" s="105"/>
      <c r="L63" s="46"/>
      <c r="M63" s="100"/>
      <c r="N63" s="104"/>
      <c r="O63" s="54"/>
      <c r="P63" s="107"/>
      <c r="Q63" s="54"/>
      <c r="R63" s="54"/>
      <c r="S63" s="100"/>
      <c r="T63" s="38"/>
      <c r="V63" s="144"/>
      <c r="W63" s="123"/>
      <c r="Y63" s="334"/>
      <c r="Z63" s="334"/>
      <c r="AB63" s="48"/>
      <c r="AC63" s="132"/>
      <c r="AE63" s="131"/>
      <c r="AF63" s="48"/>
      <c r="AI63" s="132"/>
      <c r="AJ63" s="7"/>
      <c r="AK63" s="137"/>
      <c r="AL63" s="135"/>
      <c r="AM63" s="7"/>
      <c r="AN63" s="174"/>
      <c r="AO63" s="127"/>
      <c r="AP63" s="129"/>
      <c r="AQ63" s="2"/>
      <c r="AR63" s="3"/>
      <c r="AS63" s="3"/>
      <c r="AT63" s="3"/>
      <c r="AU63" s="334">
        <v>1</v>
      </c>
      <c r="AV63" s="342" t="s">
        <v>153</v>
      </c>
      <c r="AW63" s="349"/>
    </row>
    <row r="64" spans="2:49" ht="10.5" customHeight="1" thickBot="1">
      <c r="B64" s="350"/>
      <c r="E64" s="32"/>
      <c r="F64" s="54"/>
      <c r="G64" s="54"/>
      <c r="H64" s="54"/>
      <c r="I64" s="54"/>
      <c r="J64" s="104"/>
      <c r="K64" s="105"/>
      <c r="L64" s="46"/>
      <c r="M64" s="100"/>
      <c r="N64" s="104"/>
      <c r="O64" s="54"/>
      <c r="P64" s="107"/>
      <c r="Q64" s="54"/>
      <c r="R64" s="54"/>
      <c r="S64" s="100"/>
      <c r="T64" s="38"/>
      <c r="V64" s="144"/>
      <c r="W64" s="123"/>
      <c r="Y64" s="334"/>
      <c r="Z64" s="334"/>
      <c r="AB64" s="48"/>
      <c r="AC64" s="132"/>
      <c r="AE64" s="131"/>
      <c r="AF64" s="48"/>
      <c r="AI64" s="132"/>
      <c r="AJ64" s="7"/>
      <c r="AK64" s="137"/>
      <c r="AL64" s="135"/>
      <c r="AM64" s="7"/>
      <c r="AN64" s="174"/>
      <c r="AO64" s="131"/>
      <c r="AU64" s="334"/>
      <c r="AV64" s="342"/>
      <c r="AW64" s="350"/>
    </row>
    <row r="65" spans="2:49" ht="10.5" customHeight="1">
      <c r="B65" s="348" t="s">
        <v>43</v>
      </c>
      <c r="C65" s="342" t="s">
        <v>288</v>
      </c>
      <c r="D65" s="334">
        <v>1</v>
      </c>
      <c r="E65" s="32"/>
      <c r="F65" s="54"/>
      <c r="G65" s="54"/>
      <c r="H65" s="54"/>
      <c r="I65" s="54"/>
      <c r="J65" s="104"/>
      <c r="K65" s="173"/>
      <c r="L65" s="156"/>
      <c r="M65" s="100"/>
      <c r="N65" s="104"/>
      <c r="O65" s="54"/>
      <c r="P65" s="107"/>
      <c r="Q65" s="54"/>
      <c r="R65" s="54"/>
      <c r="S65" s="100"/>
      <c r="T65" s="38"/>
      <c r="V65" s="144"/>
      <c r="W65" s="123"/>
      <c r="Y65" s="334"/>
      <c r="Z65" s="334"/>
      <c r="AB65" s="48"/>
      <c r="AC65" s="132"/>
      <c r="AE65" s="131"/>
      <c r="AF65" s="48"/>
      <c r="AI65" s="132"/>
      <c r="AJ65" s="7"/>
      <c r="AK65" s="137"/>
      <c r="AL65" s="135"/>
      <c r="AM65" s="166"/>
      <c r="AN65" s="179"/>
      <c r="AO65" s="131"/>
      <c r="AW65" s="348" t="s">
        <v>166</v>
      </c>
    </row>
    <row r="66" spans="2:49" ht="10.5" customHeight="1">
      <c r="B66" s="349"/>
      <c r="C66" s="342"/>
      <c r="D66" s="334"/>
      <c r="E66" s="102"/>
      <c r="F66" s="103"/>
      <c r="G66" s="103"/>
      <c r="H66" s="156"/>
      <c r="I66" s="55"/>
      <c r="J66" s="111"/>
      <c r="K66" s="105"/>
      <c r="L66" s="107"/>
      <c r="M66" s="106"/>
      <c r="N66" s="104"/>
      <c r="O66" s="54"/>
      <c r="P66" s="107"/>
      <c r="Q66" s="56"/>
      <c r="R66" s="55"/>
      <c r="S66" s="110"/>
      <c r="T66" s="134"/>
      <c r="V66" s="144"/>
      <c r="W66" s="123"/>
      <c r="Y66" s="334"/>
      <c r="Z66" s="334"/>
      <c r="AB66" s="48"/>
      <c r="AC66" s="132"/>
      <c r="AE66" s="133"/>
      <c r="AF66" s="168"/>
      <c r="AG66" s="3"/>
      <c r="AH66" s="165"/>
      <c r="AI66" s="132"/>
      <c r="AJ66" s="7"/>
      <c r="AK66" s="137"/>
      <c r="AL66" s="135"/>
      <c r="AM66" s="136"/>
      <c r="AN66" s="174"/>
      <c r="AO66" s="131"/>
      <c r="AU66" s="334">
        <v>7</v>
      </c>
      <c r="AV66" s="351" t="s">
        <v>139</v>
      </c>
      <c r="AW66" s="349"/>
    </row>
    <row r="67" spans="2:49" ht="10.5" customHeight="1">
      <c r="B67" s="349"/>
      <c r="C67" s="342" t="s">
        <v>22</v>
      </c>
      <c r="D67" s="334">
        <v>2</v>
      </c>
      <c r="E67" s="109"/>
      <c r="F67" s="55"/>
      <c r="G67" s="55"/>
      <c r="H67" s="108"/>
      <c r="I67" s="54"/>
      <c r="J67" s="101"/>
      <c r="K67" s="105"/>
      <c r="L67" s="107"/>
      <c r="M67" s="100"/>
      <c r="N67" s="104"/>
      <c r="O67" s="54"/>
      <c r="P67" s="107"/>
      <c r="Q67" s="54"/>
      <c r="R67" s="54"/>
      <c r="S67" s="100"/>
      <c r="T67" s="48"/>
      <c r="V67" s="144"/>
      <c r="W67" s="123"/>
      <c r="Y67" s="334"/>
      <c r="Z67" s="334"/>
      <c r="AB67" s="48"/>
      <c r="AC67" s="132"/>
      <c r="AE67" s="123"/>
      <c r="AF67" s="48"/>
      <c r="AI67" s="132"/>
      <c r="AJ67" s="7"/>
      <c r="AK67" s="137"/>
      <c r="AL67" s="135"/>
      <c r="AM67" s="136"/>
      <c r="AN67" s="174"/>
      <c r="AO67" s="133"/>
      <c r="AP67" s="3"/>
      <c r="AQ67" s="130"/>
      <c r="AR67" s="129"/>
      <c r="AS67" s="129"/>
      <c r="AT67" s="129"/>
      <c r="AU67" s="334"/>
      <c r="AV67" s="351"/>
      <c r="AW67" s="349"/>
    </row>
    <row r="68" spans="2:49" ht="10.5" customHeight="1" thickBot="1">
      <c r="B68" s="349"/>
      <c r="C68" s="342"/>
      <c r="D68" s="334"/>
      <c r="E68" s="32"/>
      <c r="F68" s="54"/>
      <c r="G68" s="54"/>
      <c r="H68" s="54"/>
      <c r="I68" s="54"/>
      <c r="J68" s="101"/>
      <c r="K68" s="105"/>
      <c r="L68" s="107"/>
      <c r="M68" s="100"/>
      <c r="N68" s="104"/>
      <c r="O68" s="54"/>
      <c r="P68" s="107"/>
      <c r="Q68" s="54"/>
      <c r="R68" s="54"/>
      <c r="S68" s="100"/>
      <c r="T68" s="48"/>
      <c r="V68" s="144"/>
      <c r="W68" s="123"/>
      <c r="Y68" s="334"/>
      <c r="Z68" s="334"/>
      <c r="AB68" s="48"/>
      <c r="AC68" s="132"/>
      <c r="AE68" s="123"/>
      <c r="AF68" s="48"/>
      <c r="AI68" s="132"/>
      <c r="AJ68" s="7"/>
      <c r="AK68" s="137"/>
      <c r="AL68" s="135"/>
      <c r="AM68" s="136"/>
      <c r="AN68" s="174"/>
      <c r="AO68" s="123"/>
      <c r="AQ68" s="2"/>
      <c r="AR68" s="3"/>
      <c r="AS68" s="3"/>
      <c r="AT68" s="3"/>
      <c r="AU68" s="334">
        <v>6</v>
      </c>
      <c r="AV68" s="351" t="s">
        <v>140</v>
      </c>
      <c r="AW68" s="349"/>
    </row>
    <row r="69" spans="2:49" ht="10.5" customHeight="1">
      <c r="B69" s="349"/>
      <c r="C69" s="342" t="s">
        <v>23</v>
      </c>
      <c r="D69" s="334">
        <v>3</v>
      </c>
      <c r="E69" s="32"/>
      <c r="F69" s="54"/>
      <c r="G69" s="54"/>
      <c r="H69" s="54"/>
      <c r="I69" s="54"/>
      <c r="J69" s="101"/>
      <c r="K69" s="346" t="s">
        <v>39</v>
      </c>
      <c r="L69" s="107"/>
      <c r="M69" s="110"/>
      <c r="N69" s="111"/>
      <c r="O69" s="54"/>
      <c r="P69" s="107"/>
      <c r="Q69" s="54"/>
      <c r="R69" s="353" t="s">
        <v>277</v>
      </c>
      <c r="S69" s="100"/>
      <c r="T69" s="48"/>
      <c r="U69" s="353" t="s">
        <v>287</v>
      </c>
      <c r="V69" s="144"/>
      <c r="W69" s="123"/>
      <c r="Y69" s="334"/>
      <c r="Z69" s="334"/>
      <c r="AB69" s="48"/>
      <c r="AC69" s="132"/>
      <c r="AD69" s="353" t="str">
        <f>U69</f>
        <v>真岡ハイトラ運動公園運動広場1</v>
      </c>
      <c r="AE69" s="123"/>
      <c r="AF69" s="48"/>
      <c r="AG69" s="353" t="s">
        <v>282</v>
      </c>
      <c r="AI69" s="132"/>
      <c r="AJ69" s="7"/>
      <c r="AK69" s="140"/>
      <c r="AL69" s="141"/>
      <c r="AM69" s="136"/>
      <c r="AN69" s="352" t="s">
        <v>172</v>
      </c>
      <c r="AO69" s="123"/>
      <c r="AP69" s="48"/>
      <c r="AU69" s="334"/>
      <c r="AV69" s="351"/>
      <c r="AW69" s="349"/>
    </row>
    <row r="70" spans="2:49" ht="10.5" customHeight="1">
      <c r="B70" s="349"/>
      <c r="C70" s="342"/>
      <c r="D70" s="334"/>
      <c r="E70" s="102"/>
      <c r="F70" s="103"/>
      <c r="G70" s="103"/>
      <c r="H70" s="156"/>
      <c r="I70" s="54"/>
      <c r="J70" s="101"/>
      <c r="K70" s="346"/>
      <c r="L70" s="107"/>
      <c r="M70" s="100"/>
      <c r="N70" s="101"/>
      <c r="O70" s="54"/>
      <c r="P70" s="107"/>
      <c r="Q70" s="54"/>
      <c r="R70" s="354"/>
      <c r="S70" s="100"/>
      <c r="T70" s="48"/>
      <c r="U70" s="354"/>
      <c r="V70" s="144"/>
      <c r="W70" s="123"/>
      <c r="Y70" s="334"/>
      <c r="Z70" s="334"/>
      <c r="AB70" s="48"/>
      <c r="AC70" s="132"/>
      <c r="AD70" s="354"/>
      <c r="AE70" s="123"/>
      <c r="AF70" s="48"/>
      <c r="AG70" s="354"/>
      <c r="AI70" s="132"/>
      <c r="AJ70" s="7"/>
      <c r="AK70" s="145"/>
      <c r="AL70" s="135"/>
      <c r="AM70" s="136"/>
      <c r="AN70" s="352"/>
      <c r="AO70" s="123"/>
      <c r="AU70" s="334">
        <v>5</v>
      </c>
      <c r="AV70" s="351" t="s">
        <v>141</v>
      </c>
      <c r="AW70" s="349"/>
    </row>
    <row r="71" spans="2:49" ht="10.5" customHeight="1">
      <c r="B71" s="349"/>
      <c r="C71" s="342" t="s">
        <v>24</v>
      </c>
      <c r="D71" s="334">
        <v>4</v>
      </c>
      <c r="E71" s="32"/>
      <c r="F71" s="54"/>
      <c r="G71" s="54"/>
      <c r="H71" s="107"/>
      <c r="I71" s="54"/>
      <c r="J71" s="101"/>
      <c r="K71" s="54"/>
      <c r="L71" s="107"/>
      <c r="M71" s="100"/>
      <c r="N71" s="101"/>
      <c r="O71" s="54"/>
      <c r="P71" s="107"/>
      <c r="Q71" s="54"/>
      <c r="R71" s="354"/>
      <c r="S71" s="100"/>
      <c r="T71" s="48"/>
      <c r="U71" s="354"/>
      <c r="V71" s="144"/>
      <c r="W71" s="123"/>
      <c r="Y71" s="334"/>
      <c r="Z71" s="334"/>
      <c r="AB71" s="48"/>
      <c r="AC71" s="132"/>
      <c r="AD71" s="354"/>
      <c r="AE71" s="123"/>
      <c r="AF71" s="48"/>
      <c r="AG71" s="354"/>
      <c r="AI71" s="132"/>
      <c r="AJ71" s="7"/>
      <c r="AK71" s="145"/>
      <c r="AL71" s="135"/>
      <c r="AM71" s="136"/>
      <c r="AN71" s="174"/>
      <c r="AO71" s="123"/>
      <c r="AP71" s="3"/>
      <c r="AQ71" s="130"/>
      <c r="AR71" s="129"/>
      <c r="AS71" s="129"/>
      <c r="AT71" s="129"/>
      <c r="AU71" s="334"/>
      <c r="AV71" s="351"/>
      <c r="AW71" s="349"/>
    </row>
    <row r="72" spans="2:49" ht="10.5" customHeight="1">
      <c r="B72" s="349"/>
      <c r="C72" s="342"/>
      <c r="D72" s="334"/>
      <c r="E72" s="102"/>
      <c r="F72" s="103"/>
      <c r="G72" s="56"/>
      <c r="H72" s="108"/>
      <c r="I72" s="103"/>
      <c r="J72" s="162"/>
      <c r="K72" s="54"/>
      <c r="L72" s="107"/>
      <c r="M72" s="100"/>
      <c r="N72" s="101"/>
      <c r="O72" s="54"/>
      <c r="P72" s="107"/>
      <c r="Q72" s="54"/>
      <c r="R72" s="354"/>
      <c r="S72" s="100"/>
      <c r="T72" s="48"/>
      <c r="U72" s="354"/>
      <c r="V72" s="144"/>
      <c r="W72" s="123"/>
      <c r="Y72" s="334"/>
      <c r="Z72" s="334"/>
      <c r="AB72" s="48"/>
      <c r="AC72" s="132"/>
      <c r="AD72" s="354"/>
      <c r="AE72" s="145"/>
      <c r="AF72" s="135"/>
      <c r="AG72" s="354"/>
      <c r="AI72" s="132"/>
      <c r="AJ72" s="7"/>
      <c r="AK72" s="145"/>
      <c r="AL72" s="135"/>
      <c r="AM72" s="136"/>
      <c r="AN72" s="174"/>
      <c r="AO72" s="127"/>
      <c r="AQ72" s="2"/>
      <c r="AR72" s="3"/>
      <c r="AS72" s="3"/>
      <c r="AT72" s="3"/>
      <c r="AU72" s="334">
        <v>4</v>
      </c>
      <c r="AV72" s="351" t="s">
        <v>142</v>
      </c>
      <c r="AW72" s="349"/>
    </row>
    <row r="73" spans="2:49" ht="10.5" customHeight="1">
      <c r="B73" s="349"/>
      <c r="C73" s="342" t="s">
        <v>25</v>
      </c>
      <c r="D73" s="334">
        <v>5</v>
      </c>
      <c r="E73" s="109"/>
      <c r="F73" s="55"/>
      <c r="G73" s="157"/>
      <c r="H73" s="103"/>
      <c r="I73" s="54"/>
      <c r="J73" s="104"/>
      <c r="K73" s="54"/>
      <c r="L73" s="107"/>
      <c r="M73" s="100"/>
      <c r="N73" s="101"/>
      <c r="O73" s="54"/>
      <c r="P73" s="107"/>
      <c r="Q73" s="54"/>
      <c r="R73" s="354"/>
      <c r="S73" s="100"/>
      <c r="T73" s="48"/>
      <c r="U73" s="354"/>
      <c r="V73" s="144"/>
      <c r="W73" s="123"/>
      <c r="Y73" s="334"/>
      <c r="Z73" s="334"/>
      <c r="AB73" s="48"/>
      <c r="AC73" s="132"/>
      <c r="AD73" s="354"/>
      <c r="AE73" s="145"/>
      <c r="AF73" s="135"/>
      <c r="AG73" s="354"/>
      <c r="AI73" s="132"/>
      <c r="AJ73" s="7"/>
      <c r="AK73" s="145"/>
      <c r="AL73" s="135"/>
      <c r="AM73" s="136"/>
      <c r="AN73" s="174"/>
      <c r="AO73" s="131"/>
      <c r="AP73" s="48"/>
      <c r="AU73" s="334"/>
      <c r="AV73" s="351"/>
      <c r="AW73" s="349"/>
    </row>
    <row r="74" spans="2:49" ht="10.5" customHeight="1">
      <c r="B74" s="349"/>
      <c r="C74" s="342"/>
      <c r="D74" s="334"/>
      <c r="E74" s="32"/>
      <c r="F74" s="54"/>
      <c r="G74" s="54"/>
      <c r="H74" s="54"/>
      <c r="I74" s="54"/>
      <c r="J74" s="104"/>
      <c r="K74" s="55"/>
      <c r="L74" s="108"/>
      <c r="M74" s="100"/>
      <c r="N74" s="101"/>
      <c r="O74" s="54"/>
      <c r="P74" s="107"/>
      <c r="Q74" s="54"/>
      <c r="R74" s="354"/>
      <c r="S74" s="100"/>
      <c r="T74" s="48"/>
      <c r="U74" s="354"/>
      <c r="V74" s="144"/>
      <c r="W74" s="123"/>
      <c r="Y74" s="334"/>
      <c r="Z74" s="334"/>
      <c r="AB74" s="48"/>
      <c r="AC74" s="132"/>
      <c r="AD74" s="354"/>
      <c r="AE74" s="145"/>
      <c r="AF74" s="135"/>
      <c r="AG74" s="354"/>
      <c r="AI74" s="132"/>
      <c r="AJ74" s="7"/>
      <c r="AK74" s="145"/>
      <c r="AL74" s="135"/>
      <c r="AM74" s="138"/>
      <c r="AN74" s="175"/>
      <c r="AO74" s="131"/>
      <c r="AU74" s="334">
        <v>3</v>
      </c>
      <c r="AV74" s="351" t="s">
        <v>143</v>
      </c>
      <c r="AW74" s="349"/>
    </row>
    <row r="75" spans="2:49" ht="10.5" customHeight="1">
      <c r="B75" s="349"/>
      <c r="C75" s="342" t="s">
        <v>26</v>
      </c>
      <c r="D75" s="334">
        <v>6</v>
      </c>
      <c r="E75" s="32"/>
      <c r="F75" s="54"/>
      <c r="G75" s="54"/>
      <c r="H75" s="54"/>
      <c r="I75" s="54"/>
      <c r="J75" s="104"/>
      <c r="K75" s="54"/>
      <c r="L75" s="46"/>
      <c r="M75" s="100"/>
      <c r="N75" s="101"/>
      <c r="O75" s="54"/>
      <c r="P75" s="107"/>
      <c r="Q75" s="54"/>
      <c r="R75" s="354"/>
      <c r="S75" s="100"/>
      <c r="T75" s="48"/>
      <c r="U75" s="354"/>
      <c r="V75" s="144"/>
      <c r="W75" s="123"/>
      <c r="Y75" s="334"/>
      <c r="Z75" s="334"/>
      <c r="AB75" s="48"/>
      <c r="AC75" s="132"/>
      <c r="AD75" s="354"/>
      <c r="AE75" s="145"/>
      <c r="AF75" s="135"/>
      <c r="AG75" s="354"/>
      <c r="AI75" s="132"/>
      <c r="AJ75" s="7"/>
      <c r="AK75" s="145"/>
      <c r="AL75" s="135"/>
      <c r="AM75" s="7"/>
      <c r="AN75" s="174"/>
      <c r="AO75" s="131"/>
      <c r="AQ75" s="3"/>
      <c r="AR75" s="3"/>
      <c r="AS75" s="130"/>
      <c r="AT75" s="129"/>
      <c r="AU75" s="334"/>
      <c r="AV75" s="351"/>
      <c r="AW75" s="349"/>
    </row>
    <row r="76" spans="2:49" ht="10.5" customHeight="1">
      <c r="B76" s="349"/>
      <c r="C76" s="342"/>
      <c r="D76" s="334"/>
      <c r="E76" s="102"/>
      <c r="F76" s="103"/>
      <c r="G76" s="56"/>
      <c r="H76" s="55"/>
      <c r="I76" s="54"/>
      <c r="J76" s="104"/>
      <c r="K76" s="54"/>
      <c r="L76" s="46"/>
      <c r="M76" s="100"/>
      <c r="N76" s="101"/>
      <c r="O76" s="54"/>
      <c r="P76" s="107"/>
      <c r="Q76" s="54"/>
      <c r="R76" s="354"/>
      <c r="S76" s="100"/>
      <c r="T76" s="48"/>
      <c r="U76" s="354"/>
      <c r="V76" s="144"/>
      <c r="W76" s="123"/>
      <c r="Y76" s="334"/>
      <c r="Z76" s="334"/>
      <c r="AB76" s="48"/>
      <c r="AC76" s="132"/>
      <c r="AD76" s="354"/>
      <c r="AE76" s="145"/>
      <c r="AF76" s="135"/>
      <c r="AG76" s="354"/>
      <c r="AI76" s="132"/>
      <c r="AJ76" s="7"/>
      <c r="AK76" s="145"/>
      <c r="AL76" s="135"/>
      <c r="AM76" s="7"/>
      <c r="AN76" s="174"/>
      <c r="AO76" s="131"/>
      <c r="AQ76" s="132"/>
      <c r="AS76" s="2"/>
      <c r="AT76" s="3"/>
      <c r="AU76" s="334">
        <v>2</v>
      </c>
      <c r="AV76" s="351" t="s">
        <v>144</v>
      </c>
      <c r="AW76" s="349"/>
    </row>
    <row r="77" spans="2:49" ht="10.5" customHeight="1">
      <c r="B77" s="349"/>
      <c r="C77" s="342" t="s">
        <v>44</v>
      </c>
      <c r="D77" s="334">
        <v>7</v>
      </c>
      <c r="E77" s="109"/>
      <c r="F77" s="55"/>
      <c r="G77" s="158"/>
      <c r="H77" s="156"/>
      <c r="I77" s="55"/>
      <c r="J77" s="111"/>
      <c r="K77" s="54"/>
      <c r="L77" s="46"/>
      <c r="M77" s="100"/>
      <c r="N77" s="101"/>
      <c r="O77" s="54"/>
      <c r="P77" s="107"/>
      <c r="Q77" s="54"/>
      <c r="R77" s="354"/>
      <c r="S77" s="100"/>
      <c r="T77" s="48"/>
      <c r="U77" s="354"/>
      <c r="V77" s="144"/>
      <c r="W77" s="123"/>
      <c r="Y77" s="334"/>
      <c r="Z77" s="334"/>
      <c r="AB77" s="48"/>
      <c r="AC77" s="132"/>
      <c r="AD77" s="354"/>
      <c r="AE77" s="145"/>
      <c r="AF77" s="135"/>
      <c r="AG77" s="354"/>
      <c r="AI77" s="132"/>
      <c r="AJ77" s="7"/>
      <c r="AK77" s="145"/>
      <c r="AL77" s="135"/>
      <c r="AM77" s="7"/>
      <c r="AN77" s="174"/>
      <c r="AO77" s="133"/>
      <c r="AP77" s="3"/>
      <c r="AQ77" s="132"/>
      <c r="AU77" s="334"/>
      <c r="AV77" s="351"/>
      <c r="AW77" s="349"/>
    </row>
    <row r="78" spans="2:49" ht="10.5" customHeight="1">
      <c r="B78" s="349"/>
      <c r="C78" s="342"/>
      <c r="D78" s="334"/>
      <c r="E78" s="32"/>
      <c r="F78" s="54"/>
      <c r="G78" s="54"/>
      <c r="H78" s="107"/>
      <c r="I78" s="54"/>
      <c r="J78" s="101"/>
      <c r="K78" s="54"/>
      <c r="L78" s="49"/>
      <c r="M78" s="100"/>
      <c r="N78" s="101"/>
      <c r="O78" s="54"/>
      <c r="P78" s="107"/>
      <c r="Q78" s="54"/>
      <c r="R78" s="354"/>
      <c r="S78" s="100"/>
      <c r="T78" s="48"/>
      <c r="U78" s="354"/>
      <c r="V78" s="144"/>
      <c r="W78" s="123"/>
      <c r="Y78" s="334"/>
      <c r="Z78" s="334"/>
      <c r="AB78" s="48"/>
      <c r="AC78" s="132"/>
      <c r="AD78" s="354"/>
      <c r="AE78" s="145"/>
      <c r="AF78" s="135"/>
      <c r="AG78" s="354"/>
      <c r="AI78" s="132"/>
      <c r="AJ78" s="7"/>
      <c r="AK78" s="145"/>
      <c r="AL78" s="135"/>
      <c r="AM78" s="7"/>
      <c r="AN78" s="174"/>
      <c r="AO78" s="123"/>
      <c r="AQ78" s="2"/>
      <c r="AR78" s="3"/>
      <c r="AS78" s="3"/>
      <c r="AT78" s="3"/>
      <c r="AU78" s="334">
        <v>1</v>
      </c>
      <c r="AV78" s="351" t="s">
        <v>145</v>
      </c>
      <c r="AW78" s="349"/>
    </row>
    <row r="79" spans="2:49" ht="10.5" customHeight="1">
      <c r="B79" s="349"/>
      <c r="C79" s="342" t="s">
        <v>27</v>
      </c>
      <c r="D79" s="334">
        <v>8</v>
      </c>
      <c r="E79" s="109"/>
      <c r="F79" s="55"/>
      <c r="G79" s="55"/>
      <c r="H79" s="108"/>
      <c r="I79" s="54"/>
      <c r="J79" s="101"/>
      <c r="K79" s="54"/>
      <c r="L79" s="49"/>
      <c r="M79" s="100"/>
      <c r="N79" s="101"/>
      <c r="O79" s="54"/>
      <c r="P79" s="107"/>
      <c r="Q79" s="54"/>
      <c r="R79" s="354"/>
      <c r="S79" s="100"/>
      <c r="T79" s="48"/>
      <c r="U79" s="354"/>
      <c r="V79" s="144"/>
      <c r="W79" s="123"/>
      <c r="Y79" s="334"/>
      <c r="Z79" s="334"/>
      <c r="AB79" s="48"/>
      <c r="AC79" s="132"/>
      <c r="AD79" s="354"/>
      <c r="AE79" s="145"/>
      <c r="AF79" s="135"/>
      <c r="AG79" s="354"/>
      <c r="AI79" s="132"/>
      <c r="AJ79" s="7"/>
      <c r="AK79" s="145"/>
      <c r="AL79" s="135"/>
      <c r="AM79" s="49"/>
      <c r="AN79" s="174"/>
      <c r="AO79" s="123"/>
      <c r="AU79" s="334"/>
      <c r="AV79" s="351"/>
      <c r="AW79" s="349"/>
    </row>
    <row r="80" spans="2:49" ht="10.5" customHeight="1" thickBot="1">
      <c r="B80" s="350"/>
      <c r="C80" s="342"/>
      <c r="D80" s="334"/>
      <c r="E80" s="54"/>
      <c r="F80" s="54"/>
      <c r="G80" s="54"/>
      <c r="H80" s="54"/>
      <c r="I80" s="54"/>
      <c r="J80" s="101"/>
      <c r="K80" s="54"/>
      <c r="L80" s="46"/>
      <c r="M80" s="100"/>
      <c r="N80" s="101"/>
      <c r="O80" s="54"/>
      <c r="P80" s="107"/>
      <c r="Q80" s="54"/>
      <c r="R80" s="354"/>
      <c r="S80" s="100"/>
      <c r="T80" s="48"/>
      <c r="U80" s="354"/>
      <c r="V80" s="144"/>
      <c r="W80" s="123"/>
      <c r="Z80" s="132"/>
      <c r="AB80" s="48"/>
      <c r="AC80" s="132"/>
      <c r="AD80" s="354"/>
      <c r="AE80" s="145"/>
      <c r="AF80" s="135"/>
      <c r="AG80" s="354"/>
      <c r="AI80" s="132"/>
      <c r="AJ80" s="7"/>
      <c r="AK80" s="145"/>
      <c r="AL80" s="135"/>
      <c r="AM80" s="49"/>
      <c r="AN80" s="174"/>
      <c r="AO80" s="123"/>
      <c r="AW80" s="350"/>
    </row>
    <row r="81" spans="2:49" ht="10.5" customHeight="1">
      <c r="B81" s="39"/>
      <c r="C81" s="340" t="s">
        <v>316</v>
      </c>
      <c r="D81" s="342" t="s">
        <v>32</v>
      </c>
      <c r="E81" s="109"/>
      <c r="F81" s="55"/>
      <c r="G81" s="55"/>
      <c r="H81" s="55"/>
      <c r="I81" s="55"/>
      <c r="J81" s="112"/>
      <c r="K81" s="55"/>
      <c r="L81" s="47"/>
      <c r="M81" s="110"/>
      <c r="N81" s="112"/>
      <c r="O81" s="55"/>
      <c r="P81" s="108"/>
      <c r="Q81" s="54"/>
      <c r="R81" s="354"/>
      <c r="S81" s="100"/>
      <c r="T81" s="48"/>
      <c r="U81" s="354"/>
      <c r="V81" s="144"/>
      <c r="W81" s="123"/>
      <c r="Z81" s="132"/>
      <c r="AB81" s="48"/>
      <c r="AC81" s="132"/>
      <c r="AD81" s="354"/>
      <c r="AE81" s="145"/>
      <c r="AF81" s="135"/>
      <c r="AG81" s="354"/>
      <c r="AI81" s="2"/>
      <c r="AJ81" s="139"/>
      <c r="AK81" s="171"/>
      <c r="AL81" s="141"/>
      <c r="AM81" s="139"/>
      <c r="AN81" s="175"/>
      <c r="AO81" s="142"/>
      <c r="AP81" s="3"/>
      <c r="AQ81" s="3"/>
      <c r="AR81" s="3"/>
      <c r="AS81" s="3"/>
      <c r="AT81" s="3"/>
      <c r="AU81" s="342" t="s">
        <v>32</v>
      </c>
      <c r="AV81" s="340" t="s">
        <v>321</v>
      </c>
      <c r="AW81" s="31"/>
    </row>
    <row r="82" spans="2:49" ht="10.5" customHeight="1">
      <c r="B82" s="39"/>
      <c r="C82" s="356"/>
      <c r="D82" s="342"/>
      <c r="E82" s="32"/>
      <c r="F82" s="54"/>
      <c r="G82" s="54"/>
      <c r="H82" s="54"/>
      <c r="I82" s="54"/>
      <c r="J82" s="101"/>
      <c r="K82" s="54"/>
      <c r="L82" s="46"/>
      <c r="M82" s="100"/>
      <c r="N82" s="101"/>
      <c r="O82" s="54"/>
      <c r="P82" s="54"/>
      <c r="Q82" s="54"/>
      <c r="R82" s="354"/>
      <c r="S82" s="100"/>
      <c r="T82" s="48"/>
      <c r="U82" s="354"/>
      <c r="V82" s="144"/>
      <c r="W82" s="123"/>
      <c r="Z82" s="132"/>
      <c r="AB82" s="48"/>
      <c r="AC82" s="132"/>
      <c r="AD82" s="354"/>
      <c r="AE82" s="145"/>
      <c r="AF82" s="135"/>
      <c r="AG82" s="354"/>
      <c r="AJ82" s="7"/>
      <c r="AK82" s="145"/>
      <c r="AL82" s="135"/>
      <c r="AM82" s="7"/>
      <c r="AN82" s="174"/>
      <c r="AO82" s="123"/>
      <c r="AU82" s="342"/>
      <c r="AV82" s="356"/>
      <c r="AW82" s="31"/>
    </row>
    <row r="83" spans="2:49" ht="10.5" customHeight="1">
      <c r="B83" s="40"/>
      <c r="C83" s="340" t="s">
        <v>317</v>
      </c>
      <c r="D83" s="342" t="s">
        <v>32</v>
      </c>
      <c r="E83" s="32"/>
      <c r="F83" s="54"/>
      <c r="G83" s="54"/>
      <c r="H83" s="54"/>
      <c r="I83" s="54"/>
      <c r="J83" s="101"/>
      <c r="K83" s="105"/>
      <c r="L83" s="54"/>
      <c r="M83" s="100"/>
      <c r="N83" s="101"/>
      <c r="O83" s="54"/>
      <c r="P83" s="54"/>
      <c r="Q83" s="54"/>
      <c r="R83" s="354"/>
      <c r="S83" s="100"/>
      <c r="T83" s="48"/>
      <c r="U83" s="354"/>
      <c r="W83" s="127"/>
      <c r="X83" s="129"/>
      <c r="Y83" s="129"/>
      <c r="Z83" s="129"/>
      <c r="AA83" s="129"/>
      <c r="AB83" s="128"/>
      <c r="AC83" s="132"/>
      <c r="AD83" s="354"/>
      <c r="AE83" s="145"/>
      <c r="AF83" s="135"/>
      <c r="AG83" s="354"/>
      <c r="AK83" s="123"/>
      <c r="AL83" s="48"/>
      <c r="AN83" s="41"/>
      <c r="AO83" s="123"/>
      <c r="AU83" s="342" t="s">
        <v>32</v>
      </c>
      <c r="AV83" s="340" t="s">
        <v>320</v>
      </c>
      <c r="AW83" s="31"/>
    </row>
    <row r="84" spans="2:49" ht="10.5" customHeight="1" thickBot="1">
      <c r="B84" s="40"/>
      <c r="C84" s="356"/>
      <c r="D84" s="342"/>
      <c r="E84" s="102"/>
      <c r="F84" s="103"/>
      <c r="G84" s="103"/>
      <c r="H84" s="103"/>
      <c r="I84" s="103"/>
      <c r="J84" s="161"/>
      <c r="K84" s="173"/>
      <c r="L84" s="103"/>
      <c r="M84" s="160"/>
      <c r="N84" s="161"/>
      <c r="O84" s="103"/>
      <c r="P84" s="156"/>
      <c r="Q84" s="54"/>
      <c r="R84" s="354"/>
      <c r="S84" s="100"/>
      <c r="T84" s="48"/>
      <c r="U84" s="354"/>
      <c r="V84" s="144"/>
      <c r="W84" s="123"/>
      <c r="AB84" s="48"/>
      <c r="AC84" s="132"/>
      <c r="AD84" s="354"/>
      <c r="AE84" s="123"/>
      <c r="AF84" s="48"/>
      <c r="AG84" s="354"/>
      <c r="AI84" s="130"/>
      <c r="AJ84" s="129"/>
      <c r="AK84" s="170"/>
      <c r="AL84" s="128"/>
      <c r="AM84" s="129"/>
      <c r="AN84" s="177"/>
      <c r="AO84" s="170"/>
      <c r="AP84" s="129"/>
      <c r="AQ84" s="129"/>
      <c r="AR84" s="129"/>
      <c r="AS84" s="129"/>
      <c r="AT84" s="129"/>
      <c r="AU84" s="342"/>
      <c r="AV84" s="356"/>
      <c r="AW84" s="31"/>
    </row>
    <row r="85" spans="2:49" ht="10.5" customHeight="1">
      <c r="B85" s="348" t="s">
        <v>86</v>
      </c>
      <c r="I85" s="54"/>
      <c r="J85" s="101"/>
      <c r="K85" s="54"/>
      <c r="L85" s="54"/>
      <c r="M85" s="100"/>
      <c r="N85" s="101"/>
      <c r="O85" s="54"/>
      <c r="P85" s="107"/>
      <c r="Q85" s="54"/>
      <c r="R85" s="354"/>
      <c r="S85" s="100"/>
      <c r="T85" s="48"/>
      <c r="U85" s="354"/>
      <c r="V85" s="144"/>
      <c r="W85" s="123"/>
      <c r="AB85" s="48"/>
      <c r="AC85" s="132"/>
      <c r="AD85" s="354"/>
      <c r="AE85" s="123"/>
      <c r="AF85" s="48"/>
      <c r="AG85" s="354"/>
      <c r="AI85" s="164"/>
      <c r="AJ85" s="30"/>
      <c r="AK85" s="169"/>
      <c r="AL85" s="117"/>
      <c r="AM85" s="30"/>
      <c r="AN85" s="41"/>
      <c r="AO85" s="123"/>
      <c r="AU85" s="334">
        <v>8</v>
      </c>
      <c r="AV85" s="342" t="s">
        <v>131</v>
      </c>
      <c r="AW85" s="348" t="s">
        <v>165</v>
      </c>
    </row>
    <row r="86" spans="2:49" ht="10.5" customHeight="1" thickBot="1">
      <c r="B86" s="349"/>
      <c r="C86" s="345" t="s">
        <v>90</v>
      </c>
      <c r="D86" s="334">
        <v>1</v>
      </c>
      <c r="E86" s="32"/>
      <c r="F86" s="54"/>
      <c r="G86" s="54"/>
      <c r="H86" s="54"/>
      <c r="I86" s="54"/>
      <c r="J86" s="101"/>
      <c r="K86" s="54"/>
      <c r="L86" s="49"/>
      <c r="M86" s="106"/>
      <c r="N86" s="101"/>
      <c r="O86" s="54"/>
      <c r="P86" s="107"/>
      <c r="Q86" s="54"/>
      <c r="R86" s="354"/>
      <c r="S86" s="100"/>
      <c r="T86" s="48"/>
      <c r="U86" s="354"/>
      <c r="V86" s="144"/>
      <c r="W86" s="123"/>
      <c r="AB86" s="48"/>
      <c r="AC86" s="132"/>
      <c r="AD86" s="354"/>
      <c r="AE86" s="123"/>
      <c r="AF86" s="48"/>
      <c r="AG86" s="354"/>
      <c r="AI86" s="164"/>
      <c r="AJ86" s="30"/>
      <c r="AK86" s="169"/>
      <c r="AL86" s="117"/>
      <c r="AM86" s="49"/>
      <c r="AN86" s="41"/>
      <c r="AO86" s="123"/>
      <c r="AQ86" s="130"/>
      <c r="AR86" s="129"/>
      <c r="AS86" s="129"/>
      <c r="AT86" s="129"/>
      <c r="AU86" s="334"/>
      <c r="AV86" s="342"/>
      <c r="AW86" s="349"/>
    </row>
    <row r="87" spans="2:49" ht="10.5" customHeight="1">
      <c r="B87" s="349"/>
      <c r="C87" s="345"/>
      <c r="D87" s="334"/>
      <c r="E87" s="102"/>
      <c r="F87" s="103"/>
      <c r="G87" s="103"/>
      <c r="H87" s="156"/>
      <c r="I87" s="54"/>
      <c r="J87" s="101"/>
      <c r="K87" s="54"/>
      <c r="L87" s="49"/>
      <c r="M87" s="106"/>
      <c r="N87" s="101"/>
      <c r="O87" s="54"/>
      <c r="P87" s="107"/>
      <c r="Q87" s="54"/>
      <c r="R87" s="354"/>
      <c r="S87" s="100"/>
      <c r="T87" s="48"/>
      <c r="U87" s="354"/>
      <c r="V87" s="144"/>
      <c r="W87" s="123"/>
      <c r="Y87" s="357" t="s">
        <v>286</v>
      </c>
      <c r="Z87" s="358"/>
      <c r="AB87" s="48"/>
      <c r="AC87" s="132"/>
      <c r="AD87" s="354"/>
      <c r="AE87" s="123"/>
      <c r="AF87" s="48"/>
      <c r="AG87" s="354"/>
      <c r="AI87" s="164"/>
      <c r="AJ87" s="30"/>
      <c r="AK87" s="169"/>
      <c r="AL87" s="117"/>
      <c r="AM87" s="49"/>
      <c r="AN87" s="41"/>
      <c r="AO87" s="123"/>
      <c r="AQ87" s="132"/>
      <c r="AU87" s="334">
        <v>7</v>
      </c>
      <c r="AV87" s="342" t="s">
        <v>132</v>
      </c>
      <c r="AW87" s="349"/>
    </row>
    <row r="88" spans="2:49" ht="10.5" customHeight="1">
      <c r="B88" s="349"/>
      <c r="C88" s="345" t="s">
        <v>270</v>
      </c>
      <c r="D88" s="334">
        <v>2</v>
      </c>
      <c r="E88" s="32"/>
      <c r="F88" s="54"/>
      <c r="G88" s="54"/>
      <c r="H88" s="107"/>
      <c r="I88" s="103"/>
      <c r="J88" s="162"/>
      <c r="K88" s="54"/>
      <c r="L88" s="54"/>
      <c r="M88" s="100"/>
      <c r="N88" s="101"/>
      <c r="O88" s="54"/>
      <c r="P88" s="107"/>
      <c r="Q88" s="54"/>
      <c r="R88" s="354"/>
      <c r="S88" s="100"/>
      <c r="T88" s="48"/>
      <c r="U88" s="354"/>
      <c r="V88" s="144"/>
      <c r="W88" s="123"/>
      <c r="Y88" s="359"/>
      <c r="Z88" s="360"/>
      <c r="AB88" s="48"/>
      <c r="AC88" s="132"/>
      <c r="AD88" s="354"/>
      <c r="AE88" s="123"/>
      <c r="AF88" s="48"/>
      <c r="AG88" s="354"/>
      <c r="AI88" s="132"/>
      <c r="AK88" s="123"/>
      <c r="AL88" s="48"/>
      <c r="AM88" s="49"/>
      <c r="AN88" s="41"/>
      <c r="AO88" s="127"/>
      <c r="AP88" s="129"/>
      <c r="AQ88" s="132"/>
      <c r="AS88" s="130"/>
      <c r="AT88" s="129"/>
      <c r="AU88" s="334"/>
      <c r="AV88" s="342"/>
      <c r="AW88" s="349"/>
    </row>
    <row r="89" spans="2:49" ht="10.5" customHeight="1">
      <c r="B89" s="349"/>
      <c r="C89" s="345"/>
      <c r="D89" s="334"/>
      <c r="E89" s="102"/>
      <c r="F89" s="103"/>
      <c r="G89" s="56"/>
      <c r="H89" s="108"/>
      <c r="I89" s="54"/>
      <c r="J89" s="104"/>
      <c r="K89" s="54"/>
      <c r="L89" s="54"/>
      <c r="M89" s="100"/>
      <c r="N89" s="101"/>
      <c r="O89" s="54"/>
      <c r="P89" s="107"/>
      <c r="Q89" s="54"/>
      <c r="R89" s="354"/>
      <c r="S89" s="100"/>
      <c r="T89" s="48"/>
      <c r="U89" s="354"/>
      <c r="V89" s="144"/>
      <c r="W89" s="123"/>
      <c r="Y89" s="359"/>
      <c r="Z89" s="360"/>
      <c r="AB89" s="48"/>
      <c r="AC89" s="132"/>
      <c r="AD89" s="354"/>
      <c r="AE89" s="123"/>
      <c r="AF89" s="48"/>
      <c r="AG89" s="354"/>
      <c r="AI89" s="132"/>
      <c r="AK89" s="123"/>
      <c r="AL89" s="48"/>
      <c r="AN89" s="41"/>
      <c r="AO89" s="131"/>
      <c r="AQ89" s="129"/>
      <c r="AR89" s="129"/>
      <c r="AS89" s="2"/>
      <c r="AT89" s="3"/>
      <c r="AU89" s="334">
        <v>6</v>
      </c>
      <c r="AV89" s="342" t="s">
        <v>133</v>
      </c>
      <c r="AW89" s="349"/>
    </row>
    <row r="90" spans="2:49" ht="10.5" customHeight="1">
      <c r="B90" s="349"/>
      <c r="C90" s="345" t="s">
        <v>91</v>
      </c>
      <c r="D90" s="334">
        <v>3</v>
      </c>
      <c r="E90" s="109"/>
      <c r="F90" s="55"/>
      <c r="G90" s="157"/>
      <c r="H90" s="103"/>
      <c r="I90" s="54"/>
      <c r="J90" s="104"/>
      <c r="K90" s="56"/>
      <c r="L90" s="55"/>
      <c r="M90" s="100"/>
      <c r="N90" s="101"/>
      <c r="O90" s="54"/>
      <c r="P90" s="107"/>
      <c r="Q90" s="54"/>
      <c r="R90" s="354"/>
      <c r="S90" s="100"/>
      <c r="T90" s="48"/>
      <c r="U90" s="354"/>
      <c r="V90" s="144"/>
      <c r="W90" s="123"/>
      <c r="Y90" s="359"/>
      <c r="Z90" s="360"/>
      <c r="AB90" s="48"/>
      <c r="AC90" s="132"/>
      <c r="AD90" s="354"/>
      <c r="AE90" s="123"/>
      <c r="AF90" s="48"/>
      <c r="AG90" s="354"/>
      <c r="AI90" s="132"/>
      <c r="AK90" s="123"/>
      <c r="AL90" s="48"/>
      <c r="AN90" s="41"/>
      <c r="AO90" s="131"/>
      <c r="AU90" s="334"/>
      <c r="AV90" s="342"/>
      <c r="AW90" s="349"/>
    </row>
    <row r="91" spans="2:49" ht="10.5" customHeight="1">
      <c r="B91" s="349"/>
      <c r="C91" s="345"/>
      <c r="D91" s="334"/>
      <c r="E91" s="32"/>
      <c r="F91" s="54"/>
      <c r="G91" s="54"/>
      <c r="H91" s="54"/>
      <c r="I91" s="54"/>
      <c r="J91" s="104"/>
      <c r="K91" s="54"/>
      <c r="L91" s="107"/>
      <c r="M91" s="100"/>
      <c r="N91" s="101"/>
      <c r="O91" s="54"/>
      <c r="P91" s="107"/>
      <c r="Q91" s="54"/>
      <c r="R91" s="354"/>
      <c r="S91" s="100"/>
      <c r="T91" s="48"/>
      <c r="U91" s="354"/>
      <c r="V91" s="146"/>
      <c r="W91" s="145"/>
      <c r="X91" s="7"/>
      <c r="Y91" s="359"/>
      <c r="Z91" s="360"/>
      <c r="AB91" s="48"/>
      <c r="AC91" s="132"/>
      <c r="AD91" s="354"/>
      <c r="AE91" s="123"/>
      <c r="AF91" s="48"/>
      <c r="AG91" s="354"/>
      <c r="AI91" s="132"/>
      <c r="AK91" s="123"/>
      <c r="AL91" s="48"/>
      <c r="AM91" s="130"/>
      <c r="AN91" s="177"/>
      <c r="AO91" s="131"/>
      <c r="AU91" s="334">
        <v>5</v>
      </c>
      <c r="AV91" s="342" t="s">
        <v>134</v>
      </c>
      <c r="AW91" s="349"/>
    </row>
    <row r="92" spans="2:49" ht="10.5" customHeight="1">
      <c r="B92" s="349"/>
      <c r="C92" s="345" t="s">
        <v>92</v>
      </c>
      <c r="D92" s="334">
        <v>4</v>
      </c>
      <c r="E92" s="32"/>
      <c r="F92" s="54"/>
      <c r="G92" s="54"/>
      <c r="H92" s="54"/>
      <c r="I92" s="54"/>
      <c r="J92" s="104"/>
      <c r="K92" s="105"/>
      <c r="L92" s="107"/>
      <c r="M92" s="100"/>
      <c r="N92" s="101"/>
      <c r="O92" s="54"/>
      <c r="P92" s="107"/>
      <c r="Q92" s="54"/>
      <c r="R92" s="354"/>
      <c r="S92" s="100"/>
      <c r="T92" s="48"/>
      <c r="U92" s="354"/>
      <c r="V92" s="146"/>
      <c r="W92" s="145"/>
      <c r="X92" s="7"/>
      <c r="Y92" s="359"/>
      <c r="Z92" s="360"/>
      <c r="AB92" s="48"/>
      <c r="AC92" s="132"/>
      <c r="AD92" s="354"/>
      <c r="AE92" s="123"/>
      <c r="AF92" s="48"/>
      <c r="AG92" s="354"/>
      <c r="AI92" s="132"/>
      <c r="AK92" s="123"/>
      <c r="AL92" s="48"/>
      <c r="AM92" s="132"/>
      <c r="AN92" s="41"/>
      <c r="AO92" s="131"/>
      <c r="AQ92" s="3"/>
      <c r="AR92" s="3"/>
      <c r="AS92" s="130"/>
      <c r="AT92" s="129"/>
      <c r="AU92" s="334"/>
      <c r="AV92" s="342"/>
      <c r="AW92" s="349"/>
    </row>
    <row r="93" spans="2:49" ht="10.5" customHeight="1">
      <c r="B93" s="349"/>
      <c r="C93" s="345"/>
      <c r="D93" s="334"/>
      <c r="E93" s="102"/>
      <c r="F93" s="103"/>
      <c r="G93" s="103"/>
      <c r="H93" s="156"/>
      <c r="I93" s="55"/>
      <c r="J93" s="111"/>
      <c r="K93" s="105"/>
      <c r="L93" s="107"/>
      <c r="M93" s="100"/>
      <c r="N93" s="101"/>
      <c r="O93" s="54"/>
      <c r="P93" s="107"/>
      <c r="Q93" s="54"/>
      <c r="R93" s="354"/>
      <c r="S93" s="100"/>
      <c r="T93" s="48"/>
      <c r="U93" s="354"/>
      <c r="V93" s="146"/>
      <c r="W93" s="145"/>
      <c r="X93" s="7"/>
      <c r="Y93" s="359"/>
      <c r="Z93" s="360"/>
      <c r="AB93" s="48"/>
      <c r="AC93" s="132"/>
      <c r="AD93" s="354"/>
      <c r="AE93" s="123"/>
      <c r="AF93" s="48"/>
      <c r="AG93" s="354"/>
      <c r="AI93" s="132"/>
      <c r="AK93" s="123"/>
      <c r="AL93" s="48"/>
      <c r="AM93" s="132"/>
      <c r="AN93" s="41"/>
      <c r="AO93" s="133"/>
      <c r="AP93" s="3"/>
      <c r="AQ93" s="132"/>
      <c r="AS93" s="2"/>
      <c r="AT93" s="3"/>
      <c r="AU93" s="334">
        <v>4</v>
      </c>
      <c r="AV93" s="342" t="s">
        <v>135</v>
      </c>
      <c r="AW93" s="349"/>
    </row>
    <row r="94" spans="2:49" ht="10.5" customHeight="1">
      <c r="B94" s="349"/>
      <c r="C94" s="345" t="s">
        <v>93</v>
      </c>
      <c r="D94" s="334">
        <v>5</v>
      </c>
      <c r="E94" s="109"/>
      <c r="F94" s="55"/>
      <c r="G94" s="55"/>
      <c r="H94" s="108"/>
      <c r="I94" s="54"/>
      <c r="J94" s="101"/>
      <c r="K94" s="54"/>
      <c r="L94" s="107"/>
      <c r="M94" s="100"/>
      <c r="N94" s="101"/>
      <c r="O94" s="54"/>
      <c r="P94" s="107"/>
      <c r="Q94" s="54"/>
      <c r="R94" s="354"/>
      <c r="S94" s="100"/>
      <c r="T94" s="48"/>
      <c r="U94" s="354"/>
      <c r="V94" s="146"/>
      <c r="W94" s="145"/>
      <c r="X94" s="7"/>
      <c r="Y94" s="359"/>
      <c r="Z94" s="360"/>
      <c r="AB94" s="48"/>
      <c r="AC94" s="132"/>
      <c r="AD94" s="354"/>
      <c r="AE94" s="123"/>
      <c r="AF94" s="48"/>
      <c r="AG94" s="354"/>
      <c r="AI94" s="132"/>
      <c r="AK94" s="123"/>
      <c r="AL94" s="48"/>
      <c r="AM94" s="132"/>
      <c r="AN94" s="41"/>
      <c r="AO94" s="123"/>
      <c r="AQ94" s="132"/>
      <c r="AU94" s="334"/>
      <c r="AV94" s="342"/>
      <c r="AW94" s="349"/>
    </row>
    <row r="95" spans="2:49" ht="10.5" customHeight="1">
      <c r="B95" s="349"/>
      <c r="C95" s="345"/>
      <c r="D95" s="334"/>
      <c r="E95" s="32"/>
      <c r="F95" s="54"/>
      <c r="G95" s="54"/>
      <c r="H95" s="103"/>
      <c r="I95" s="54"/>
      <c r="J95" s="101"/>
      <c r="K95" s="346" t="s">
        <v>293</v>
      </c>
      <c r="L95" s="107"/>
      <c r="M95" s="100"/>
      <c r="N95" s="101"/>
      <c r="O95" s="54"/>
      <c r="P95" s="107"/>
      <c r="Q95" s="54"/>
      <c r="R95" s="354"/>
      <c r="S95" s="100"/>
      <c r="T95" s="48"/>
      <c r="U95" s="354"/>
      <c r="V95" s="146"/>
      <c r="W95" s="145"/>
      <c r="X95" s="7"/>
      <c r="Y95" s="359"/>
      <c r="Z95" s="360"/>
      <c r="AB95" s="48"/>
      <c r="AC95" s="132"/>
      <c r="AD95" s="354"/>
      <c r="AE95" s="123"/>
      <c r="AF95" s="48"/>
      <c r="AG95" s="354"/>
      <c r="AI95" s="132"/>
      <c r="AK95" s="123"/>
      <c r="AL95" s="48"/>
      <c r="AM95" s="132"/>
      <c r="AN95" s="347" t="s">
        <v>171</v>
      </c>
      <c r="AO95" s="123"/>
      <c r="AQ95" s="2"/>
      <c r="AR95" s="3"/>
      <c r="AS95" s="3"/>
      <c r="AT95" s="3"/>
      <c r="AU95" s="334">
        <v>3</v>
      </c>
      <c r="AV95" s="342" t="s">
        <v>136</v>
      </c>
      <c r="AW95" s="349"/>
    </row>
    <row r="96" spans="2:49" ht="10.5" customHeight="1">
      <c r="B96" s="349"/>
      <c r="C96" s="345" t="s">
        <v>94</v>
      </c>
      <c r="D96" s="334">
        <v>6</v>
      </c>
      <c r="E96" s="54"/>
      <c r="F96" s="54"/>
      <c r="G96" s="54"/>
      <c r="H96" s="54"/>
      <c r="I96" s="54"/>
      <c r="J96" s="101"/>
      <c r="K96" s="346"/>
      <c r="L96" s="107"/>
      <c r="M96" s="160"/>
      <c r="N96" s="162"/>
      <c r="O96" s="54"/>
      <c r="P96" s="107"/>
      <c r="Q96" s="54"/>
      <c r="R96" s="354"/>
      <c r="S96" s="100"/>
      <c r="T96" s="48"/>
      <c r="U96" s="354"/>
      <c r="V96" s="146"/>
      <c r="W96" s="145"/>
      <c r="X96" s="7"/>
      <c r="Y96" s="359"/>
      <c r="Z96" s="360"/>
      <c r="AB96" s="48"/>
      <c r="AC96" s="132"/>
      <c r="AD96" s="354"/>
      <c r="AE96" s="123"/>
      <c r="AF96" s="48"/>
      <c r="AG96" s="354"/>
      <c r="AI96" s="132"/>
      <c r="AK96" s="127"/>
      <c r="AL96" s="128"/>
      <c r="AM96" s="132"/>
      <c r="AN96" s="347"/>
      <c r="AO96" s="123"/>
      <c r="AU96" s="334"/>
      <c r="AV96" s="342"/>
      <c r="AW96" s="349"/>
    </row>
    <row r="97" spans="2:49" ht="10.5" customHeight="1" thickBot="1">
      <c r="B97" s="349"/>
      <c r="C97" s="345"/>
      <c r="D97" s="334"/>
      <c r="E97" s="102"/>
      <c r="F97" s="103"/>
      <c r="G97" s="103"/>
      <c r="H97" s="156"/>
      <c r="I97" s="54"/>
      <c r="J97" s="101"/>
      <c r="K97" s="105"/>
      <c r="L97" s="44"/>
      <c r="M97" s="100"/>
      <c r="N97" s="104"/>
      <c r="O97" s="54"/>
      <c r="P97" s="107"/>
      <c r="Q97" s="54"/>
      <c r="R97" s="354"/>
      <c r="S97" s="100"/>
      <c r="T97" s="48"/>
      <c r="U97" s="354"/>
      <c r="V97" s="146"/>
      <c r="W97" s="145"/>
      <c r="X97" s="7"/>
      <c r="Y97" s="359"/>
      <c r="Z97" s="360"/>
      <c r="AB97" s="48"/>
      <c r="AC97" s="132"/>
      <c r="AD97" s="354"/>
      <c r="AE97" s="123"/>
      <c r="AF97" s="48"/>
      <c r="AG97" s="355"/>
      <c r="AI97" s="132"/>
      <c r="AJ97" s="7"/>
      <c r="AK97" s="137"/>
      <c r="AL97" s="135"/>
      <c r="AM97" s="136"/>
      <c r="AN97" s="174"/>
      <c r="AO97" s="123"/>
      <c r="AU97" s="334">
        <v>2</v>
      </c>
      <c r="AV97" s="342" t="s">
        <v>137</v>
      </c>
      <c r="AW97" s="349"/>
    </row>
    <row r="98" spans="2:49" ht="10.5" customHeight="1" thickBot="1">
      <c r="B98" s="349"/>
      <c r="C98" s="345" t="s">
        <v>95</v>
      </c>
      <c r="D98" s="334">
        <v>7</v>
      </c>
      <c r="E98" s="109"/>
      <c r="F98" s="55"/>
      <c r="G98" s="55"/>
      <c r="H98" s="108"/>
      <c r="I98" s="103"/>
      <c r="J98" s="162"/>
      <c r="K98" s="105"/>
      <c r="L98" s="44"/>
      <c r="M98" s="100"/>
      <c r="N98" s="104"/>
      <c r="O98" s="54"/>
      <c r="P98" s="107"/>
      <c r="Q98" s="54"/>
      <c r="R98" s="355"/>
      <c r="S98" s="100"/>
      <c r="T98" s="48"/>
      <c r="U98" s="355"/>
      <c r="V98" s="146"/>
      <c r="W98" s="145"/>
      <c r="X98" s="7"/>
      <c r="Y98" s="359"/>
      <c r="Z98" s="360"/>
      <c r="AB98" s="48"/>
      <c r="AC98" s="132"/>
      <c r="AD98" s="355"/>
      <c r="AE98" s="123"/>
      <c r="AF98" s="48"/>
      <c r="AG98" s="7"/>
      <c r="AI98" s="132"/>
      <c r="AJ98" s="7"/>
      <c r="AK98" s="137"/>
      <c r="AL98" s="135"/>
      <c r="AM98" s="136"/>
      <c r="AN98" s="174"/>
      <c r="AO98" s="123"/>
      <c r="AQ98" s="130"/>
      <c r="AR98" s="129"/>
      <c r="AS98" s="129"/>
      <c r="AT98" s="129"/>
      <c r="AU98" s="334"/>
      <c r="AV98" s="342"/>
      <c r="AW98" s="349"/>
    </row>
    <row r="99" spans="2:49" ht="10.5" customHeight="1">
      <c r="B99" s="349"/>
      <c r="C99" s="345"/>
      <c r="D99" s="334"/>
      <c r="J99" s="104"/>
      <c r="K99" s="105"/>
      <c r="L99" s="44"/>
      <c r="M99" s="100"/>
      <c r="N99" s="104"/>
      <c r="O99" s="54"/>
      <c r="P99" s="107"/>
      <c r="Q99" s="54"/>
      <c r="R99" s="54"/>
      <c r="S99" s="100"/>
      <c r="T99" s="48"/>
      <c r="V99" s="146"/>
      <c r="W99" s="145"/>
      <c r="X99" s="7"/>
      <c r="Y99" s="359"/>
      <c r="Z99" s="360"/>
      <c r="AB99" s="48"/>
      <c r="AC99" s="136"/>
      <c r="AD99" s="7"/>
      <c r="AE99" s="123"/>
      <c r="AF99" s="48"/>
      <c r="AI99" s="132"/>
      <c r="AJ99" s="7"/>
      <c r="AK99" s="137"/>
      <c r="AL99" s="135"/>
      <c r="AM99" s="136"/>
      <c r="AN99" s="174"/>
      <c r="AO99" s="127"/>
      <c r="AP99" s="129"/>
      <c r="AQ99" s="2"/>
      <c r="AR99" s="3"/>
      <c r="AS99" s="3"/>
      <c r="AT99" s="3"/>
      <c r="AU99" s="334">
        <v>1</v>
      </c>
      <c r="AV99" s="342" t="s">
        <v>138</v>
      </c>
      <c r="AW99" s="349"/>
    </row>
    <row r="100" spans="2:49" ht="10.5" customHeight="1" thickBot="1">
      <c r="B100" s="350"/>
      <c r="E100" s="32"/>
      <c r="F100" s="54"/>
      <c r="G100" s="54"/>
      <c r="H100" s="54"/>
      <c r="I100" s="54"/>
      <c r="J100" s="104"/>
      <c r="K100" s="172"/>
      <c r="L100" s="45"/>
      <c r="M100" s="100"/>
      <c r="N100" s="104"/>
      <c r="O100" s="54"/>
      <c r="P100" s="107"/>
      <c r="Q100" s="54"/>
      <c r="R100" s="54"/>
      <c r="S100" s="100"/>
      <c r="T100" s="48"/>
      <c r="V100" s="146"/>
      <c r="W100" s="145"/>
      <c r="X100" s="7"/>
      <c r="Y100" s="359"/>
      <c r="Z100" s="360"/>
      <c r="AB100" s="48"/>
      <c r="AC100" s="136"/>
      <c r="AD100" s="7"/>
      <c r="AE100" s="123"/>
      <c r="AF100" s="48"/>
      <c r="AI100" s="132"/>
      <c r="AJ100" s="7"/>
      <c r="AK100" s="137"/>
      <c r="AL100" s="135"/>
      <c r="AM100" s="138"/>
      <c r="AN100" s="175"/>
      <c r="AO100" s="131"/>
      <c r="AU100" s="334"/>
      <c r="AV100" s="342"/>
      <c r="AW100" s="350"/>
    </row>
    <row r="101" spans="2:49" ht="10.5" customHeight="1">
      <c r="B101" s="348" t="s">
        <v>87</v>
      </c>
      <c r="I101" s="54"/>
      <c r="J101" s="104"/>
      <c r="K101" s="105"/>
      <c r="L101" s="54"/>
      <c r="M101" s="100"/>
      <c r="N101" s="104"/>
      <c r="O101" s="54"/>
      <c r="P101" s="107"/>
      <c r="Q101" s="158"/>
      <c r="R101" s="103"/>
      <c r="S101" s="160"/>
      <c r="T101" s="147"/>
      <c r="V101" s="146"/>
      <c r="W101" s="145"/>
      <c r="X101" s="7"/>
      <c r="Y101" s="359"/>
      <c r="Z101" s="360"/>
      <c r="AB101" s="48"/>
      <c r="AC101" s="136"/>
      <c r="AD101" s="7"/>
      <c r="AE101" s="127"/>
      <c r="AF101" s="128"/>
      <c r="AG101" s="129"/>
      <c r="AH101" s="143"/>
      <c r="AI101" s="132"/>
      <c r="AJ101" s="7"/>
      <c r="AK101" s="137"/>
      <c r="AL101" s="135"/>
      <c r="AM101" s="7"/>
      <c r="AN101" s="174"/>
      <c r="AO101" s="131"/>
      <c r="AW101" s="348" t="s">
        <v>164</v>
      </c>
    </row>
    <row r="102" spans="2:49" ht="10.5" customHeight="1">
      <c r="B102" s="349"/>
      <c r="C102" s="345" t="s">
        <v>289</v>
      </c>
      <c r="D102" s="334">
        <v>1</v>
      </c>
      <c r="E102" s="32"/>
      <c r="F102" s="54"/>
      <c r="G102" s="54"/>
      <c r="H102" s="54"/>
      <c r="I102" s="54"/>
      <c r="J102" s="104"/>
      <c r="K102" s="105"/>
      <c r="L102" s="105"/>
      <c r="M102" s="106"/>
      <c r="N102" s="104"/>
      <c r="O102" s="54"/>
      <c r="P102" s="107"/>
      <c r="Q102" s="54"/>
      <c r="R102" s="54"/>
      <c r="S102" s="100"/>
      <c r="T102" s="38"/>
      <c r="V102" s="146"/>
      <c r="W102" s="145"/>
      <c r="X102" s="7"/>
      <c r="Y102" s="359"/>
      <c r="Z102" s="360"/>
      <c r="AB102" s="48"/>
      <c r="AC102" s="136"/>
      <c r="AD102" s="7"/>
      <c r="AE102" s="131"/>
      <c r="AF102" s="48"/>
      <c r="AH102" s="144"/>
      <c r="AI102" s="132"/>
      <c r="AJ102" s="7"/>
      <c r="AK102" s="137"/>
      <c r="AL102" s="135"/>
      <c r="AM102" s="7"/>
      <c r="AN102" s="174"/>
      <c r="AO102" s="131"/>
      <c r="AU102" s="334">
        <v>7</v>
      </c>
      <c r="AV102" s="351" t="s">
        <v>124</v>
      </c>
      <c r="AW102" s="349"/>
    </row>
    <row r="103" spans="2:49" ht="10.5" customHeight="1">
      <c r="B103" s="349"/>
      <c r="C103" s="345"/>
      <c r="D103" s="334"/>
      <c r="E103" s="102"/>
      <c r="F103" s="103"/>
      <c r="G103" s="103"/>
      <c r="H103" s="156"/>
      <c r="I103" s="54"/>
      <c r="J103" s="111"/>
      <c r="K103" s="105"/>
      <c r="L103" s="54"/>
      <c r="M103" s="100"/>
      <c r="N103" s="104"/>
      <c r="O103" s="54"/>
      <c r="P103" s="107"/>
      <c r="Q103" s="54"/>
      <c r="R103" s="54"/>
      <c r="S103" s="100"/>
      <c r="T103" s="38"/>
      <c r="V103" s="146"/>
      <c r="W103" s="145"/>
      <c r="X103" s="7"/>
      <c r="Y103" s="359"/>
      <c r="Z103" s="360"/>
      <c r="AB103" s="48"/>
      <c r="AC103" s="136"/>
      <c r="AD103" s="7"/>
      <c r="AE103" s="131"/>
      <c r="AF103" s="48"/>
      <c r="AH103" s="144"/>
      <c r="AI103" s="132"/>
      <c r="AJ103" s="7"/>
      <c r="AK103" s="137"/>
      <c r="AL103" s="135"/>
      <c r="AM103" s="7"/>
      <c r="AN103" s="174"/>
      <c r="AO103" s="133"/>
      <c r="AP103" s="3"/>
      <c r="AQ103" s="130"/>
      <c r="AR103" s="129"/>
      <c r="AS103" s="129"/>
      <c r="AT103" s="129"/>
      <c r="AU103" s="334"/>
      <c r="AV103" s="351"/>
      <c r="AW103" s="349"/>
    </row>
    <row r="104" spans="2:49" ht="10.5" customHeight="1">
      <c r="B104" s="349"/>
      <c r="C104" s="345" t="s">
        <v>96</v>
      </c>
      <c r="D104" s="334">
        <v>2</v>
      </c>
      <c r="E104" s="32"/>
      <c r="F104" s="54"/>
      <c r="G104" s="54"/>
      <c r="H104" s="107"/>
      <c r="I104" s="103"/>
      <c r="J104" s="101"/>
      <c r="K104" s="105"/>
      <c r="L104" s="54"/>
      <c r="M104" s="100"/>
      <c r="N104" s="104"/>
      <c r="O104" s="55"/>
      <c r="P104" s="108"/>
      <c r="Q104" s="54"/>
      <c r="R104" s="54"/>
      <c r="S104" s="100"/>
      <c r="T104" s="38"/>
      <c r="V104" s="146"/>
      <c r="W104" s="145"/>
      <c r="X104" s="7"/>
      <c r="Y104" s="359"/>
      <c r="Z104" s="360"/>
      <c r="AB104" s="48"/>
      <c r="AC104" s="136"/>
      <c r="AD104" s="7"/>
      <c r="AE104" s="131"/>
      <c r="AF104" s="48"/>
      <c r="AI104" s="2"/>
      <c r="AJ104" s="139"/>
      <c r="AK104" s="137"/>
      <c r="AL104" s="135"/>
      <c r="AM104" s="7"/>
      <c r="AN104" s="174"/>
      <c r="AO104" s="123"/>
      <c r="AQ104" s="2"/>
      <c r="AR104" s="3"/>
      <c r="AS104" s="3"/>
      <c r="AT104" s="3"/>
      <c r="AU104" s="334">
        <v>6</v>
      </c>
      <c r="AV104" s="351" t="s">
        <v>125</v>
      </c>
      <c r="AW104" s="349"/>
    </row>
    <row r="105" spans="2:49" ht="10.5" customHeight="1">
      <c r="B105" s="349"/>
      <c r="C105" s="345"/>
      <c r="D105" s="334"/>
      <c r="E105" s="102"/>
      <c r="F105" s="103"/>
      <c r="G105" s="56"/>
      <c r="H105" s="108"/>
      <c r="I105" s="54"/>
      <c r="J105" s="101"/>
      <c r="K105" s="105"/>
      <c r="L105" s="54"/>
      <c r="M105" s="100"/>
      <c r="N105" s="104"/>
      <c r="O105" s="158"/>
      <c r="P105" s="103"/>
      <c r="Q105" s="54"/>
      <c r="R105" s="54"/>
      <c r="S105" s="100"/>
      <c r="T105" s="38"/>
      <c r="V105" s="146"/>
      <c r="W105" s="145"/>
      <c r="X105" s="7"/>
      <c r="Y105" s="359"/>
      <c r="Z105" s="360"/>
      <c r="AB105" s="48"/>
      <c r="AC105" s="136"/>
      <c r="AD105" s="7"/>
      <c r="AE105" s="131"/>
      <c r="AF105" s="48"/>
      <c r="AJ105" s="7"/>
      <c r="AK105" s="137"/>
      <c r="AL105" s="135"/>
      <c r="AM105" s="7"/>
      <c r="AN105" s="174"/>
      <c r="AO105" s="123"/>
      <c r="AP105" s="48"/>
      <c r="AU105" s="334"/>
      <c r="AV105" s="351"/>
      <c r="AW105" s="349"/>
    </row>
    <row r="106" spans="2:49" ht="10.5" customHeight="1">
      <c r="B106" s="349"/>
      <c r="C106" s="345" t="s">
        <v>97</v>
      </c>
      <c r="D106" s="334">
        <v>3</v>
      </c>
      <c r="E106" s="109"/>
      <c r="F106" s="55"/>
      <c r="G106" s="157"/>
      <c r="H106" s="103"/>
      <c r="I106" s="54"/>
      <c r="J106" s="101"/>
      <c r="K106" s="105"/>
      <c r="L106" s="54"/>
      <c r="M106" s="100"/>
      <c r="N106" s="104"/>
      <c r="O106" s="54"/>
      <c r="P106" s="54"/>
      <c r="Q106" s="54"/>
      <c r="R106" s="54"/>
      <c r="S106" s="100"/>
      <c r="T106" s="38"/>
      <c r="V106" s="146"/>
      <c r="W106" s="145"/>
      <c r="X106" s="7"/>
      <c r="Y106" s="359"/>
      <c r="Z106" s="360"/>
      <c r="AB106" s="48"/>
      <c r="AC106" s="136"/>
      <c r="AD106" s="7"/>
      <c r="AE106" s="131"/>
      <c r="AF106" s="48"/>
      <c r="AJ106" s="7"/>
      <c r="AK106" s="137"/>
      <c r="AL106" s="135"/>
      <c r="AM106" s="7"/>
      <c r="AN106" s="174"/>
      <c r="AO106" s="123"/>
      <c r="AU106" s="334">
        <v>5</v>
      </c>
      <c r="AV106" s="351" t="s">
        <v>126</v>
      </c>
      <c r="AW106" s="349"/>
    </row>
    <row r="107" spans="2:49" ht="10.5" customHeight="1">
      <c r="B107" s="349"/>
      <c r="C107" s="345"/>
      <c r="D107" s="334"/>
      <c r="E107" s="32"/>
      <c r="F107" s="54"/>
      <c r="G107" s="54"/>
      <c r="H107" s="54"/>
      <c r="I107" s="54"/>
      <c r="J107" s="101"/>
      <c r="K107" s="105"/>
      <c r="L107" s="54"/>
      <c r="M107" s="100"/>
      <c r="N107" s="104"/>
      <c r="O107" s="54"/>
      <c r="P107" s="54"/>
      <c r="Q107" s="54"/>
      <c r="R107" s="54"/>
      <c r="S107" s="100"/>
      <c r="T107" s="38"/>
      <c r="V107" s="146"/>
      <c r="W107" s="145"/>
      <c r="X107" s="7"/>
      <c r="Y107" s="359"/>
      <c r="Z107" s="360"/>
      <c r="AB107" s="48"/>
      <c r="AC107" s="136"/>
      <c r="AD107" s="7"/>
      <c r="AE107" s="131"/>
      <c r="AF107" s="48"/>
      <c r="AJ107" s="7"/>
      <c r="AK107" s="137"/>
      <c r="AL107" s="135"/>
      <c r="AM107" s="7"/>
      <c r="AN107" s="174"/>
      <c r="AO107" s="123"/>
      <c r="AP107" s="3"/>
      <c r="AQ107" s="130"/>
      <c r="AR107" s="129"/>
      <c r="AS107" s="129"/>
      <c r="AT107" s="129"/>
      <c r="AU107" s="334"/>
      <c r="AV107" s="351"/>
      <c r="AW107" s="349"/>
    </row>
    <row r="108" spans="2:49" ht="10.5" customHeight="1">
      <c r="B108" s="349"/>
      <c r="C108" s="345" t="s">
        <v>98</v>
      </c>
      <c r="D108" s="334">
        <v>4</v>
      </c>
      <c r="E108" s="32"/>
      <c r="F108" s="54"/>
      <c r="G108" s="54"/>
      <c r="H108" s="54"/>
      <c r="I108" s="54"/>
      <c r="J108" s="101"/>
      <c r="K108" s="105"/>
      <c r="L108" s="54"/>
      <c r="M108" s="100"/>
      <c r="N108" s="104"/>
      <c r="O108" s="54"/>
      <c r="P108" s="54"/>
      <c r="Q108" s="54"/>
      <c r="R108" s="54"/>
      <c r="S108" s="100"/>
      <c r="T108" s="38"/>
      <c r="V108" s="146"/>
      <c r="W108" s="145"/>
      <c r="X108" s="7"/>
      <c r="Y108" s="359"/>
      <c r="Z108" s="360"/>
      <c r="AB108" s="48"/>
      <c r="AC108" s="136"/>
      <c r="AD108" s="7"/>
      <c r="AE108" s="131"/>
      <c r="AF108" s="48"/>
      <c r="AJ108" s="7"/>
      <c r="AK108" s="137"/>
      <c r="AL108" s="135"/>
      <c r="AM108" s="7"/>
      <c r="AN108" s="174"/>
      <c r="AO108" s="127"/>
      <c r="AQ108" s="2"/>
      <c r="AR108" s="3"/>
      <c r="AS108" s="3"/>
      <c r="AT108" s="3"/>
      <c r="AU108" s="334">
        <v>4</v>
      </c>
      <c r="AV108" s="351" t="s">
        <v>127</v>
      </c>
      <c r="AW108" s="349"/>
    </row>
    <row r="109" spans="2:49" ht="10.5" customHeight="1">
      <c r="B109" s="349"/>
      <c r="C109" s="345"/>
      <c r="D109" s="334"/>
      <c r="E109" s="102"/>
      <c r="F109" s="103"/>
      <c r="G109" s="103"/>
      <c r="H109" s="156"/>
      <c r="I109" s="55"/>
      <c r="J109" s="112"/>
      <c r="K109" s="105"/>
      <c r="L109" s="54"/>
      <c r="M109" s="100"/>
      <c r="N109" s="104"/>
      <c r="O109" s="54"/>
      <c r="P109" s="54"/>
      <c r="Q109" s="54"/>
      <c r="R109" s="54"/>
      <c r="S109" s="100"/>
      <c r="T109" s="38"/>
      <c r="V109" s="146"/>
      <c r="W109" s="145"/>
      <c r="X109" s="7"/>
      <c r="Y109" s="359"/>
      <c r="Z109" s="360"/>
      <c r="AB109" s="48"/>
      <c r="AC109" s="136"/>
      <c r="AD109" s="7"/>
      <c r="AE109" s="131"/>
      <c r="AF109" s="48"/>
      <c r="AJ109" s="7"/>
      <c r="AK109" s="137"/>
      <c r="AL109" s="135"/>
      <c r="AM109" s="7"/>
      <c r="AN109" s="174"/>
      <c r="AO109" s="131"/>
      <c r="AP109" s="48"/>
      <c r="AU109" s="334"/>
      <c r="AV109" s="351"/>
      <c r="AW109" s="349"/>
    </row>
    <row r="110" spans="2:49" ht="10.5" customHeight="1">
      <c r="B110" s="349"/>
      <c r="C110" s="345" t="s">
        <v>99</v>
      </c>
      <c r="D110" s="334">
        <v>5</v>
      </c>
      <c r="E110" s="109"/>
      <c r="F110" s="55"/>
      <c r="G110" s="55"/>
      <c r="H110" s="108"/>
      <c r="I110" s="54"/>
      <c r="J110" s="104"/>
      <c r="K110" s="105"/>
      <c r="L110" s="54"/>
      <c r="M110" s="100"/>
      <c r="N110" s="104"/>
      <c r="O110" s="54"/>
      <c r="P110" s="54"/>
      <c r="Q110" s="54"/>
      <c r="R110" s="54"/>
      <c r="S110" s="100"/>
      <c r="T110" s="38"/>
      <c r="V110" s="146"/>
      <c r="W110" s="145"/>
      <c r="X110" s="7"/>
      <c r="Y110" s="359"/>
      <c r="Z110" s="360"/>
      <c r="AB110" s="48"/>
      <c r="AC110" s="136"/>
      <c r="AD110" s="7"/>
      <c r="AE110" s="131"/>
      <c r="AF110" s="48"/>
      <c r="AJ110" s="7"/>
      <c r="AK110" s="137"/>
      <c r="AL110" s="135"/>
      <c r="AM110" s="139"/>
      <c r="AN110" s="176"/>
      <c r="AO110" s="131"/>
      <c r="AU110" s="334">
        <v>3</v>
      </c>
      <c r="AV110" s="351" t="s">
        <v>128</v>
      </c>
      <c r="AW110" s="349"/>
    </row>
    <row r="111" spans="2:49" ht="10.5" customHeight="1">
      <c r="B111" s="349"/>
      <c r="C111" s="345"/>
      <c r="D111" s="334"/>
      <c r="E111" s="32"/>
      <c r="F111" s="54"/>
      <c r="G111" s="54"/>
      <c r="H111" s="103"/>
      <c r="I111" s="54"/>
      <c r="J111" s="104"/>
      <c r="K111" s="191"/>
      <c r="L111" s="47"/>
      <c r="M111" s="100"/>
      <c r="N111" s="104"/>
      <c r="O111" s="54"/>
      <c r="P111" s="54"/>
      <c r="Q111" s="54"/>
      <c r="R111" s="54"/>
      <c r="S111" s="100"/>
      <c r="T111" s="38"/>
      <c r="V111" s="146"/>
      <c r="W111" s="145"/>
      <c r="X111" s="7"/>
      <c r="Y111" s="359"/>
      <c r="Z111" s="360"/>
      <c r="AB111" s="48"/>
      <c r="AC111" s="136"/>
      <c r="AD111" s="7"/>
      <c r="AE111" s="131"/>
      <c r="AF111" s="48"/>
      <c r="AJ111" s="7"/>
      <c r="AK111" s="137"/>
      <c r="AL111" s="135"/>
      <c r="AM111" s="136"/>
      <c r="AN111" s="174"/>
      <c r="AO111" s="131"/>
      <c r="AQ111" s="3"/>
      <c r="AR111" s="3"/>
      <c r="AS111" s="130"/>
      <c r="AT111" s="129"/>
      <c r="AU111" s="334"/>
      <c r="AV111" s="351"/>
      <c r="AW111" s="349"/>
    </row>
    <row r="112" spans="2:49" ht="10.5" customHeight="1">
      <c r="B112" s="349"/>
      <c r="C112" s="345" t="s">
        <v>100</v>
      </c>
      <c r="D112" s="334">
        <v>6</v>
      </c>
      <c r="E112" s="54"/>
      <c r="F112" s="54"/>
      <c r="G112" s="54"/>
      <c r="H112" s="54"/>
      <c r="I112" s="54"/>
      <c r="J112" s="104"/>
      <c r="K112" s="105"/>
      <c r="L112" s="44"/>
      <c r="M112" s="100"/>
      <c r="N112" s="104"/>
      <c r="O112" s="54"/>
      <c r="P112" s="54"/>
      <c r="Q112" s="54"/>
      <c r="R112" s="54"/>
      <c r="S112" s="100"/>
      <c r="T112" s="38"/>
      <c r="U112" s="43"/>
      <c r="V112" s="113"/>
      <c r="W112" s="115"/>
      <c r="X112" s="43"/>
      <c r="Y112" s="359"/>
      <c r="Z112" s="360"/>
      <c r="AB112" s="48"/>
      <c r="AC112" s="136"/>
      <c r="AD112" s="7"/>
      <c r="AE112" s="131"/>
      <c r="AF112" s="48"/>
      <c r="AJ112" s="7"/>
      <c r="AK112" s="137"/>
      <c r="AL112" s="135"/>
      <c r="AM112" s="136"/>
      <c r="AN112" s="174"/>
      <c r="AO112" s="131"/>
      <c r="AQ112" s="132"/>
      <c r="AS112" s="2"/>
      <c r="AT112" s="3"/>
      <c r="AU112" s="334">
        <v>2</v>
      </c>
      <c r="AV112" s="351" t="s">
        <v>129</v>
      </c>
      <c r="AW112" s="349"/>
    </row>
    <row r="113" spans="2:49" ht="10.5" customHeight="1">
      <c r="B113" s="349"/>
      <c r="C113" s="345"/>
      <c r="D113" s="334"/>
      <c r="E113" s="102"/>
      <c r="F113" s="103"/>
      <c r="G113" s="103"/>
      <c r="H113" s="156"/>
      <c r="I113" s="54"/>
      <c r="J113" s="111"/>
      <c r="K113" s="105"/>
      <c r="L113" s="44"/>
      <c r="M113" s="110"/>
      <c r="N113" s="111"/>
      <c r="O113" s="54"/>
      <c r="P113" s="54"/>
      <c r="Q113" s="54"/>
      <c r="R113" s="54"/>
      <c r="S113" s="100"/>
      <c r="T113" s="38"/>
      <c r="U113" s="29"/>
      <c r="V113" s="114"/>
      <c r="W113" s="116"/>
      <c r="X113" s="29"/>
      <c r="Y113" s="359"/>
      <c r="Z113" s="360"/>
      <c r="AB113" s="48"/>
      <c r="AC113" s="136"/>
      <c r="AD113" s="7"/>
      <c r="AE113" s="131"/>
      <c r="AF113" s="48"/>
      <c r="AJ113" s="7"/>
      <c r="AK113" s="140"/>
      <c r="AL113" s="141"/>
      <c r="AM113" s="136"/>
      <c r="AN113" s="174"/>
      <c r="AO113" s="133"/>
      <c r="AP113" s="3"/>
      <c r="AQ113" s="132"/>
      <c r="AU113" s="334"/>
      <c r="AV113" s="351"/>
      <c r="AW113" s="349"/>
    </row>
    <row r="114" spans="2:49" ht="10.5" customHeight="1">
      <c r="B114" s="349"/>
      <c r="C114" s="345" t="s">
        <v>101</v>
      </c>
      <c r="D114" s="334">
        <v>7</v>
      </c>
      <c r="E114" s="109"/>
      <c r="F114" s="55"/>
      <c r="G114" s="55"/>
      <c r="H114" s="108"/>
      <c r="I114" s="103"/>
      <c r="J114" s="101"/>
      <c r="K114" s="346" t="s">
        <v>83</v>
      </c>
      <c r="L114" s="159"/>
      <c r="M114" s="100"/>
      <c r="N114" s="101"/>
      <c r="O114" s="54"/>
      <c r="P114" s="54"/>
      <c r="Q114" s="54"/>
      <c r="R114" s="54"/>
      <c r="S114" s="100"/>
      <c r="T114" s="38"/>
      <c r="U114" s="29"/>
      <c r="V114" s="114"/>
      <c r="W114" s="116"/>
      <c r="X114" s="29"/>
      <c r="Y114" s="359"/>
      <c r="Z114" s="360"/>
      <c r="AA114" s="43"/>
      <c r="AB114" s="48"/>
      <c r="AC114" s="132"/>
      <c r="AD114" s="7"/>
      <c r="AE114" s="131"/>
      <c r="AF114" s="48"/>
      <c r="AJ114" s="7"/>
      <c r="AK114" s="145"/>
      <c r="AL114" s="135"/>
      <c r="AM114" s="136"/>
      <c r="AN114" s="352" t="s">
        <v>170</v>
      </c>
      <c r="AO114" s="123"/>
      <c r="AQ114" s="2"/>
      <c r="AR114" s="3"/>
      <c r="AS114" s="3"/>
      <c r="AT114" s="3"/>
      <c r="AU114" s="334">
        <v>1</v>
      </c>
      <c r="AV114" s="351" t="s">
        <v>130</v>
      </c>
      <c r="AW114" s="349"/>
    </row>
    <row r="115" spans="2:49" ht="10.5" customHeight="1">
      <c r="B115" s="349"/>
      <c r="C115" s="345"/>
      <c r="D115" s="334"/>
      <c r="J115" s="101"/>
      <c r="K115" s="346"/>
      <c r="L115" s="159"/>
      <c r="M115" s="100"/>
      <c r="N115" s="101"/>
      <c r="O115" s="54"/>
      <c r="P115" s="54"/>
      <c r="Q115" s="54"/>
      <c r="R115" s="54"/>
      <c r="S115" s="100"/>
      <c r="T115" s="38"/>
      <c r="U115" s="29"/>
      <c r="V115" s="114"/>
      <c r="W115" s="116"/>
      <c r="X115" s="29"/>
      <c r="Y115" s="359"/>
      <c r="Z115" s="360"/>
      <c r="AA115" s="29"/>
      <c r="AB115" s="48"/>
      <c r="AC115" s="132"/>
      <c r="AE115" s="131"/>
      <c r="AF115" s="48"/>
      <c r="AJ115" s="7"/>
      <c r="AK115" s="145"/>
      <c r="AL115" s="135"/>
      <c r="AM115" s="163"/>
      <c r="AN115" s="352"/>
      <c r="AO115" s="123"/>
      <c r="AU115" s="334"/>
      <c r="AV115" s="351"/>
      <c r="AW115" s="349"/>
    </row>
    <row r="116" spans="2:49" ht="10.5" customHeight="1" thickBot="1">
      <c r="B116" s="350"/>
      <c r="E116" s="32"/>
      <c r="F116" s="54"/>
      <c r="G116" s="54"/>
      <c r="H116" s="54"/>
      <c r="I116" s="54"/>
      <c r="J116" s="101"/>
      <c r="K116" s="105"/>
      <c r="L116" s="44"/>
      <c r="M116" s="100"/>
      <c r="N116" s="101"/>
      <c r="O116" s="54"/>
      <c r="P116" s="54"/>
      <c r="Q116" s="54"/>
      <c r="R116" s="54"/>
      <c r="S116" s="100"/>
      <c r="T116" s="38"/>
      <c r="V116" s="146"/>
      <c r="W116" s="145"/>
      <c r="X116" s="7"/>
      <c r="Y116" s="359"/>
      <c r="Z116" s="360"/>
      <c r="AB116" s="48"/>
      <c r="AC116" s="132"/>
      <c r="AE116" s="131"/>
      <c r="AF116" s="48"/>
      <c r="AJ116" s="7"/>
      <c r="AK116" s="145"/>
      <c r="AL116" s="135"/>
      <c r="AM116" s="163"/>
      <c r="AN116" s="174"/>
      <c r="AO116" s="123"/>
      <c r="AW116" s="350"/>
    </row>
    <row r="117" spans="2:49" ht="10.5" customHeight="1">
      <c r="B117" s="39"/>
      <c r="C117" s="342" t="s">
        <v>203</v>
      </c>
      <c r="D117" s="342" t="s">
        <v>261</v>
      </c>
      <c r="E117" s="109"/>
      <c r="F117" s="55"/>
      <c r="G117" s="55"/>
      <c r="H117" s="55"/>
      <c r="I117" s="55"/>
      <c r="J117" s="112"/>
      <c r="K117" s="172"/>
      <c r="L117" s="45"/>
      <c r="M117" s="100"/>
      <c r="N117" s="101"/>
      <c r="O117" s="54"/>
      <c r="P117" s="54"/>
      <c r="Q117" s="54"/>
      <c r="R117" s="54"/>
      <c r="S117" s="100"/>
      <c r="T117" s="38"/>
      <c r="V117" s="146"/>
      <c r="W117" s="145"/>
      <c r="X117" s="7"/>
      <c r="Y117" s="359"/>
      <c r="Z117" s="360"/>
      <c r="AB117" s="48"/>
      <c r="AC117" s="132"/>
      <c r="AE117" s="131"/>
      <c r="AF117" s="48"/>
      <c r="AJ117" s="7"/>
      <c r="AK117" s="145"/>
      <c r="AL117" s="135"/>
      <c r="AM117" s="138"/>
      <c r="AN117" s="175"/>
      <c r="AO117" s="142"/>
      <c r="AP117" s="3"/>
      <c r="AQ117" s="3"/>
      <c r="AR117" s="3"/>
      <c r="AS117" s="3"/>
      <c r="AT117" s="3"/>
      <c r="AU117" s="342" t="s">
        <v>263</v>
      </c>
      <c r="AV117" s="342" t="s">
        <v>203</v>
      </c>
    </row>
    <row r="118" spans="2:49" ht="10.5" customHeight="1" thickBot="1">
      <c r="B118" s="39"/>
      <c r="C118" s="342"/>
      <c r="D118" s="342"/>
      <c r="E118" s="32"/>
      <c r="F118" s="54"/>
      <c r="G118" s="54"/>
      <c r="H118" s="54"/>
      <c r="I118" s="54"/>
      <c r="J118" s="101"/>
      <c r="K118" s="105"/>
      <c r="L118" s="46"/>
      <c r="M118" s="100"/>
      <c r="N118" s="101"/>
      <c r="O118" s="54"/>
      <c r="P118" s="54"/>
      <c r="Q118" s="54"/>
      <c r="R118" s="54"/>
      <c r="S118" s="100"/>
      <c r="T118" s="38"/>
      <c r="U118" s="3"/>
      <c r="V118" s="148"/>
      <c r="W118" s="145"/>
      <c r="X118" s="7"/>
      <c r="Y118" s="361"/>
      <c r="Z118" s="362"/>
      <c r="AB118" s="48"/>
      <c r="AC118" s="2"/>
      <c r="AD118" s="139"/>
      <c r="AE118" s="131"/>
      <c r="AF118" s="48"/>
      <c r="AJ118" s="7"/>
      <c r="AK118" s="145"/>
      <c r="AL118" s="135"/>
      <c r="AM118" s="7"/>
      <c r="AN118" s="174"/>
      <c r="AO118" s="123"/>
      <c r="AU118" s="342"/>
      <c r="AV118" s="342"/>
      <c r="AW118" s="28"/>
    </row>
    <row r="119" spans="2:49" ht="10.5" customHeight="1">
      <c r="B119" s="40"/>
      <c r="C119" s="342" t="s">
        <v>203</v>
      </c>
      <c r="D119" s="342" t="s">
        <v>260</v>
      </c>
      <c r="E119" s="32"/>
      <c r="F119" s="54"/>
      <c r="G119" s="54"/>
      <c r="H119" s="54"/>
      <c r="I119" s="54"/>
      <c r="J119" s="101"/>
      <c r="K119" s="105"/>
      <c r="L119" s="54"/>
      <c r="M119" s="100"/>
      <c r="N119" s="101"/>
      <c r="O119" s="54"/>
      <c r="P119" s="54"/>
      <c r="Q119" s="54"/>
      <c r="R119" s="54"/>
      <c r="S119" s="100"/>
      <c r="T119" s="38"/>
      <c r="V119" s="7"/>
      <c r="W119" s="145"/>
      <c r="X119" s="7"/>
      <c r="Y119" s="7"/>
      <c r="Z119" s="7"/>
      <c r="AB119" s="48"/>
      <c r="AD119" s="7"/>
      <c r="AE119" s="131"/>
      <c r="AF119" s="48"/>
      <c r="AK119" s="123"/>
      <c r="AL119" s="48"/>
      <c r="AN119" s="41"/>
      <c r="AO119" s="123"/>
      <c r="AU119" s="342" t="s">
        <v>262</v>
      </c>
      <c r="AV119" s="342" t="s">
        <v>203</v>
      </c>
      <c r="AW119" s="28"/>
    </row>
    <row r="120" spans="2:49" ht="10.5" customHeight="1" thickBot="1">
      <c r="B120" s="40"/>
      <c r="C120" s="342"/>
      <c r="D120" s="342"/>
      <c r="E120" s="102"/>
      <c r="F120" s="103"/>
      <c r="G120" s="103"/>
      <c r="H120" s="103"/>
      <c r="I120" s="103"/>
      <c r="J120" s="161"/>
      <c r="K120" s="173"/>
      <c r="L120" s="156"/>
      <c r="M120" s="100"/>
      <c r="N120" s="101"/>
      <c r="O120" s="54"/>
      <c r="P120" s="54"/>
      <c r="Q120" s="54"/>
      <c r="R120" s="54"/>
      <c r="S120" s="100"/>
      <c r="T120" s="38"/>
      <c r="V120" s="7"/>
      <c r="W120" s="145"/>
      <c r="X120" s="7"/>
      <c r="Y120" s="7"/>
      <c r="Z120" s="7"/>
      <c r="AB120" s="48"/>
      <c r="AD120" s="7"/>
      <c r="AE120" s="131"/>
      <c r="AF120" s="48"/>
      <c r="AK120" s="123"/>
      <c r="AL120" s="48"/>
      <c r="AM120" s="130"/>
      <c r="AN120" s="177"/>
      <c r="AO120" s="170"/>
      <c r="AP120" s="129"/>
      <c r="AQ120" s="129"/>
      <c r="AR120" s="129"/>
      <c r="AS120" s="129"/>
      <c r="AT120" s="129"/>
      <c r="AU120" s="342"/>
      <c r="AV120" s="342"/>
      <c r="AW120" s="28"/>
    </row>
    <row r="121" spans="2:49" ht="10.5" customHeight="1">
      <c r="B121" s="348" t="s">
        <v>88</v>
      </c>
      <c r="I121" s="54"/>
      <c r="J121" s="101"/>
      <c r="K121" s="105"/>
      <c r="L121" s="107"/>
      <c r="M121" s="100"/>
      <c r="N121" s="101"/>
      <c r="O121" s="54"/>
      <c r="P121" s="54"/>
      <c r="Q121" s="54"/>
      <c r="R121" s="54"/>
      <c r="S121" s="100"/>
      <c r="T121" s="38"/>
      <c r="V121" s="7"/>
      <c r="W121" s="145"/>
      <c r="X121" s="7"/>
      <c r="Y121" s="7"/>
      <c r="Z121" s="7"/>
      <c r="AB121" s="48"/>
      <c r="AD121" s="7"/>
      <c r="AE121" s="131"/>
      <c r="AF121" s="48"/>
      <c r="AI121" s="30"/>
      <c r="AJ121" s="30"/>
      <c r="AK121" s="169"/>
      <c r="AL121" s="117"/>
      <c r="AM121" s="164"/>
      <c r="AN121" s="41"/>
      <c r="AO121" s="123"/>
      <c r="AW121" s="348" t="s">
        <v>163</v>
      </c>
    </row>
    <row r="122" spans="2:49" ht="10.5" customHeight="1">
      <c r="B122" s="349"/>
      <c r="C122" s="345" t="s">
        <v>102</v>
      </c>
      <c r="D122" s="334">
        <v>1</v>
      </c>
      <c r="E122" s="32"/>
      <c r="F122" s="54"/>
      <c r="G122" s="54"/>
      <c r="H122" s="54"/>
      <c r="I122" s="54"/>
      <c r="J122" s="101"/>
      <c r="K122" s="346" t="s">
        <v>84</v>
      </c>
      <c r="L122" s="159"/>
      <c r="M122" s="106"/>
      <c r="N122" s="101"/>
      <c r="O122" s="54"/>
      <c r="P122" s="54"/>
      <c r="Q122" s="54"/>
      <c r="R122" s="54"/>
      <c r="S122" s="100"/>
      <c r="T122" s="38"/>
      <c r="W122" s="123"/>
      <c r="AB122" s="48"/>
      <c r="AD122" s="7"/>
      <c r="AE122" s="131"/>
      <c r="AF122" s="48"/>
      <c r="AI122" s="30"/>
      <c r="AJ122" s="30"/>
      <c r="AK122" s="169"/>
      <c r="AL122" s="117"/>
      <c r="AM122" s="163"/>
      <c r="AN122" s="347" t="s">
        <v>169</v>
      </c>
      <c r="AO122" s="123"/>
      <c r="AU122" s="334">
        <v>7</v>
      </c>
      <c r="AV122" s="351" t="s">
        <v>299</v>
      </c>
      <c r="AW122" s="349"/>
    </row>
    <row r="123" spans="2:49" ht="10.5" customHeight="1">
      <c r="B123" s="349"/>
      <c r="C123" s="345"/>
      <c r="D123" s="334"/>
      <c r="E123" s="102"/>
      <c r="F123" s="103"/>
      <c r="G123" s="103"/>
      <c r="H123" s="156"/>
      <c r="I123" s="54"/>
      <c r="J123" s="101"/>
      <c r="K123" s="346"/>
      <c r="L123" s="159"/>
      <c r="M123" s="100"/>
      <c r="N123" s="101"/>
      <c r="O123" s="54"/>
      <c r="P123" s="54"/>
      <c r="Q123" s="54"/>
      <c r="R123" s="54"/>
      <c r="S123" s="100"/>
      <c r="T123" s="38"/>
      <c r="U123" s="43"/>
      <c r="V123" s="43"/>
      <c r="W123" s="115"/>
      <c r="X123" s="43"/>
      <c r="Y123" s="43"/>
      <c r="AB123" s="48"/>
      <c r="AD123" s="7"/>
      <c r="AE123" s="131"/>
      <c r="AF123" s="48"/>
      <c r="AI123" s="30"/>
      <c r="AJ123" s="30"/>
      <c r="AK123" s="169"/>
      <c r="AL123" s="117"/>
      <c r="AM123" s="163"/>
      <c r="AN123" s="347"/>
      <c r="AO123" s="123"/>
      <c r="AP123" s="3"/>
      <c r="AQ123" s="130"/>
      <c r="AR123" s="129"/>
      <c r="AS123" s="129"/>
      <c r="AT123" s="129"/>
      <c r="AU123" s="334"/>
      <c r="AV123" s="351"/>
      <c r="AW123" s="349"/>
    </row>
    <row r="124" spans="2:49" ht="10.5" customHeight="1">
      <c r="B124" s="349"/>
      <c r="C124" s="345" t="s">
        <v>103</v>
      </c>
      <c r="D124" s="334">
        <v>2</v>
      </c>
      <c r="E124" s="32"/>
      <c r="F124" s="54"/>
      <c r="G124" s="54"/>
      <c r="H124" s="107"/>
      <c r="I124" s="103"/>
      <c r="J124" s="162"/>
      <c r="K124" s="105"/>
      <c r="L124" s="107"/>
      <c r="M124" s="160"/>
      <c r="N124" s="162"/>
      <c r="O124" s="54"/>
      <c r="P124" s="54"/>
      <c r="Q124" s="54"/>
      <c r="R124" s="54"/>
      <c r="S124" s="100"/>
      <c r="T124" s="38"/>
      <c r="W124" s="123"/>
      <c r="AB124" s="48"/>
      <c r="AD124" s="7"/>
      <c r="AE124" s="131"/>
      <c r="AF124" s="48"/>
      <c r="AK124" s="127"/>
      <c r="AL124" s="128"/>
      <c r="AM124" s="132"/>
      <c r="AN124" s="41"/>
      <c r="AO124" s="127"/>
      <c r="AQ124" s="2"/>
      <c r="AR124" s="3"/>
      <c r="AS124" s="3"/>
      <c r="AT124" s="3"/>
      <c r="AU124" s="334">
        <v>6</v>
      </c>
      <c r="AV124" s="351" t="s">
        <v>300</v>
      </c>
      <c r="AW124" s="349"/>
    </row>
    <row r="125" spans="2:49" ht="10.5" customHeight="1">
      <c r="B125" s="349"/>
      <c r="C125" s="345"/>
      <c r="D125" s="334"/>
      <c r="E125" s="102"/>
      <c r="F125" s="103"/>
      <c r="G125" s="56"/>
      <c r="H125" s="108"/>
      <c r="I125" s="54"/>
      <c r="J125" s="104"/>
      <c r="K125" s="105"/>
      <c r="L125" s="107"/>
      <c r="M125" s="100"/>
      <c r="N125" s="104"/>
      <c r="O125" s="54"/>
      <c r="P125" s="54"/>
      <c r="Q125" s="54"/>
      <c r="R125" s="54"/>
      <c r="S125" s="100"/>
      <c r="T125" s="38"/>
      <c r="W125" s="123"/>
      <c r="Z125" s="43"/>
      <c r="AA125" s="43"/>
      <c r="AB125" s="48"/>
      <c r="AD125" s="7"/>
      <c r="AE125" s="131"/>
      <c r="AF125" s="48"/>
      <c r="AK125" s="131"/>
      <c r="AL125" s="48"/>
      <c r="AM125" s="132"/>
      <c r="AN125" s="41"/>
      <c r="AO125" s="131"/>
      <c r="AP125" s="48"/>
      <c r="AU125" s="334"/>
      <c r="AV125" s="351"/>
      <c r="AW125" s="349"/>
    </row>
    <row r="126" spans="2:49" ht="10.5" customHeight="1">
      <c r="B126" s="349"/>
      <c r="C126" s="345" t="s">
        <v>104</v>
      </c>
      <c r="D126" s="334">
        <v>3</v>
      </c>
      <c r="E126" s="109"/>
      <c r="F126" s="55"/>
      <c r="G126" s="157"/>
      <c r="H126" s="103"/>
      <c r="I126" s="54"/>
      <c r="J126" s="104"/>
      <c r="K126" s="172"/>
      <c r="L126" s="108"/>
      <c r="M126" s="100"/>
      <c r="N126" s="104"/>
      <c r="O126" s="54"/>
      <c r="P126" s="54"/>
      <c r="Q126" s="54"/>
      <c r="R126" s="54"/>
      <c r="S126" s="100"/>
      <c r="T126" s="38"/>
      <c r="W126" s="123"/>
      <c r="AB126" s="48"/>
      <c r="AD126" s="7"/>
      <c r="AE126" s="131"/>
      <c r="AF126" s="48"/>
      <c r="AK126" s="131"/>
      <c r="AL126" s="48"/>
      <c r="AM126" s="129"/>
      <c r="AN126" s="192"/>
      <c r="AO126" s="131"/>
      <c r="AU126" s="334">
        <v>5</v>
      </c>
      <c r="AV126" s="351" t="s">
        <v>301</v>
      </c>
      <c r="AW126" s="349"/>
    </row>
    <row r="127" spans="2:49" ht="10.5" customHeight="1">
      <c r="B127" s="349"/>
      <c r="C127" s="345"/>
      <c r="D127" s="334"/>
      <c r="E127" s="32"/>
      <c r="F127" s="54"/>
      <c r="G127" s="54"/>
      <c r="H127" s="54"/>
      <c r="I127" s="54"/>
      <c r="J127" s="104"/>
      <c r="K127" s="105"/>
      <c r="L127" s="54"/>
      <c r="M127" s="100"/>
      <c r="N127" s="104"/>
      <c r="O127" s="54"/>
      <c r="P127" s="54"/>
      <c r="Q127" s="54"/>
      <c r="R127" s="54"/>
      <c r="S127" s="100"/>
      <c r="T127" s="38"/>
      <c r="W127" s="123"/>
      <c r="AB127" s="48"/>
      <c r="AD127" s="7"/>
      <c r="AE127" s="131"/>
      <c r="AF127" s="48"/>
      <c r="AK127" s="131"/>
      <c r="AL127" s="48"/>
      <c r="AN127" s="41"/>
      <c r="AO127" s="131"/>
      <c r="AP127" s="3"/>
      <c r="AQ127" s="130"/>
      <c r="AR127" s="129"/>
      <c r="AS127" s="129"/>
      <c r="AT127" s="129"/>
      <c r="AU127" s="334"/>
      <c r="AV127" s="351"/>
      <c r="AW127" s="349"/>
    </row>
    <row r="128" spans="2:49" ht="10.5" customHeight="1">
      <c r="B128" s="349"/>
      <c r="C128" s="345" t="s">
        <v>105</v>
      </c>
      <c r="D128" s="334">
        <v>4</v>
      </c>
      <c r="E128" s="32"/>
      <c r="F128" s="54"/>
      <c r="G128" s="54"/>
      <c r="H128" s="54"/>
      <c r="I128" s="54"/>
      <c r="J128" s="104"/>
      <c r="K128" s="105"/>
      <c r="L128" s="54"/>
      <c r="M128" s="100"/>
      <c r="N128" s="104"/>
      <c r="O128" s="54"/>
      <c r="P128" s="54"/>
      <c r="Q128" s="54"/>
      <c r="R128" s="54"/>
      <c r="S128" s="100"/>
      <c r="T128" s="38"/>
      <c r="W128" s="123"/>
      <c r="AB128" s="48"/>
      <c r="AD128" s="7"/>
      <c r="AE128" s="131"/>
      <c r="AF128" s="48"/>
      <c r="AK128" s="131"/>
      <c r="AL128" s="48"/>
      <c r="AN128" s="41"/>
      <c r="AO128" s="170"/>
      <c r="AQ128" s="2"/>
      <c r="AR128" s="3"/>
      <c r="AS128" s="3"/>
      <c r="AT128" s="3"/>
      <c r="AU128" s="334">
        <v>4</v>
      </c>
      <c r="AV128" s="351" t="s">
        <v>302</v>
      </c>
      <c r="AW128" s="349"/>
    </row>
    <row r="129" spans="2:49" ht="10.5" customHeight="1">
      <c r="B129" s="349"/>
      <c r="C129" s="345"/>
      <c r="D129" s="334"/>
      <c r="E129" s="102"/>
      <c r="F129" s="103"/>
      <c r="G129" s="103"/>
      <c r="H129" s="156"/>
      <c r="I129" s="55"/>
      <c r="J129" s="111"/>
      <c r="K129" s="105"/>
      <c r="L129" s="54"/>
      <c r="M129" s="100"/>
      <c r="N129" s="104"/>
      <c r="O129" s="54"/>
      <c r="P129" s="54"/>
      <c r="Q129" s="54"/>
      <c r="R129" s="54"/>
      <c r="S129" s="100"/>
      <c r="T129" s="149"/>
      <c r="W129" s="123"/>
      <c r="AB129" s="48"/>
      <c r="AD129" s="7"/>
      <c r="AE129" s="131"/>
      <c r="AF129" s="48"/>
      <c r="AK129" s="131"/>
      <c r="AL129" s="48"/>
      <c r="AN129" s="41"/>
      <c r="AO129" s="123"/>
      <c r="AP129" s="48"/>
      <c r="AU129" s="334"/>
      <c r="AV129" s="351"/>
      <c r="AW129" s="349"/>
    </row>
    <row r="130" spans="2:49" ht="10.5" customHeight="1">
      <c r="B130" s="349"/>
      <c r="C130" s="345" t="s">
        <v>106</v>
      </c>
      <c r="D130" s="334">
        <v>5</v>
      </c>
      <c r="E130" s="109"/>
      <c r="F130" s="55"/>
      <c r="G130" s="55"/>
      <c r="H130" s="108"/>
      <c r="I130" s="54"/>
      <c r="J130" s="101"/>
      <c r="K130" s="105"/>
      <c r="L130" s="54"/>
      <c r="M130" s="100"/>
      <c r="N130" s="104"/>
      <c r="O130" s="54"/>
      <c r="P130" s="54"/>
      <c r="Q130" s="54"/>
      <c r="R130" s="54"/>
      <c r="S130" s="100"/>
      <c r="T130" s="38"/>
      <c r="W130" s="123"/>
      <c r="AB130" s="48"/>
      <c r="AE130" s="131"/>
      <c r="AF130" s="48"/>
      <c r="AK130" s="131"/>
      <c r="AL130" s="48"/>
      <c r="AN130" s="41"/>
      <c r="AO130" s="123"/>
      <c r="AU130" s="334">
        <v>3</v>
      </c>
      <c r="AV130" s="351" t="s">
        <v>303</v>
      </c>
      <c r="AW130" s="349"/>
    </row>
    <row r="131" spans="2:49" ht="10.5" customHeight="1">
      <c r="B131" s="349"/>
      <c r="C131" s="345"/>
      <c r="D131" s="334"/>
      <c r="E131" s="32"/>
      <c r="F131" s="54"/>
      <c r="G131" s="54"/>
      <c r="H131" s="103"/>
      <c r="I131" s="54"/>
      <c r="J131" s="101"/>
      <c r="K131" s="105"/>
      <c r="L131" s="46"/>
      <c r="M131" s="100"/>
      <c r="N131" s="104"/>
      <c r="O131" s="54"/>
      <c r="P131" s="54"/>
      <c r="Q131" s="54"/>
      <c r="R131" s="54"/>
      <c r="S131" s="100"/>
      <c r="T131" s="38"/>
      <c r="V131" s="7"/>
      <c r="W131" s="145"/>
      <c r="X131" s="7"/>
      <c r="Y131" s="7"/>
      <c r="AB131" s="119"/>
      <c r="AE131" s="131"/>
      <c r="AF131" s="48"/>
      <c r="AK131" s="131"/>
      <c r="AL131" s="48"/>
      <c r="AN131" s="41"/>
      <c r="AO131" s="123"/>
      <c r="AQ131" s="3"/>
      <c r="AR131" s="3"/>
      <c r="AS131" s="130"/>
      <c r="AT131" s="129"/>
      <c r="AU131" s="334"/>
      <c r="AV131" s="351"/>
      <c r="AW131" s="349"/>
    </row>
    <row r="132" spans="2:49" ht="10.5" customHeight="1">
      <c r="B132" s="349"/>
      <c r="C132" s="345" t="s">
        <v>107</v>
      </c>
      <c r="D132" s="334">
        <v>6</v>
      </c>
      <c r="E132" s="54"/>
      <c r="F132" s="54"/>
      <c r="G132" s="54"/>
      <c r="H132" s="54"/>
      <c r="I132" s="54"/>
      <c r="J132" s="101"/>
      <c r="K132" s="105"/>
      <c r="L132" s="46"/>
      <c r="M132" s="100"/>
      <c r="N132" s="104"/>
      <c r="O132" s="54"/>
      <c r="P132" s="54"/>
      <c r="Q132" s="54"/>
      <c r="R132" s="54"/>
      <c r="S132" s="100"/>
      <c r="T132" s="38"/>
      <c r="V132" s="7"/>
      <c r="W132" s="145"/>
      <c r="X132" s="7"/>
      <c r="Y132" s="7"/>
      <c r="AB132" s="48"/>
      <c r="AE132" s="131"/>
      <c r="AF132" s="48"/>
      <c r="AK132" s="131"/>
      <c r="AL132" s="48"/>
      <c r="AN132" s="41"/>
      <c r="AO132" s="123"/>
      <c r="AQ132" s="132"/>
      <c r="AS132" s="2"/>
      <c r="AT132" s="3"/>
      <c r="AU132" s="334">
        <v>2</v>
      </c>
      <c r="AV132" s="351" t="s">
        <v>304</v>
      </c>
      <c r="AW132" s="349"/>
    </row>
    <row r="133" spans="2:49" ht="10.5" customHeight="1">
      <c r="B133" s="349"/>
      <c r="C133" s="345"/>
      <c r="D133" s="334"/>
      <c r="E133" s="102"/>
      <c r="F133" s="103"/>
      <c r="G133" s="103"/>
      <c r="H133" s="156"/>
      <c r="I133" s="54"/>
      <c r="J133" s="101"/>
      <c r="K133" s="105"/>
      <c r="L133" s="46"/>
      <c r="M133" s="100"/>
      <c r="N133" s="104"/>
      <c r="O133" s="103"/>
      <c r="P133" s="156"/>
      <c r="Q133" s="54"/>
      <c r="R133" s="54"/>
      <c r="S133" s="100"/>
      <c r="T133" s="38"/>
      <c r="V133" s="7"/>
      <c r="W133" s="145"/>
      <c r="X133" s="7"/>
      <c r="Y133" s="7"/>
      <c r="Z133" s="7"/>
      <c r="AB133" s="48"/>
      <c r="AE133" s="131"/>
      <c r="AF133" s="48"/>
      <c r="AI133" s="130"/>
      <c r="AJ133" s="167"/>
      <c r="AK133" s="137"/>
      <c r="AL133" s="135"/>
      <c r="AM133" s="7"/>
      <c r="AN133" s="174"/>
      <c r="AO133" s="123"/>
      <c r="AP133" s="3"/>
      <c r="AQ133" s="132"/>
      <c r="AU133" s="334"/>
      <c r="AV133" s="351"/>
      <c r="AW133" s="349"/>
    </row>
    <row r="134" spans="2:49" ht="10.5" customHeight="1">
      <c r="B134" s="349"/>
      <c r="C134" s="345" t="s">
        <v>108</v>
      </c>
      <c r="D134" s="334">
        <v>7</v>
      </c>
      <c r="E134" s="109"/>
      <c r="F134" s="55"/>
      <c r="G134" s="55"/>
      <c r="H134" s="108"/>
      <c r="I134" s="103"/>
      <c r="J134" s="162"/>
      <c r="K134" s="105"/>
      <c r="L134" s="46"/>
      <c r="M134" s="100"/>
      <c r="N134" s="104"/>
      <c r="O134" s="54"/>
      <c r="P134" s="107"/>
      <c r="Q134" s="54"/>
      <c r="R134" s="54"/>
      <c r="S134" s="100"/>
      <c r="T134" s="38"/>
      <c r="V134" s="7"/>
      <c r="W134" s="145"/>
      <c r="X134" s="7"/>
      <c r="Y134" s="7"/>
      <c r="Z134" s="7"/>
      <c r="AB134" s="48"/>
      <c r="AE134" s="131"/>
      <c r="AF134" s="48"/>
      <c r="AI134" s="132"/>
      <c r="AJ134" s="7"/>
      <c r="AK134" s="137"/>
      <c r="AL134" s="135"/>
      <c r="AM134" s="7"/>
      <c r="AN134" s="174"/>
      <c r="AO134" s="127"/>
      <c r="AQ134" s="2"/>
      <c r="AR134" s="3"/>
      <c r="AS134" s="3"/>
      <c r="AT134" s="3"/>
      <c r="AU134" s="334">
        <v>1</v>
      </c>
      <c r="AV134" s="351" t="s">
        <v>305</v>
      </c>
      <c r="AW134" s="349"/>
    </row>
    <row r="135" spans="2:49" ht="10.5" customHeight="1">
      <c r="B135" s="349"/>
      <c r="C135" s="345"/>
      <c r="D135" s="334"/>
      <c r="J135" s="104"/>
      <c r="K135" s="105"/>
      <c r="L135" s="46"/>
      <c r="M135" s="100"/>
      <c r="N135" s="104"/>
      <c r="O135" s="54"/>
      <c r="P135" s="107"/>
      <c r="Q135" s="54"/>
      <c r="R135" s="54"/>
      <c r="S135" s="100"/>
      <c r="T135" s="38"/>
      <c r="V135" s="7"/>
      <c r="W135" s="145"/>
      <c r="X135" s="7"/>
      <c r="Y135" s="7"/>
      <c r="Z135" s="7"/>
      <c r="AB135" s="48"/>
      <c r="AE135" s="131"/>
      <c r="AF135" s="48"/>
      <c r="AI135" s="132"/>
      <c r="AJ135" s="7"/>
      <c r="AK135" s="137"/>
      <c r="AL135" s="135"/>
      <c r="AM135" s="7"/>
      <c r="AN135" s="174"/>
      <c r="AO135" s="131"/>
      <c r="AU135" s="334"/>
      <c r="AV135" s="351"/>
      <c r="AW135" s="349"/>
    </row>
    <row r="136" spans="2:49" ht="10.5" customHeight="1" thickBot="1">
      <c r="B136" s="350"/>
      <c r="E136" s="32"/>
      <c r="F136" s="54"/>
      <c r="G136" s="54"/>
      <c r="H136" s="54"/>
      <c r="I136" s="54"/>
      <c r="J136" s="104"/>
      <c r="K136" s="105"/>
      <c r="L136" s="46"/>
      <c r="M136" s="100"/>
      <c r="N136" s="104"/>
      <c r="O136" s="54"/>
      <c r="P136" s="107"/>
      <c r="Q136" s="55"/>
      <c r="R136" s="55"/>
      <c r="S136" s="110"/>
      <c r="T136" s="134"/>
      <c r="V136" s="7"/>
      <c r="W136" s="145"/>
      <c r="X136" s="7"/>
      <c r="Y136" s="7"/>
      <c r="Z136" s="7"/>
      <c r="AB136" s="48"/>
      <c r="AE136" s="133"/>
      <c r="AF136" s="48"/>
      <c r="AI136" s="132"/>
      <c r="AJ136" s="7"/>
      <c r="AK136" s="137"/>
      <c r="AL136" s="135"/>
      <c r="AM136" s="7"/>
      <c r="AN136" s="174"/>
      <c r="AO136" s="131"/>
      <c r="AW136" s="350"/>
    </row>
    <row r="137" spans="2:49" ht="10.5" customHeight="1">
      <c r="B137" s="348" t="s">
        <v>89</v>
      </c>
      <c r="C137" s="342" t="s">
        <v>109</v>
      </c>
      <c r="D137" s="334">
        <v>1</v>
      </c>
      <c r="E137" s="32"/>
      <c r="F137" s="54"/>
      <c r="G137" s="54"/>
      <c r="H137" s="54"/>
      <c r="I137" s="54"/>
      <c r="J137" s="104"/>
      <c r="K137" s="173"/>
      <c r="L137" s="156"/>
      <c r="M137" s="100"/>
      <c r="N137" s="104"/>
      <c r="O137" s="54"/>
      <c r="P137" s="107"/>
      <c r="Q137" s="54"/>
      <c r="R137" s="54"/>
      <c r="S137" s="100"/>
      <c r="T137" s="48"/>
      <c r="V137" s="7"/>
      <c r="W137" s="145"/>
      <c r="X137" s="7"/>
      <c r="Y137" s="7"/>
      <c r="Z137" s="7"/>
      <c r="AB137" s="48"/>
      <c r="AD137" s="7"/>
      <c r="AE137" s="123"/>
      <c r="AF137" s="128"/>
      <c r="AG137" s="129"/>
      <c r="AH137" s="143"/>
      <c r="AI137" s="132"/>
      <c r="AJ137" s="7"/>
      <c r="AK137" s="137"/>
      <c r="AL137" s="135"/>
      <c r="AM137" s="166"/>
      <c r="AN137" s="179"/>
      <c r="AO137" s="131"/>
      <c r="AW137" s="348" t="s">
        <v>162</v>
      </c>
    </row>
    <row r="138" spans="2:49" ht="10.5" customHeight="1">
      <c r="B138" s="349"/>
      <c r="C138" s="342"/>
      <c r="D138" s="334"/>
      <c r="E138" s="102"/>
      <c r="F138" s="103"/>
      <c r="G138" s="103"/>
      <c r="H138" s="156"/>
      <c r="I138" s="55"/>
      <c r="J138" s="111"/>
      <c r="K138" s="105"/>
      <c r="L138" s="107"/>
      <c r="M138" s="106"/>
      <c r="N138" s="104"/>
      <c r="O138" s="54"/>
      <c r="P138" s="107"/>
      <c r="Q138" s="54"/>
      <c r="R138" s="54"/>
      <c r="S138" s="100"/>
      <c r="T138" s="48"/>
      <c r="V138" s="7"/>
      <c r="W138" s="145"/>
      <c r="X138" s="7"/>
      <c r="Y138" s="7"/>
      <c r="Z138" s="7"/>
      <c r="AB138" s="48"/>
      <c r="AD138" s="7"/>
      <c r="AE138" s="123"/>
      <c r="AF138" s="48"/>
      <c r="AH138" s="144"/>
      <c r="AI138" s="132"/>
      <c r="AJ138" s="7"/>
      <c r="AK138" s="137"/>
      <c r="AL138" s="135"/>
      <c r="AM138" s="136"/>
      <c r="AN138" s="174"/>
      <c r="AO138" s="131"/>
      <c r="AU138" s="334">
        <v>7</v>
      </c>
      <c r="AV138" s="351" t="s">
        <v>117</v>
      </c>
      <c r="AW138" s="349"/>
    </row>
    <row r="139" spans="2:49" ht="10.5" customHeight="1">
      <c r="B139" s="349"/>
      <c r="C139" s="342" t="s">
        <v>110</v>
      </c>
      <c r="D139" s="334">
        <v>2</v>
      </c>
      <c r="E139" s="109"/>
      <c r="F139" s="55"/>
      <c r="G139" s="55"/>
      <c r="H139" s="108"/>
      <c r="I139" s="54"/>
      <c r="J139" s="101"/>
      <c r="K139" s="105"/>
      <c r="L139" s="107"/>
      <c r="M139" s="100"/>
      <c r="N139" s="104"/>
      <c r="O139" s="54"/>
      <c r="P139" s="107"/>
      <c r="Q139" s="54"/>
      <c r="R139" s="54"/>
      <c r="S139" s="100"/>
      <c r="T139" s="48"/>
      <c r="V139" s="7"/>
      <c r="W139" s="145"/>
      <c r="X139" s="7"/>
      <c r="Y139" s="7"/>
      <c r="Z139" s="7"/>
      <c r="AB139" s="48"/>
      <c r="AD139" s="7"/>
      <c r="AE139" s="123"/>
      <c r="AF139" s="48"/>
      <c r="AH139" s="144"/>
      <c r="AI139" s="132"/>
      <c r="AJ139" s="7"/>
      <c r="AK139" s="137"/>
      <c r="AL139" s="135"/>
      <c r="AM139" s="136"/>
      <c r="AN139" s="174"/>
      <c r="AO139" s="133"/>
      <c r="AP139" s="3"/>
      <c r="AQ139" s="130"/>
      <c r="AR139" s="129"/>
      <c r="AS139" s="129"/>
      <c r="AT139" s="129"/>
      <c r="AU139" s="334"/>
      <c r="AV139" s="351"/>
      <c r="AW139" s="349"/>
    </row>
    <row r="140" spans="2:49" ht="10.5" customHeight="1">
      <c r="B140" s="349"/>
      <c r="C140" s="342"/>
      <c r="D140" s="334"/>
      <c r="E140" s="32"/>
      <c r="F140" s="54"/>
      <c r="G140" s="54"/>
      <c r="H140" s="54"/>
      <c r="I140" s="54"/>
      <c r="J140" s="101"/>
      <c r="K140" s="105"/>
      <c r="L140" s="107"/>
      <c r="M140" s="100"/>
      <c r="N140" s="104"/>
      <c r="O140" s="54"/>
      <c r="P140" s="107"/>
      <c r="Q140" s="54"/>
      <c r="R140" s="54"/>
      <c r="S140" s="100"/>
      <c r="T140" s="48"/>
      <c r="V140" s="7"/>
      <c r="W140" s="145"/>
      <c r="X140" s="7"/>
      <c r="Y140" s="7"/>
      <c r="Z140" s="7"/>
      <c r="AB140" s="48"/>
      <c r="AE140" s="123"/>
      <c r="AF140" s="48"/>
      <c r="AI140" s="132"/>
      <c r="AJ140" s="7"/>
      <c r="AK140" s="137"/>
      <c r="AL140" s="135"/>
      <c r="AM140" s="136"/>
      <c r="AN140" s="174"/>
      <c r="AO140" s="123"/>
      <c r="AQ140" s="2"/>
      <c r="AR140" s="3"/>
      <c r="AS140" s="3"/>
      <c r="AT140" s="3"/>
      <c r="AU140" s="334">
        <v>6</v>
      </c>
      <c r="AV140" s="351" t="s">
        <v>118</v>
      </c>
      <c r="AW140" s="349"/>
    </row>
    <row r="141" spans="2:49" ht="10.5" customHeight="1">
      <c r="B141" s="349"/>
      <c r="C141" s="342" t="s">
        <v>111</v>
      </c>
      <c r="D141" s="334">
        <v>3</v>
      </c>
      <c r="E141" s="32"/>
      <c r="F141" s="54"/>
      <c r="G141" s="54"/>
      <c r="H141" s="54"/>
      <c r="I141" s="54"/>
      <c r="J141" s="101"/>
      <c r="K141" s="346" t="s">
        <v>85</v>
      </c>
      <c r="L141" s="107"/>
      <c r="M141" s="110"/>
      <c r="N141" s="111"/>
      <c r="O141" s="54"/>
      <c r="P141" s="107"/>
      <c r="Q141" s="54"/>
      <c r="R141" s="54"/>
      <c r="S141" s="100"/>
      <c r="T141" s="48"/>
      <c r="V141" s="7"/>
      <c r="W141" s="145"/>
      <c r="X141" s="7"/>
      <c r="Y141" s="7"/>
      <c r="Z141" s="7"/>
      <c r="AB141" s="48"/>
      <c r="AD141" s="7"/>
      <c r="AE141" s="123"/>
      <c r="AF141" s="48"/>
      <c r="AI141" s="132"/>
      <c r="AJ141" s="7"/>
      <c r="AK141" s="140"/>
      <c r="AL141" s="141"/>
      <c r="AM141" s="136"/>
      <c r="AN141" s="352" t="s">
        <v>168</v>
      </c>
      <c r="AO141" s="123"/>
      <c r="AP141" s="48"/>
      <c r="AU141" s="334"/>
      <c r="AV141" s="351"/>
      <c r="AW141" s="349"/>
    </row>
    <row r="142" spans="2:49" ht="10.5" customHeight="1">
      <c r="B142" s="349"/>
      <c r="C142" s="342"/>
      <c r="D142" s="334"/>
      <c r="E142" s="102"/>
      <c r="F142" s="103"/>
      <c r="G142" s="103"/>
      <c r="H142" s="156"/>
      <c r="I142" s="54"/>
      <c r="J142" s="101"/>
      <c r="K142" s="346"/>
      <c r="L142" s="107"/>
      <c r="M142" s="100"/>
      <c r="N142" s="101"/>
      <c r="O142" s="54"/>
      <c r="P142" s="107"/>
      <c r="Q142" s="54"/>
      <c r="R142" s="54"/>
      <c r="S142" s="100"/>
      <c r="T142" s="48"/>
      <c r="V142" s="7"/>
      <c r="W142" s="145"/>
      <c r="X142" s="7"/>
      <c r="Y142" s="7"/>
      <c r="Z142" s="7"/>
      <c r="AB142" s="48"/>
      <c r="AD142" s="7"/>
      <c r="AE142" s="123"/>
      <c r="AF142" s="48"/>
      <c r="AI142" s="132"/>
      <c r="AJ142" s="7"/>
      <c r="AK142" s="145"/>
      <c r="AL142" s="135"/>
      <c r="AM142" s="136"/>
      <c r="AN142" s="352"/>
      <c r="AO142" s="123"/>
      <c r="AU142" s="334">
        <v>5</v>
      </c>
      <c r="AV142" s="351" t="s">
        <v>119</v>
      </c>
      <c r="AW142" s="349"/>
    </row>
    <row r="143" spans="2:49" ht="10.5" customHeight="1">
      <c r="B143" s="349"/>
      <c r="C143" s="342" t="s">
        <v>112</v>
      </c>
      <c r="D143" s="334">
        <v>4</v>
      </c>
      <c r="E143" s="32"/>
      <c r="F143" s="54"/>
      <c r="G143" s="54"/>
      <c r="H143" s="107"/>
      <c r="I143" s="54"/>
      <c r="J143" s="101"/>
      <c r="K143" s="54"/>
      <c r="L143" s="107"/>
      <c r="M143" s="100"/>
      <c r="N143" s="101"/>
      <c r="O143" s="54"/>
      <c r="P143" s="107"/>
      <c r="Q143" s="54"/>
      <c r="R143" s="54"/>
      <c r="S143" s="100"/>
      <c r="T143" s="48"/>
      <c r="V143" s="7"/>
      <c r="W143" s="145"/>
      <c r="X143" s="7"/>
      <c r="Y143" s="7"/>
      <c r="Z143" s="7"/>
      <c r="AB143" s="48"/>
      <c r="AD143" s="7"/>
      <c r="AE143" s="123"/>
      <c r="AF143" s="48"/>
      <c r="AI143" s="132"/>
      <c r="AJ143" s="7"/>
      <c r="AK143" s="145"/>
      <c r="AL143" s="135"/>
      <c r="AM143" s="136"/>
      <c r="AN143" s="7"/>
      <c r="AO143" s="123"/>
      <c r="AP143" s="3"/>
      <c r="AQ143" s="130"/>
      <c r="AR143" s="129"/>
      <c r="AS143" s="129"/>
      <c r="AT143" s="129"/>
      <c r="AU143" s="334"/>
      <c r="AV143" s="351"/>
      <c r="AW143" s="349"/>
    </row>
    <row r="144" spans="2:49" ht="10.5" customHeight="1">
      <c r="B144" s="349"/>
      <c r="C144" s="342"/>
      <c r="D144" s="334"/>
      <c r="E144" s="102"/>
      <c r="F144" s="103"/>
      <c r="G144" s="56"/>
      <c r="H144" s="108"/>
      <c r="I144" s="103"/>
      <c r="J144" s="162"/>
      <c r="K144" s="54"/>
      <c r="L144" s="107"/>
      <c r="M144" s="100"/>
      <c r="N144" s="101"/>
      <c r="O144" s="54"/>
      <c r="P144" s="107"/>
      <c r="Q144" s="54"/>
      <c r="R144" s="54"/>
      <c r="S144" s="100"/>
      <c r="T144" s="48"/>
      <c r="W144" s="123"/>
      <c r="Z144" s="7"/>
      <c r="AB144" s="48"/>
      <c r="AD144" s="7"/>
      <c r="AE144" s="123"/>
      <c r="AF144" s="48"/>
      <c r="AI144" s="132"/>
      <c r="AJ144" s="7"/>
      <c r="AK144" s="145"/>
      <c r="AL144" s="135"/>
      <c r="AM144" s="136"/>
      <c r="AN144" s="7"/>
      <c r="AO144" s="127"/>
      <c r="AQ144" s="2"/>
      <c r="AR144" s="3"/>
      <c r="AS144" s="3"/>
      <c r="AT144" s="3"/>
      <c r="AU144" s="334">
        <v>4</v>
      </c>
      <c r="AV144" s="351" t="s">
        <v>120</v>
      </c>
      <c r="AW144" s="349"/>
    </row>
    <row r="145" spans="2:49" ht="10.5" customHeight="1">
      <c r="B145" s="349"/>
      <c r="C145" s="342" t="s">
        <v>113</v>
      </c>
      <c r="D145" s="334">
        <v>5</v>
      </c>
      <c r="E145" s="109"/>
      <c r="F145" s="55"/>
      <c r="G145" s="157"/>
      <c r="H145" s="103"/>
      <c r="I145" s="54"/>
      <c r="J145" s="104"/>
      <c r="K145" s="54"/>
      <c r="L145" s="107"/>
      <c r="M145" s="100"/>
      <c r="N145" s="101"/>
      <c r="O145" s="54"/>
      <c r="P145" s="107"/>
      <c r="Q145" s="54"/>
      <c r="R145" s="54"/>
      <c r="S145" s="100"/>
      <c r="T145" s="48"/>
      <c r="W145" s="123"/>
      <c r="Z145" s="7"/>
      <c r="AB145" s="48"/>
      <c r="AD145" s="7"/>
      <c r="AE145" s="123"/>
      <c r="AF145" s="48"/>
      <c r="AI145" s="132"/>
      <c r="AJ145" s="7"/>
      <c r="AK145" s="145"/>
      <c r="AL145" s="135"/>
      <c r="AM145" s="136"/>
      <c r="AN145" s="7"/>
      <c r="AO145" s="131"/>
      <c r="AP145" s="48"/>
      <c r="AU145" s="334"/>
      <c r="AV145" s="351"/>
      <c r="AW145" s="349"/>
    </row>
    <row r="146" spans="2:49" ht="10.5" customHeight="1">
      <c r="B146" s="349"/>
      <c r="C146" s="342"/>
      <c r="D146" s="334"/>
      <c r="E146" s="32"/>
      <c r="F146" s="54"/>
      <c r="G146" s="54"/>
      <c r="H146" s="54"/>
      <c r="I146" s="54"/>
      <c r="J146" s="104"/>
      <c r="K146" s="55"/>
      <c r="L146" s="108"/>
      <c r="M146" s="100"/>
      <c r="N146" s="101"/>
      <c r="O146" s="54"/>
      <c r="P146" s="107"/>
      <c r="Q146" s="54"/>
      <c r="R146" s="54"/>
      <c r="S146" s="100"/>
      <c r="T146" s="48"/>
      <c r="W146" s="123"/>
      <c r="AB146" s="48"/>
      <c r="AD146" s="7"/>
      <c r="AE146" s="123"/>
      <c r="AF146" s="48"/>
      <c r="AI146" s="132"/>
      <c r="AJ146" s="7"/>
      <c r="AK146" s="145"/>
      <c r="AL146" s="135"/>
      <c r="AM146" s="138"/>
      <c r="AN146" s="139"/>
      <c r="AO146" s="131"/>
      <c r="AU146" s="334">
        <v>3</v>
      </c>
      <c r="AV146" s="351" t="s">
        <v>121</v>
      </c>
      <c r="AW146" s="349"/>
    </row>
    <row r="147" spans="2:49" ht="10.5" customHeight="1">
      <c r="B147" s="349"/>
      <c r="C147" s="342" t="s">
        <v>114</v>
      </c>
      <c r="D147" s="334">
        <v>6</v>
      </c>
      <c r="E147" s="32"/>
      <c r="F147" s="54"/>
      <c r="G147" s="54"/>
      <c r="H147" s="54"/>
      <c r="I147" s="54"/>
      <c r="J147" s="104"/>
      <c r="K147" s="54"/>
      <c r="L147" s="46"/>
      <c r="M147" s="100"/>
      <c r="N147" s="101"/>
      <c r="O147" s="54"/>
      <c r="P147" s="107"/>
      <c r="Q147" s="54"/>
      <c r="R147" s="54"/>
      <c r="S147" s="100"/>
      <c r="T147" s="48"/>
      <c r="W147" s="123"/>
      <c r="AB147" s="48"/>
      <c r="AD147" s="7"/>
      <c r="AE147" s="123"/>
      <c r="AF147" s="48"/>
      <c r="AI147" s="132"/>
      <c r="AJ147" s="7"/>
      <c r="AK147" s="145"/>
      <c r="AL147" s="135"/>
      <c r="AM147" s="7"/>
      <c r="AN147" s="7"/>
      <c r="AO147" s="131"/>
      <c r="AQ147" s="3"/>
      <c r="AR147" s="3"/>
      <c r="AS147" s="130"/>
      <c r="AT147" s="129"/>
      <c r="AU147" s="334"/>
      <c r="AV147" s="351"/>
      <c r="AW147" s="349"/>
    </row>
    <row r="148" spans="2:49" ht="10.5" customHeight="1">
      <c r="B148" s="349"/>
      <c r="C148" s="342"/>
      <c r="D148" s="334"/>
      <c r="E148" s="102"/>
      <c r="F148" s="103"/>
      <c r="G148" s="56"/>
      <c r="H148" s="55"/>
      <c r="I148" s="54"/>
      <c r="J148" s="104"/>
      <c r="K148" s="54"/>
      <c r="L148" s="46"/>
      <c r="M148" s="100"/>
      <c r="N148" s="101"/>
      <c r="O148" s="54"/>
      <c r="P148" s="107"/>
      <c r="Q148" s="54"/>
      <c r="R148" s="54"/>
      <c r="S148" s="100"/>
      <c r="T148" s="48"/>
      <c r="W148" s="123"/>
      <c r="AB148" s="48"/>
      <c r="AD148" s="7"/>
      <c r="AE148" s="123"/>
      <c r="AF148" s="48"/>
      <c r="AI148" s="132"/>
      <c r="AJ148" s="7"/>
      <c r="AK148" s="145"/>
      <c r="AL148" s="135"/>
      <c r="AM148" s="7"/>
      <c r="AN148" s="7"/>
      <c r="AO148" s="131"/>
      <c r="AQ148" s="132"/>
      <c r="AS148" s="2"/>
      <c r="AT148" s="3"/>
      <c r="AU148" s="334">
        <v>2</v>
      </c>
      <c r="AV148" s="351" t="s">
        <v>122</v>
      </c>
      <c r="AW148" s="349"/>
    </row>
    <row r="149" spans="2:49" ht="10.5" customHeight="1">
      <c r="B149" s="349"/>
      <c r="C149" s="342" t="s">
        <v>115</v>
      </c>
      <c r="D149" s="334">
        <v>7</v>
      </c>
      <c r="E149" s="109"/>
      <c r="F149" s="55"/>
      <c r="G149" s="158"/>
      <c r="H149" s="156"/>
      <c r="I149" s="55"/>
      <c r="J149" s="111"/>
      <c r="K149" s="54"/>
      <c r="L149" s="46"/>
      <c r="M149" s="100"/>
      <c r="N149" s="101"/>
      <c r="O149" s="54"/>
      <c r="P149" s="107"/>
      <c r="Q149" s="54"/>
      <c r="R149" s="54"/>
      <c r="S149" s="100"/>
      <c r="T149" s="48"/>
      <c r="W149" s="123"/>
      <c r="AB149" s="48"/>
      <c r="AD149" s="7"/>
      <c r="AE149" s="123"/>
      <c r="AF149" s="48"/>
      <c r="AI149" s="132"/>
      <c r="AJ149" s="7"/>
      <c r="AK149" s="145"/>
      <c r="AL149" s="135"/>
      <c r="AM149" s="7"/>
      <c r="AN149" s="7"/>
      <c r="AO149" s="133"/>
      <c r="AP149" s="3"/>
      <c r="AQ149" s="132"/>
      <c r="AU149" s="334"/>
      <c r="AV149" s="351"/>
      <c r="AW149" s="349"/>
    </row>
    <row r="150" spans="2:49" ht="10.5" customHeight="1">
      <c r="B150" s="349"/>
      <c r="C150" s="342"/>
      <c r="D150" s="334"/>
      <c r="E150" s="32"/>
      <c r="F150" s="54"/>
      <c r="G150" s="54"/>
      <c r="H150" s="107"/>
      <c r="I150" s="54"/>
      <c r="J150" s="101"/>
      <c r="K150" s="54"/>
      <c r="L150" s="49"/>
      <c r="M150" s="100"/>
      <c r="N150" s="101"/>
      <c r="O150" s="54"/>
      <c r="P150" s="107"/>
      <c r="Q150" s="54"/>
      <c r="R150" s="54"/>
      <c r="S150" s="100"/>
      <c r="T150" s="48"/>
      <c r="W150" s="123"/>
      <c r="AB150" s="48"/>
      <c r="AD150" s="7"/>
      <c r="AE150" s="123"/>
      <c r="AF150" s="48"/>
      <c r="AI150" s="132"/>
      <c r="AJ150" s="7"/>
      <c r="AK150" s="145"/>
      <c r="AL150" s="135"/>
      <c r="AM150" s="7"/>
      <c r="AN150" s="7"/>
      <c r="AO150" s="123"/>
      <c r="AQ150" s="2"/>
      <c r="AR150" s="3"/>
      <c r="AS150" s="3"/>
      <c r="AT150" s="3"/>
      <c r="AU150" s="334">
        <v>1</v>
      </c>
      <c r="AV150" s="351" t="s">
        <v>123</v>
      </c>
      <c r="AW150" s="349"/>
    </row>
    <row r="151" spans="2:49" ht="10.5" customHeight="1">
      <c r="B151" s="349"/>
      <c r="C151" s="342" t="s">
        <v>116</v>
      </c>
      <c r="D151" s="334">
        <v>8</v>
      </c>
      <c r="E151" s="109"/>
      <c r="F151" s="55"/>
      <c r="G151" s="55"/>
      <c r="H151" s="108"/>
      <c r="I151" s="54"/>
      <c r="J151" s="101"/>
      <c r="K151" s="54"/>
      <c r="L151" s="49"/>
      <c r="M151" s="100"/>
      <c r="N151" s="101"/>
      <c r="O151" s="54"/>
      <c r="P151" s="107"/>
      <c r="Q151" s="54"/>
      <c r="R151" s="54"/>
      <c r="S151" s="100"/>
      <c r="T151" s="48"/>
      <c r="W151" s="123"/>
      <c r="AB151" s="48"/>
      <c r="AD151" s="7"/>
      <c r="AE151" s="123"/>
      <c r="AF151" s="48"/>
      <c r="AI151" s="132"/>
      <c r="AJ151" s="7"/>
      <c r="AK151" s="145"/>
      <c r="AL151" s="135"/>
      <c r="AM151" s="49"/>
      <c r="AN151" s="7"/>
      <c r="AO151" s="123"/>
      <c r="AU151" s="334"/>
      <c r="AV151" s="351"/>
      <c r="AW151" s="349"/>
    </row>
    <row r="152" spans="2:49" ht="10.5" customHeight="1" thickBot="1">
      <c r="B152" s="350"/>
      <c r="C152" s="342"/>
      <c r="D152" s="334"/>
      <c r="E152" s="54"/>
      <c r="F152" s="54"/>
      <c r="G152" s="54"/>
      <c r="H152" s="54"/>
      <c r="I152" s="54"/>
      <c r="J152" s="101"/>
      <c r="K152" s="54"/>
      <c r="L152" s="46"/>
      <c r="M152" s="100"/>
      <c r="N152" s="101"/>
      <c r="O152" s="54"/>
      <c r="P152" s="107"/>
      <c r="Q152" s="54"/>
      <c r="R152" s="54"/>
      <c r="S152" s="100"/>
      <c r="T152" s="48"/>
      <c r="W152" s="123"/>
      <c r="AB152" s="48"/>
      <c r="AE152" s="123"/>
      <c r="AF152" s="48"/>
      <c r="AI152" s="132"/>
      <c r="AJ152" s="7"/>
      <c r="AK152" s="145"/>
      <c r="AL152" s="135"/>
      <c r="AM152" s="49"/>
      <c r="AN152" s="7"/>
      <c r="AO152" s="123"/>
      <c r="AW152" s="350"/>
    </row>
    <row r="153" spans="2:49" ht="10.5" customHeight="1">
      <c r="B153" s="39"/>
      <c r="C153" s="340" t="s">
        <v>318</v>
      </c>
      <c r="D153" s="342" t="s">
        <v>32</v>
      </c>
      <c r="E153" s="109"/>
      <c r="F153" s="55"/>
      <c r="G153" s="55"/>
      <c r="H153" s="55"/>
      <c r="I153" s="55"/>
      <c r="J153" s="112"/>
      <c r="K153" s="55"/>
      <c r="L153" s="47"/>
      <c r="M153" s="110"/>
      <c r="N153" s="112"/>
      <c r="O153" s="55"/>
      <c r="P153" s="108"/>
      <c r="Q153" s="54"/>
      <c r="R153" s="54"/>
      <c r="S153" s="100"/>
      <c r="T153" s="48"/>
      <c r="W153" s="123"/>
      <c r="AB153" s="48"/>
      <c r="AE153" s="123"/>
      <c r="AF153" s="48"/>
      <c r="AI153" s="2"/>
      <c r="AJ153" s="139"/>
      <c r="AK153" s="171"/>
      <c r="AL153" s="141"/>
      <c r="AM153" s="139"/>
      <c r="AN153" s="139"/>
      <c r="AO153" s="142"/>
      <c r="AP153" s="3"/>
      <c r="AQ153" s="3"/>
      <c r="AR153" s="3"/>
      <c r="AS153" s="3"/>
      <c r="AT153" s="3"/>
      <c r="AU153" s="342" t="s">
        <v>32</v>
      </c>
      <c r="AV153" s="340" t="s">
        <v>319</v>
      </c>
      <c r="AW153" s="28"/>
    </row>
    <row r="154" spans="2:49" ht="10.5" customHeight="1">
      <c r="B154" s="39"/>
      <c r="C154" s="356"/>
      <c r="D154" s="342"/>
      <c r="E154" s="32"/>
      <c r="F154" s="54"/>
      <c r="G154" s="54"/>
      <c r="H154" s="54"/>
      <c r="I154" s="54"/>
      <c r="J154" s="101"/>
      <c r="K154" s="54"/>
      <c r="L154" s="46"/>
      <c r="M154" s="100"/>
      <c r="N154" s="101"/>
      <c r="O154" s="54"/>
      <c r="P154" s="54"/>
      <c r="Q154" s="54"/>
      <c r="R154" s="54"/>
      <c r="S154" s="100"/>
      <c r="T154" s="48"/>
      <c r="W154" s="123"/>
      <c r="AB154" s="48"/>
      <c r="AE154" s="123"/>
      <c r="AF154" s="48"/>
      <c r="AJ154" s="7"/>
      <c r="AK154" s="145"/>
      <c r="AL154" s="135"/>
      <c r="AM154" s="7"/>
      <c r="AN154" s="7"/>
      <c r="AO154" s="123"/>
      <c r="AU154" s="342"/>
      <c r="AV154" s="356"/>
      <c r="AW154" s="28"/>
    </row>
    <row r="155" spans="2:49" ht="10.5" customHeight="1">
      <c r="B155" s="28"/>
      <c r="E155" s="1"/>
      <c r="L155" s="7"/>
      <c r="AW155" s="28"/>
    </row>
    <row r="156" spans="2:49" ht="10.5" customHeight="1">
      <c r="B156" s="28"/>
      <c r="E156" s="1"/>
      <c r="L156" s="7"/>
      <c r="AP156" s="1"/>
      <c r="AW156" s="28"/>
    </row>
    <row r="157" spans="2:49" ht="10.5" customHeight="1">
      <c r="B157" s="28"/>
      <c r="E157" s="1"/>
      <c r="AP157" s="1"/>
      <c r="AW157" s="28"/>
    </row>
    <row r="158" spans="2:49" ht="10.5" customHeight="1">
      <c r="B158" s="28"/>
      <c r="E158" s="1"/>
      <c r="AW158" s="28"/>
    </row>
    <row r="159" spans="2:49" ht="10.5" customHeight="1">
      <c r="B159" s="28"/>
      <c r="E159" s="1"/>
      <c r="AJ159" s="8"/>
      <c r="AK159" s="8"/>
      <c r="AL159" s="8"/>
      <c r="AM159" s="8"/>
      <c r="AN159" s="8"/>
      <c r="AW159" s="28"/>
    </row>
    <row r="160" spans="2:49" ht="10.5" customHeight="1">
      <c r="B160" s="28"/>
      <c r="E160" s="1"/>
      <c r="AJ160" s="8"/>
      <c r="AK160" s="8"/>
      <c r="AL160" s="8"/>
      <c r="AM160" s="8"/>
      <c r="AN160" s="8"/>
      <c r="AW160" s="28"/>
    </row>
    <row r="161" spans="2:49" ht="10.5" customHeight="1">
      <c r="B161" s="28"/>
      <c r="E161" s="1"/>
      <c r="L161" s="30"/>
      <c r="M161" s="30"/>
      <c r="AE161" s="7"/>
      <c r="AF161" s="7"/>
      <c r="AG161" s="7"/>
      <c r="AJ161" s="8"/>
      <c r="AK161" s="8"/>
      <c r="AL161" s="8"/>
      <c r="AM161" s="8"/>
      <c r="AN161" s="8"/>
      <c r="AW161" s="28"/>
    </row>
    <row r="162" spans="2:49" ht="10.5" customHeight="1">
      <c r="B162" s="28"/>
      <c r="E162" s="1"/>
      <c r="L162" s="30"/>
      <c r="M162" s="30"/>
      <c r="AE162" s="7"/>
      <c r="AF162" s="7"/>
      <c r="AG162" s="7"/>
      <c r="AJ162" s="8"/>
      <c r="AK162" s="8"/>
      <c r="AL162" s="8"/>
      <c r="AM162" s="8"/>
      <c r="AN162" s="8"/>
      <c r="AW162" s="28"/>
    </row>
    <row r="163" spans="2:49" ht="10.5" customHeight="1">
      <c r="B163" s="28"/>
      <c r="E163" s="1"/>
      <c r="AE163" s="7"/>
      <c r="AF163" s="7"/>
      <c r="AG163" s="7"/>
      <c r="AJ163" s="8"/>
      <c r="AK163" s="8"/>
      <c r="AL163" s="8"/>
      <c r="AM163" s="8"/>
      <c r="AN163" s="8"/>
      <c r="AW163" s="28"/>
    </row>
    <row r="164" spans="2:49" ht="10.5" customHeight="1">
      <c r="B164" s="28"/>
      <c r="E164" s="1"/>
      <c r="L164" s="1"/>
      <c r="P164" s="1"/>
      <c r="Q164" s="1"/>
      <c r="R164" s="1"/>
      <c r="AD164" s="1"/>
      <c r="AE164" s="7"/>
      <c r="AF164" s="7"/>
      <c r="AG164" s="7"/>
      <c r="AI164" s="30"/>
      <c r="AJ164" s="30"/>
      <c r="AK164" s="30"/>
      <c r="AL164" s="30"/>
      <c r="AM164" s="30"/>
      <c r="AN164" s="30"/>
      <c r="AW164" s="28"/>
    </row>
    <row r="165" spans="2:49" ht="10.5" customHeight="1">
      <c r="B165" s="28"/>
      <c r="E165" s="1"/>
      <c r="L165" s="1"/>
      <c r="P165" s="1"/>
      <c r="Q165" s="1"/>
      <c r="R165" s="1"/>
      <c r="AD165" s="1"/>
      <c r="AE165" s="7"/>
      <c r="AF165" s="7"/>
      <c r="AG165" s="7"/>
      <c r="AI165" s="30"/>
      <c r="AJ165" s="30"/>
      <c r="AK165" s="30"/>
      <c r="AL165" s="30"/>
      <c r="AM165" s="30"/>
      <c r="AN165" s="30"/>
      <c r="AW165" s="28"/>
    </row>
    <row r="166" spans="2:49" ht="10.5" customHeight="1">
      <c r="B166" s="28"/>
      <c r="E166" s="1"/>
      <c r="L166" s="1"/>
      <c r="P166" s="1"/>
      <c r="Q166" s="1"/>
      <c r="R166" s="1"/>
      <c r="AD166" s="1"/>
      <c r="AE166" s="7"/>
      <c r="AF166" s="7"/>
      <c r="AG166" s="7"/>
      <c r="AH166" s="1"/>
      <c r="AJ166" s="8"/>
      <c r="AK166" s="8"/>
      <c r="AL166" s="8"/>
      <c r="AM166" s="8"/>
      <c r="AN166" s="8"/>
      <c r="AW166" s="28"/>
    </row>
    <row r="167" spans="2:49" ht="10.5" customHeight="1">
      <c r="B167" s="28"/>
      <c r="C167" s="32"/>
      <c r="AH167" s="1"/>
    </row>
    <row r="168" spans="2:49" ht="10.5" customHeight="1">
      <c r="B168" s="28"/>
      <c r="E168" s="1"/>
      <c r="L168" s="30"/>
      <c r="M168" s="30"/>
      <c r="AE168" s="7"/>
      <c r="AF168" s="7"/>
      <c r="AG168" s="7"/>
      <c r="AI168" s="30"/>
      <c r="AJ168" s="30"/>
      <c r="AK168" s="30"/>
      <c r="AL168" s="30"/>
      <c r="AM168" s="30"/>
      <c r="AN168" s="30"/>
      <c r="AW168" s="28"/>
    </row>
    <row r="169" spans="2:49" ht="15.75" customHeight="1">
      <c r="B169" s="28"/>
      <c r="E169" s="1"/>
      <c r="L169" s="30"/>
      <c r="M169" s="30"/>
      <c r="AE169" s="7"/>
      <c r="AF169" s="7"/>
      <c r="AG169" s="7"/>
      <c r="AI169" s="30"/>
      <c r="AJ169" s="30"/>
      <c r="AK169" s="30"/>
      <c r="AL169" s="30"/>
      <c r="AM169" s="30"/>
      <c r="AN169" s="30"/>
      <c r="AW169" s="28"/>
    </row>
    <row r="170" spans="2:49" ht="15.75" customHeight="1">
      <c r="B170" s="28"/>
      <c r="E170" s="1"/>
      <c r="AE170" s="7"/>
      <c r="AF170" s="7"/>
      <c r="AG170" s="7"/>
      <c r="AW170" s="28"/>
    </row>
    <row r="171" spans="2:49" ht="15.75" customHeight="1">
      <c r="B171" s="28"/>
      <c r="E171" s="1"/>
      <c r="O171" s="7"/>
      <c r="AE171" s="7"/>
      <c r="AF171" s="7"/>
      <c r="AG171" s="7"/>
      <c r="AW171" s="28"/>
    </row>
    <row r="172" spans="2:49" ht="15.75" customHeight="1">
      <c r="B172" s="28"/>
      <c r="E172" s="1"/>
      <c r="O172" s="7"/>
      <c r="AE172" s="7"/>
      <c r="AF172" s="7"/>
      <c r="AG172" s="7"/>
      <c r="AW172" s="28"/>
    </row>
    <row r="173" spans="2:49" ht="15.75" customHeight="1">
      <c r="B173" s="28"/>
      <c r="E173" s="1"/>
      <c r="O173" s="7"/>
      <c r="AE173" s="7"/>
      <c r="AF173" s="7"/>
      <c r="AG173" s="7"/>
      <c r="AW173" s="28"/>
    </row>
    <row r="174" spans="2:49" ht="15.75" customHeight="1">
      <c r="B174" s="28"/>
      <c r="E174" s="1"/>
      <c r="O174" s="7"/>
      <c r="AE174" s="7"/>
      <c r="AF174" s="7"/>
      <c r="AG174" s="7"/>
      <c r="AP174" s="1"/>
      <c r="AW174" s="28"/>
    </row>
    <row r="175" spans="2:49" ht="15.75" customHeight="1">
      <c r="B175" s="28"/>
      <c r="E175" s="1"/>
      <c r="F175" s="1"/>
      <c r="J175" s="1"/>
      <c r="O175" s="7"/>
      <c r="AE175" s="7"/>
      <c r="AF175" s="7"/>
      <c r="AG175" s="7"/>
      <c r="AW175" s="28"/>
    </row>
    <row r="176" spans="2:49" ht="15.75" customHeight="1">
      <c r="B176" s="28"/>
      <c r="E176" s="1"/>
      <c r="F176" s="1"/>
      <c r="J176" s="1"/>
      <c r="O176" s="7"/>
      <c r="AE176" s="7"/>
      <c r="AF176" s="7"/>
      <c r="AG176" s="7"/>
      <c r="AW176" s="28"/>
    </row>
    <row r="177" spans="2:49" ht="15.75" customHeight="1">
      <c r="B177" s="28"/>
      <c r="E177" s="1"/>
      <c r="J177" s="1"/>
      <c r="O177" s="7"/>
      <c r="AW177" s="28"/>
    </row>
    <row r="178" spans="2:49" ht="15.75" customHeight="1">
      <c r="B178" s="28"/>
      <c r="E178" s="1"/>
      <c r="F178" s="1"/>
      <c r="O178" s="7"/>
      <c r="AW178" s="28"/>
    </row>
    <row r="179" spans="2:49" ht="15.75" customHeight="1">
      <c r="B179" s="28"/>
      <c r="E179" s="1"/>
      <c r="F179" s="1"/>
      <c r="O179" s="7"/>
      <c r="AJ179" s="31"/>
      <c r="AK179" s="31"/>
      <c r="AL179" s="31"/>
      <c r="AM179" s="31"/>
      <c r="AN179" s="31"/>
      <c r="AW179" s="28"/>
    </row>
    <row r="180" spans="2:49" ht="15.75" customHeight="1">
      <c r="B180" s="28"/>
      <c r="O180" s="7"/>
      <c r="AJ180" s="31"/>
      <c r="AK180" s="31"/>
      <c r="AL180" s="31"/>
      <c r="AM180" s="31"/>
      <c r="AN180" s="31"/>
      <c r="AO180" s="41"/>
      <c r="AW180" s="28"/>
    </row>
    <row r="181" spans="2:49" ht="15.75" customHeight="1">
      <c r="B181" s="28"/>
      <c r="O181" s="7"/>
      <c r="AW181" s="28"/>
    </row>
    <row r="182" spans="2:49" ht="15.75" customHeight="1">
      <c r="B182" s="28"/>
      <c r="C182" s="32"/>
      <c r="O182" s="7"/>
      <c r="AJ182" s="31"/>
      <c r="AK182" s="31"/>
      <c r="AL182" s="31"/>
      <c r="AM182" s="31"/>
      <c r="AN182" s="31"/>
    </row>
    <row r="183" spans="2:49" ht="15.75" customHeight="1">
      <c r="B183" s="28"/>
      <c r="E183" s="1"/>
      <c r="O183" s="7"/>
      <c r="AW183" s="28"/>
    </row>
    <row r="184" spans="2:49" ht="15.75" customHeight="1">
      <c r="B184" s="28"/>
      <c r="E184" s="1"/>
      <c r="L184" s="7"/>
      <c r="O184" s="7"/>
      <c r="AJ184" s="7"/>
      <c r="AK184" s="7"/>
      <c r="AL184" s="7"/>
      <c r="AM184" s="7"/>
      <c r="AN184" s="7"/>
      <c r="AW184" s="28"/>
    </row>
    <row r="185" spans="2:49" ht="15.75" customHeight="1">
      <c r="B185" s="28"/>
      <c r="E185" s="1"/>
      <c r="L185" s="7"/>
      <c r="O185" s="7"/>
      <c r="AJ185" s="7"/>
      <c r="AK185" s="7"/>
      <c r="AL185" s="7"/>
      <c r="AM185" s="7"/>
      <c r="AN185" s="7"/>
      <c r="AW185" s="28"/>
    </row>
    <row r="186" spans="2:49" ht="15.75" customHeight="1">
      <c r="B186" s="28"/>
      <c r="E186" s="1"/>
      <c r="L186" s="7"/>
      <c r="O186" s="7"/>
      <c r="AJ186" s="7"/>
      <c r="AK186" s="7"/>
      <c r="AL186" s="7"/>
      <c r="AM186" s="7"/>
      <c r="AN186" s="7"/>
      <c r="AW186" s="28"/>
    </row>
    <row r="187" spans="2:49" ht="15.75" customHeight="1">
      <c r="B187" s="28"/>
      <c r="E187" s="1"/>
      <c r="L187" s="7"/>
      <c r="O187" s="7"/>
      <c r="AJ187" s="7"/>
      <c r="AK187" s="7"/>
      <c r="AL187" s="7"/>
      <c r="AM187" s="7"/>
      <c r="AN187" s="7"/>
      <c r="AW187" s="28"/>
    </row>
    <row r="188" spans="2:49" ht="15.75" customHeight="1">
      <c r="B188" s="28"/>
      <c r="E188" s="1"/>
      <c r="J188" s="1"/>
      <c r="L188" s="7"/>
      <c r="O188" s="7"/>
      <c r="AJ188" s="7"/>
      <c r="AK188" s="7"/>
      <c r="AL188" s="7"/>
      <c r="AM188" s="7"/>
      <c r="AN188" s="7"/>
      <c r="AW188" s="28"/>
    </row>
    <row r="189" spans="2:49" ht="15.75" customHeight="1">
      <c r="B189" s="28"/>
      <c r="E189" s="1"/>
      <c r="J189" s="1"/>
      <c r="L189" s="7"/>
      <c r="O189" s="7"/>
      <c r="AJ189" s="7"/>
      <c r="AK189" s="7"/>
      <c r="AL189" s="7"/>
      <c r="AM189" s="7"/>
      <c r="AN189" s="7"/>
      <c r="AW189" s="28"/>
    </row>
    <row r="190" spans="2:49" ht="15.75" customHeight="1">
      <c r="B190" s="28"/>
      <c r="E190" s="1"/>
      <c r="L190" s="7"/>
      <c r="AJ190" s="7"/>
      <c r="AK190" s="7"/>
      <c r="AL190" s="7"/>
      <c r="AM190" s="7"/>
      <c r="AN190" s="7"/>
      <c r="AW190" s="28"/>
    </row>
    <row r="191" spans="2:49" ht="15.75" customHeight="1">
      <c r="B191" s="28"/>
      <c r="E191" s="1"/>
      <c r="L191" s="7"/>
      <c r="AJ191" s="7"/>
      <c r="AK191" s="7"/>
      <c r="AL191" s="7"/>
      <c r="AM191" s="7"/>
      <c r="AN191" s="7"/>
      <c r="AW191" s="28"/>
    </row>
    <row r="192" spans="2:49" ht="15.75" customHeight="1">
      <c r="B192" s="28"/>
      <c r="E192" s="1"/>
      <c r="L192" s="7"/>
      <c r="AJ192" s="7"/>
      <c r="AK192" s="7"/>
      <c r="AL192" s="7"/>
      <c r="AM192" s="7"/>
      <c r="AN192" s="7"/>
      <c r="AW192" s="28"/>
    </row>
    <row r="193" spans="2:49" ht="15.75" customHeight="1">
      <c r="B193" s="28"/>
      <c r="E193" s="1"/>
      <c r="L193" s="7"/>
      <c r="AJ193" s="7"/>
      <c r="AK193" s="7"/>
      <c r="AL193" s="7"/>
      <c r="AM193" s="7"/>
      <c r="AN193" s="7"/>
      <c r="AW193" s="28"/>
    </row>
    <row r="194" spans="2:49" ht="15.75" customHeight="1">
      <c r="B194" s="28"/>
      <c r="E194" s="1"/>
      <c r="L194" s="7"/>
      <c r="AJ194" s="7"/>
      <c r="AK194" s="7"/>
      <c r="AL194" s="7"/>
      <c r="AM194" s="7"/>
      <c r="AN194" s="7"/>
      <c r="AW194" s="28"/>
    </row>
    <row r="195" spans="2:49" ht="15.75" customHeight="1">
      <c r="B195" s="28"/>
      <c r="E195" s="1"/>
      <c r="L195" s="7"/>
      <c r="AJ195" s="7"/>
      <c r="AK195" s="7"/>
      <c r="AL195" s="7"/>
      <c r="AM195" s="7"/>
      <c r="AN195" s="7"/>
      <c r="AW195" s="28"/>
    </row>
    <row r="196" spans="2:49" ht="15.75" customHeight="1">
      <c r="B196" s="28"/>
      <c r="E196" s="1"/>
      <c r="K196" s="41"/>
      <c r="L196" s="42"/>
      <c r="AH196" s="1"/>
      <c r="AJ196" s="8"/>
      <c r="AK196" s="8"/>
      <c r="AL196" s="8"/>
      <c r="AM196" s="8"/>
      <c r="AN196" s="8"/>
      <c r="AW196" s="28"/>
    </row>
    <row r="197" spans="2:49" ht="15.75" customHeight="1">
      <c r="B197" s="28"/>
      <c r="C197" s="32"/>
      <c r="L197" s="42"/>
      <c r="AH197" s="1"/>
    </row>
    <row r="198" spans="2:49" ht="15.75" customHeight="1">
      <c r="B198" s="28"/>
      <c r="E198" s="1"/>
      <c r="AH198" s="1"/>
      <c r="AW198" s="28"/>
    </row>
    <row r="199" spans="2:49" ht="15.75" customHeight="1">
      <c r="B199" s="28"/>
      <c r="E199" s="1"/>
      <c r="L199" s="42"/>
      <c r="AH199" s="1"/>
      <c r="AJ199" s="8"/>
      <c r="AK199" s="8"/>
      <c r="AL199" s="8"/>
      <c r="AM199" s="8"/>
      <c r="AN199" s="8"/>
      <c r="AW199" s="28"/>
    </row>
    <row r="200" spans="2:49" ht="15.75" customHeight="1">
      <c r="B200" s="28"/>
      <c r="E200" s="1"/>
      <c r="L200" s="42"/>
      <c r="AH200" s="1"/>
      <c r="AJ200" s="8"/>
      <c r="AK200" s="8"/>
      <c r="AL200" s="8"/>
      <c r="AM200" s="8"/>
      <c r="AN200" s="8"/>
      <c r="AW200" s="28"/>
    </row>
    <row r="201" spans="2:49" ht="15.75" customHeight="1">
      <c r="B201" s="28"/>
      <c r="E201" s="1"/>
      <c r="F201" s="1"/>
      <c r="AJ201" s="7"/>
      <c r="AK201" s="7"/>
      <c r="AL201" s="7"/>
      <c r="AM201" s="7"/>
      <c r="AN201" s="7"/>
      <c r="AW201" s="28"/>
    </row>
    <row r="202" spans="2:49" ht="15.75" customHeight="1">
      <c r="B202" s="28"/>
      <c r="E202" s="1"/>
      <c r="F202" s="1"/>
      <c r="J202" s="1"/>
      <c r="AJ202" s="7"/>
      <c r="AK202" s="7"/>
      <c r="AL202" s="7"/>
      <c r="AM202" s="7"/>
      <c r="AN202" s="7"/>
      <c r="AW202" s="28"/>
    </row>
    <row r="203" spans="2:49" ht="15.75" customHeight="1">
      <c r="B203" s="28"/>
      <c r="E203" s="1"/>
      <c r="J203" s="1"/>
      <c r="AW203" s="28"/>
    </row>
    <row r="204" spans="2:49" ht="15.75" customHeight="1">
      <c r="B204" s="28"/>
      <c r="E204" s="1"/>
      <c r="AW204" s="28"/>
    </row>
    <row r="205" spans="2:49" ht="15.75" customHeight="1">
      <c r="B205" s="28"/>
      <c r="E205" s="1"/>
      <c r="F205" s="1"/>
      <c r="AW205" s="28"/>
    </row>
    <row r="206" spans="2:49" ht="15.75" customHeight="1">
      <c r="B206" s="28"/>
      <c r="E206" s="1"/>
      <c r="F206" s="1"/>
      <c r="L206" s="7"/>
      <c r="AW206" s="28"/>
    </row>
    <row r="207" spans="2:49" ht="15.75" customHeight="1">
      <c r="B207" s="28"/>
      <c r="E207" s="1"/>
      <c r="J207" s="1"/>
      <c r="L207" s="30"/>
      <c r="M207" s="30"/>
      <c r="AI207" s="30"/>
      <c r="AJ207" s="30"/>
      <c r="AK207" s="30"/>
      <c r="AL207" s="30"/>
      <c r="AM207" s="30"/>
      <c r="AN207" s="30"/>
      <c r="AW207" s="28"/>
    </row>
    <row r="208" spans="2:49" ht="15.75" customHeight="1">
      <c r="B208" s="28"/>
      <c r="E208" s="1"/>
      <c r="L208" s="30"/>
      <c r="M208" s="30"/>
      <c r="AI208" s="30"/>
      <c r="AJ208" s="30"/>
      <c r="AK208" s="30"/>
      <c r="AL208" s="30"/>
      <c r="AM208" s="30"/>
      <c r="AN208" s="30"/>
      <c r="AW208" s="28"/>
    </row>
    <row r="209" spans="2:49" ht="15.75" customHeight="1">
      <c r="B209" s="28"/>
      <c r="E209" s="1"/>
      <c r="AJ209" s="8"/>
      <c r="AK209" s="8"/>
      <c r="AL209" s="8"/>
      <c r="AM209" s="8"/>
      <c r="AN209" s="8"/>
      <c r="AW209" s="28"/>
    </row>
    <row r="210" spans="2:49" ht="15.75" customHeight="1">
      <c r="B210" s="28"/>
      <c r="E210" s="1"/>
      <c r="AW210" s="28"/>
    </row>
    <row r="211" spans="2:49" ht="15.75" customHeight="1">
      <c r="B211" s="28"/>
      <c r="E211" s="1"/>
      <c r="AW211" s="28"/>
    </row>
    <row r="212" spans="2:49" ht="15.75" customHeight="1">
      <c r="B212" s="28"/>
      <c r="E212" s="1"/>
      <c r="F212" s="1"/>
    </row>
    <row r="213" spans="2:49" ht="15.75" customHeight="1"/>
    <row r="214" spans="2:49" ht="15.75" customHeight="1"/>
    <row r="215" spans="2:49" ht="15.75" customHeight="1"/>
    <row r="216" spans="2:49" ht="15.75" customHeight="1"/>
    <row r="217" spans="2:49" ht="15.75" customHeight="1"/>
    <row r="218" spans="2:49" ht="15.75" customHeight="1"/>
    <row r="219" spans="2:49" ht="15.75" customHeight="1"/>
    <row r="220" spans="2:49" ht="15.75" customHeight="1"/>
    <row r="221" spans="2:49" ht="15.75" customHeight="1"/>
    <row r="222" spans="2:49" ht="15.75" customHeight="1"/>
    <row r="223" spans="2:49" ht="15.75" customHeight="1"/>
    <row r="224" spans="2:49" ht="15.75" customHeight="1"/>
    <row r="225" ht="15.75" customHeight="1"/>
    <row r="226" ht="15.75" customHeight="1"/>
  </sheetData>
  <mergeCells count="332">
    <mergeCell ref="C153:C154"/>
    <mergeCell ref="D153:D154"/>
    <mergeCell ref="AU153:AU154"/>
    <mergeCell ref="AV153:AV154"/>
    <mergeCell ref="C145:C146"/>
    <mergeCell ref="D145:D146"/>
    <mergeCell ref="AU146:AU147"/>
    <mergeCell ref="AV146:AV147"/>
    <mergeCell ref="C147:C148"/>
    <mergeCell ref="D147:D148"/>
    <mergeCell ref="AU148:AU149"/>
    <mergeCell ref="AV148:AV149"/>
    <mergeCell ref="C149:C150"/>
    <mergeCell ref="D149:D150"/>
    <mergeCell ref="AW137:AW152"/>
    <mergeCell ref="AU138:AU139"/>
    <mergeCell ref="AV138:AV139"/>
    <mergeCell ref="C139:C140"/>
    <mergeCell ref="D139:D140"/>
    <mergeCell ref="AU140:AU141"/>
    <mergeCell ref="AV140:AV141"/>
    <mergeCell ref="C141:C142"/>
    <mergeCell ref="D141:D142"/>
    <mergeCell ref="K141:K142"/>
    <mergeCell ref="AN141:AN142"/>
    <mergeCell ref="AU142:AU143"/>
    <mergeCell ref="AV142:AV143"/>
    <mergeCell ref="C143:C144"/>
    <mergeCell ref="D143:D144"/>
    <mergeCell ref="AU144:AU145"/>
    <mergeCell ref="AV144:AV145"/>
    <mergeCell ref="AU150:AU151"/>
    <mergeCell ref="AV150:AV151"/>
    <mergeCell ref="C151:C152"/>
    <mergeCell ref="D151:D152"/>
    <mergeCell ref="C128:C129"/>
    <mergeCell ref="D128:D129"/>
    <mergeCell ref="AU128:AU129"/>
    <mergeCell ref="AV128:AV129"/>
    <mergeCell ref="C130:C131"/>
    <mergeCell ref="D130:D131"/>
    <mergeCell ref="AU130:AU131"/>
    <mergeCell ref="AV130:AV131"/>
    <mergeCell ref="B137:B152"/>
    <mergeCell ref="C137:C138"/>
    <mergeCell ref="D137:D138"/>
    <mergeCell ref="AU124:AU125"/>
    <mergeCell ref="AV124:AV125"/>
    <mergeCell ref="C126:C127"/>
    <mergeCell ref="D126:D127"/>
    <mergeCell ref="AU126:AU127"/>
    <mergeCell ref="AV126:AV127"/>
    <mergeCell ref="B121:B136"/>
    <mergeCell ref="AW121:AW136"/>
    <mergeCell ref="C122:C123"/>
    <mergeCell ref="D122:D123"/>
    <mergeCell ref="K122:K123"/>
    <mergeCell ref="AN122:AN123"/>
    <mergeCell ref="AU122:AU123"/>
    <mergeCell ref="AV122:AV123"/>
    <mergeCell ref="C124:C125"/>
    <mergeCell ref="D124:D125"/>
    <mergeCell ref="C132:C133"/>
    <mergeCell ref="D132:D133"/>
    <mergeCell ref="AU132:AU133"/>
    <mergeCell ref="AV132:AV133"/>
    <mergeCell ref="C134:C135"/>
    <mergeCell ref="D134:D135"/>
    <mergeCell ref="AU134:AU135"/>
    <mergeCell ref="AV134:AV135"/>
    <mergeCell ref="AU108:AU109"/>
    <mergeCell ref="AV108:AV109"/>
    <mergeCell ref="C117:C118"/>
    <mergeCell ref="D117:D118"/>
    <mergeCell ref="AU117:AU118"/>
    <mergeCell ref="AV117:AV118"/>
    <mergeCell ref="C119:C120"/>
    <mergeCell ref="D119:D120"/>
    <mergeCell ref="AU119:AU120"/>
    <mergeCell ref="AV119:AV120"/>
    <mergeCell ref="C114:C115"/>
    <mergeCell ref="D114:D115"/>
    <mergeCell ref="K114:K115"/>
    <mergeCell ref="AN114:AN115"/>
    <mergeCell ref="AU114:AU115"/>
    <mergeCell ref="AV114:AV115"/>
    <mergeCell ref="B101:B116"/>
    <mergeCell ref="AW101:AW116"/>
    <mergeCell ref="C102:C103"/>
    <mergeCell ref="D102:D103"/>
    <mergeCell ref="AU102:AU103"/>
    <mergeCell ref="AV102:AV103"/>
    <mergeCell ref="C104:C105"/>
    <mergeCell ref="D104:D105"/>
    <mergeCell ref="AU104:AU105"/>
    <mergeCell ref="AV104:AV105"/>
    <mergeCell ref="C110:C111"/>
    <mergeCell ref="D110:D111"/>
    <mergeCell ref="AU110:AU111"/>
    <mergeCell ref="AV110:AV111"/>
    <mergeCell ref="C112:C113"/>
    <mergeCell ref="D112:D113"/>
    <mergeCell ref="AU112:AU113"/>
    <mergeCell ref="AV112:AV113"/>
    <mergeCell ref="C106:C107"/>
    <mergeCell ref="D106:D107"/>
    <mergeCell ref="AU106:AU107"/>
    <mergeCell ref="AV106:AV107"/>
    <mergeCell ref="C108:C109"/>
    <mergeCell ref="D108:D109"/>
    <mergeCell ref="AV95:AV96"/>
    <mergeCell ref="C96:C97"/>
    <mergeCell ref="D96:D97"/>
    <mergeCell ref="AU97:AU98"/>
    <mergeCell ref="AV97:AV98"/>
    <mergeCell ref="C98:C99"/>
    <mergeCell ref="D98:D99"/>
    <mergeCell ref="AU99:AU100"/>
    <mergeCell ref="AV99:AV100"/>
    <mergeCell ref="B85:B100"/>
    <mergeCell ref="AU85:AU86"/>
    <mergeCell ref="AV85:AV86"/>
    <mergeCell ref="C90:C91"/>
    <mergeCell ref="D90:D91"/>
    <mergeCell ref="AU91:AU92"/>
    <mergeCell ref="AW85:AW100"/>
    <mergeCell ref="C86:C87"/>
    <mergeCell ref="D86:D87"/>
    <mergeCell ref="Y87:Z118"/>
    <mergeCell ref="AU87:AU88"/>
    <mergeCell ref="AV87:AV88"/>
    <mergeCell ref="C88:C89"/>
    <mergeCell ref="D88:D89"/>
    <mergeCell ref="AU89:AU90"/>
    <mergeCell ref="AV89:AV90"/>
    <mergeCell ref="AV91:AV92"/>
    <mergeCell ref="C92:C93"/>
    <mergeCell ref="D92:D93"/>
    <mergeCell ref="AU93:AU94"/>
    <mergeCell ref="AV93:AV94"/>
    <mergeCell ref="C94:C95"/>
    <mergeCell ref="D94:D95"/>
    <mergeCell ref="K95:K96"/>
    <mergeCell ref="AV81:AV82"/>
    <mergeCell ref="D73:D74"/>
    <mergeCell ref="AU74:AU75"/>
    <mergeCell ref="AV74:AV75"/>
    <mergeCell ref="C75:C76"/>
    <mergeCell ref="D75:D76"/>
    <mergeCell ref="AU76:AU77"/>
    <mergeCell ref="AV76:AV77"/>
    <mergeCell ref="C77:C78"/>
    <mergeCell ref="D77:D78"/>
    <mergeCell ref="AU78:AU79"/>
    <mergeCell ref="AD69:AD98"/>
    <mergeCell ref="AG69:AG97"/>
    <mergeCell ref="AN69:AN70"/>
    <mergeCell ref="AU70:AU71"/>
    <mergeCell ref="AV70:AV71"/>
    <mergeCell ref="C71:C72"/>
    <mergeCell ref="D71:D72"/>
    <mergeCell ref="C83:C84"/>
    <mergeCell ref="D83:D84"/>
    <mergeCell ref="AU83:AU84"/>
    <mergeCell ref="AV83:AV84"/>
    <mergeCell ref="AN95:AN96"/>
    <mergeCell ref="AU95:AU96"/>
    <mergeCell ref="AW65:AW80"/>
    <mergeCell ref="AU66:AU67"/>
    <mergeCell ref="AV66:AV67"/>
    <mergeCell ref="C67:C68"/>
    <mergeCell ref="D67:D68"/>
    <mergeCell ref="AU68:AU69"/>
    <mergeCell ref="AV68:AV69"/>
    <mergeCell ref="C69:C70"/>
    <mergeCell ref="D69:D70"/>
    <mergeCell ref="K69:K70"/>
    <mergeCell ref="AV78:AV79"/>
    <mergeCell ref="C79:C80"/>
    <mergeCell ref="D79:D80"/>
    <mergeCell ref="B65:B80"/>
    <mergeCell ref="C65:C66"/>
    <mergeCell ref="D65:D66"/>
    <mergeCell ref="R69:R98"/>
    <mergeCell ref="U69:U98"/>
    <mergeCell ref="Y57:Z79"/>
    <mergeCell ref="AU57:AU58"/>
    <mergeCell ref="AV57:AV58"/>
    <mergeCell ref="C58:C59"/>
    <mergeCell ref="D58:D59"/>
    <mergeCell ref="AU59:AU60"/>
    <mergeCell ref="AV59:AV60"/>
    <mergeCell ref="C60:C61"/>
    <mergeCell ref="D60:D61"/>
    <mergeCell ref="AU61:AU62"/>
    <mergeCell ref="B49:B64"/>
    <mergeCell ref="AU49:AU50"/>
    <mergeCell ref="AV49:AV50"/>
    <mergeCell ref="AU72:AU73"/>
    <mergeCell ref="AV72:AV73"/>
    <mergeCell ref="C73:C74"/>
    <mergeCell ref="C81:C82"/>
    <mergeCell ref="D81:D82"/>
    <mergeCell ref="AU81:AU82"/>
    <mergeCell ref="AV53:AV54"/>
    <mergeCell ref="C54:C55"/>
    <mergeCell ref="D54:D55"/>
    <mergeCell ref="AU55:AU56"/>
    <mergeCell ref="AV55:AV56"/>
    <mergeCell ref="C56:C57"/>
    <mergeCell ref="D56:D57"/>
    <mergeCell ref="AV61:AV62"/>
    <mergeCell ref="C62:C63"/>
    <mergeCell ref="D62:D63"/>
    <mergeCell ref="AU63:AU64"/>
    <mergeCell ref="AV63:AV64"/>
    <mergeCell ref="C42:C43"/>
    <mergeCell ref="D42:D43"/>
    <mergeCell ref="K42:K43"/>
    <mergeCell ref="AN42:AN43"/>
    <mergeCell ref="AU42:AU43"/>
    <mergeCell ref="AV42:AV43"/>
    <mergeCell ref="AW49:AW64"/>
    <mergeCell ref="C50:C51"/>
    <mergeCell ref="D50:D51"/>
    <mergeCell ref="K50:K51"/>
    <mergeCell ref="AN50:AN51"/>
    <mergeCell ref="AU51:AU52"/>
    <mergeCell ref="AV51:AV52"/>
    <mergeCell ref="C45:C46"/>
    <mergeCell ref="D45:D46"/>
    <mergeCell ref="AU45:AU46"/>
    <mergeCell ref="AV45:AV46"/>
    <mergeCell ref="C47:C48"/>
    <mergeCell ref="D47:D48"/>
    <mergeCell ref="AU47:AU48"/>
    <mergeCell ref="AV47:AV48"/>
    <mergeCell ref="C52:C53"/>
    <mergeCell ref="D52:D53"/>
    <mergeCell ref="AU53:AU54"/>
    <mergeCell ref="C32:C33"/>
    <mergeCell ref="D32:D33"/>
    <mergeCell ref="AU32:AU33"/>
    <mergeCell ref="AV32:AV33"/>
    <mergeCell ref="C34:C35"/>
    <mergeCell ref="D34:D35"/>
    <mergeCell ref="AU34:AU35"/>
    <mergeCell ref="AV34:AV35"/>
    <mergeCell ref="C40:C41"/>
    <mergeCell ref="D40:D41"/>
    <mergeCell ref="AU40:AU41"/>
    <mergeCell ref="AV40:AV41"/>
    <mergeCell ref="AU27:AU28"/>
    <mergeCell ref="AV27:AV28"/>
    <mergeCell ref="B29:B44"/>
    <mergeCell ref="AW29:AW44"/>
    <mergeCell ref="C30:C31"/>
    <mergeCell ref="D30:D31"/>
    <mergeCell ref="AU30:AU31"/>
    <mergeCell ref="AV30:AV31"/>
    <mergeCell ref="B13:B28"/>
    <mergeCell ref="AU13:AU14"/>
    <mergeCell ref="AV13:AV14"/>
    <mergeCell ref="AW13:AW28"/>
    <mergeCell ref="C14:C15"/>
    <mergeCell ref="D14:D15"/>
    <mergeCell ref="AU15:AU16"/>
    <mergeCell ref="AV15:AV16"/>
    <mergeCell ref="C36:C37"/>
    <mergeCell ref="D36:D37"/>
    <mergeCell ref="AU36:AU37"/>
    <mergeCell ref="AV36:AV37"/>
    <mergeCell ref="C38:C39"/>
    <mergeCell ref="D38:D39"/>
    <mergeCell ref="AU38:AU39"/>
    <mergeCell ref="AV38:AV39"/>
    <mergeCell ref="AU17:AU18"/>
    <mergeCell ref="AV17:AV18"/>
    <mergeCell ref="C18:C19"/>
    <mergeCell ref="D18:D19"/>
    <mergeCell ref="AU19:AU20"/>
    <mergeCell ref="AV19:AV20"/>
    <mergeCell ref="C20:C21"/>
    <mergeCell ref="D20:D21"/>
    <mergeCell ref="AU21:AU22"/>
    <mergeCell ref="AV21:AV22"/>
    <mergeCell ref="C16:C17"/>
    <mergeCell ref="D16:D17"/>
    <mergeCell ref="C22:C23"/>
    <mergeCell ref="D22:D23"/>
    <mergeCell ref="K23:K24"/>
    <mergeCell ref="AN23:AN24"/>
    <mergeCell ref="AU23:AU24"/>
    <mergeCell ref="AV23:AV24"/>
    <mergeCell ref="C24:C25"/>
    <mergeCell ref="D24:D25"/>
    <mergeCell ref="AU25:AU26"/>
    <mergeCell ref="AV25:AV26"/>
    <mergeCell ref="C26:C27"/>
    <mergeCell ref="D26:D27"/>
    <mergeCell ref="AL9:AO9"/>
    <mergeCell ref="AP9:AW9"/>
    <mergeCell ref="C11:C12"/>
    <mergeCell ref="D11:D12"/>
    <mergeCell ref="AU11:AU12"/>
    <mergeCell ref="AV11:AV12"/>
    <mergeCell ref="AF8:AK8"/>
    <mergeCell ref="AL8:AO8"/>
    <mergeCell ref="AP8:AW8"/>
    <mergeCell ref="B9:I9"/>
    <mergeCell ref="J9:M9"/>
    <mergeCell ref="N9:S9"/>
    <mergeCell ref="T9:W9"/>
    <mergeCell ref="X9:AA9"/>
    <mergeCell ref="AB9:AE9"/>
    <mergeCell ref="AF9:AK9"/>
    <mergeCell ref="B8:I8"/>
    <mergeCell ref="J8:M8"/>
    <mergeCell ref="N8:S8"/>
    <mergeCell ref="T8:W8"/>
    <mergeCell ref="X8:AA8"/>
    <mergeCell ref="AB8:AE8"/>
    <mergeCell ref="B1:AW1"/>
    <mergeCell ref="F3:H4"/>
    <mergeCell ref="I3:M3"/>
    <mergeCell ref="N3:X3"/>
    <mergeCell ref="AA3:AE3"/>
    <mergeCell ref="AF3:AP3"/>
    <mergeCell ref="I4:M4"/>
    <mergeCell ref="N4:X4"/>
    <mergeCell ref="AA4:AE4"/>
    <mergeCell ref="AF4:AP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44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5"/>
    <pageSetUpPr fitToPage="1"/>
  </sheetPr>
  <dimension ref="B1:AW226"/>
  <sheetViews>
    <sheetView showGridLines="0" zoomScale="90" zoomScaleNormal="90" zoomScaleSheetLayoutView="70" workbookViewId="0">
      <selection activeCell="B1" sqref="B1:AW1"/>
    </sheetView>
  </sheetViews>
  <sheetFormatPr defaultRowHeight="13.2"/>
  <cols>
    <col min="1" max="1" width="1" customWidth="1"/>
    <col min="2" max="2" width="4.88671875" customWidth="1"/>
    <col min="3" max="3" width="21.109375" style="54" customWidth="1"/>
    <col min="4" max="16" width="3.6640625" customWidth="1"/>
    <col min="17" max="17" width="1.6640625" customWidth="1"/>
    <col min="18" max="18" width="3.6640625" customWidth="1"/>
    <col min="19" max="19" width="1.6640625" customWidth="1"/>
    <col min="20" max="23" width="3.6640625" customWidth="1"/>
    <col min="24" max="27" width="4.6640625" customWidth="1"/>
    <col min="28" max="31" width="3.6640625" customWidth="1"/>
    <col min="32" max="32" width="1.6640625" customWidth="1"/>
    <col min="33" max="33" width="3.6640625" customWidth="1"/>
    <col min="34" max="34" width="1.6640625" customWidth="1"/>
    <col min="35" max="47" width="3.6640625" customWidth="1"/>
    <col min="48" max="48" width="21" style="54" customWidth="1"/>
    <col min="49" max="49" width="4.77734375" customWidth="1"/>
    <col min="50" max="50" width="1" customWidth="1"/>
  </cols>
  <sheetData>
    <row r="1" spans="2:49" ht="41.4">
      <c r="B1" s="333" t="s">
        <v>285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3"/>
      <c r="AT1" s="333"/>
      <c r="AU1" s="333"/>
      <c r="AV1" s="333"/>
      <c r="AW1" s="333"/>
    </row>
    <row r="2" spans="2:49" ht="21" customHeight="1">
      <c r="B2" s="150"/>
      <c r="C2" s="189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89"/>
      <c r="AW2" s="150"/>
    </row>
    <row r="3" spans="2:49" ht="25.8">
      <c r="E3" s="17"/>
      <c r="F3" s="334" t="s">
        <v>190</v>
      </c>
      <c r="G3" s="334"/>
      <c r="H3" s="334"/>
      <c r="I3" s="335" t="s">
        <v>191</v>
      </c>
      <c r="J3" s="335"/>
      <c r="K3" s="335"/>
      <c r="L3" s="335"/>
      <c r="M3" s="335"/>
      <c r="N3" s="336" t="str">
        <f>IFERROR(VLOOKUP(LEFT(I3,4),抽選結果!$C:$F,4,FALSE),"")</f>
        <v>大平運動公園多目的運動広場</v>
      </c>
      <c r="O3" s="336"/>
      <c r="P3" s="336"/>
      <c r="Q3" s="336"/>
      <c r="R3" s="336"/>
      <c r="S3" s="336"/>
      <c r="T3" s="336"/>
      <c r="U3" s="336"/>
      <c r="V3" s="336"/>
      <c r="W3" s="336"/>
      <c r="X3" s="336"/>
      <c r="Y3" s="1"/>
      <c r="Z3" s="1"/>
      <c r="AA3" s="335" t="s">
        <v>193</v>
      </c>
      <c r="AB3" s="335"/>
      <c r="AC3" s="335"/>
      <c r="AD3" s="335"/>
      <c r="AE3" s="335"/>
      <c r="AF3" s="336" t="str">
        <f>IFERROR(VLOOKUP(LEFT(AA3,4),抽選結果!$C:$F,4,FALSE),"")</f>
        <v>真岡ハイトラ運動公園運動広場1</v>
      </c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T3" s="1"/>
    </row>
    <row r="4" spans="2:49" ht="25.8">
      <c r="E4" s="17"/>
      <c r="F4" s="334"/>
      <c r="G4" s="334"/>
      <c r="H4" s="334"/>
      <c r="I4" s="335" t="s">
        <v>192</v>
      </c>
      <c r="J4" s="335"/>
      <c r="K4" s="335"/>
      <c r="L4" s="335"/>
      <c r="M4" s="335"/>
      <c r="N4" s="336" t="str">
        <f>IFERROR(VLOOKUP(LEFT(I4,4),抽選結果!$C:$F,4,FALSE),"")</f>
        <v>足利市本町緑地サッカー場</v>
      </c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1"/>
      <c r="Z4" s="1"/>
      <c r="AA4" s="335" t="s">
        <v>194</v>
      </c>
      <c r="AB4" s="335"/>
      <c r="AC4" s="335"/>
      <c r="AD4" s="335"/>
      <c r="AE4" s="335"/>
      <c r="AF4" s="336" t="str">
        <f>IFERROR(VLOOKUP(LEFT(AA4,4),抽選結果!$C:$F,4,FALSE),"")</f>
        <v>丸山公園サッカー場</v>
      </c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T4" s="1"/>
    </row>
    <row r="5" spans="2:49" ht="25.8">
      <c r="D5" s="69"/>
      <c r="E5" s="17"/>
      <c r="F5" s="1"/>
      <c r="G5" s="6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K5" s="118"/>
      <c r="AL5" s="118"/>
      <c r="AM5" s="118"/>
      <c r="AN5" s="118"/>
      <c r="AO5" s="118"/>
      <c r="AP5" s="118"/>
      <c r="AR5" s="118"/>
      <c r="AS5" s="118"/>
      <c r="AT5" s="118"/>
      <c r="AU5" s="118"/>
      <c r="AV5" s="190"/>
    </row>
    <row r="6" spans="2:49" ht="25.8">
      <c r="D6" s="69"/>
      <c r="E6" s="17"/>
      <c r="F6" s="1"/>
      <c r="G6" s="6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K6" s="118"/>
      <c r="AL6" s="118"/>
      <c r="AM6" s="118"/>
      <c r="AN6" s="118"/>
      <c r="AO6" s="118"/>
      <c r="AP6" s="118"/>
      <c r="AQ6" s="118" t="s">
        <v>7</v>
      </c>
      <c r="AR6" s="118"/>
      <c r="AS6" s="118"/>
      <c r="AT6" s="118"/>
      <c r="AU6" s="118"/>
      <c r="AV6" s="190"/>
    </row>
    <row r="7" spans="2:49" ht="13.5" customHeight="1"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90"/>
    </row>
    <row r="8" spans="2:49">
      <c r="B8" s="334" t="s">
        <v>185</v>
      </c>
      <c r="C8" s="334"/>
      <c r="D8" s="334"/>
      <c r="E8" s="334"/>
      <c r="F8" s="334"/>
      <c r="G8" s="334"/>
      <c r="H8" s="334"/>
      <c r="I8" s="334"/>
      <c r="J8" s="343" t="s">
        <v>186</v>
      </c>
      <c r="K8" s="334"/>
      <c r="L8" s="334"/>
      <c r="M8" s="344"/>
      <c r="N8" s="343" t="s">
        <v>187</v>
      </c>
      <c r="O8" s="334"/>
      <c r="P8" s="334"/>
      <c r="Q8" s="334"/>
      <c r="R8" s="334"/>
      <c r="S8" s="344"/>
      <c r="T8" s="343" t="s">
        <v>188</v>
      </c>
      <c r="U8" s="334"/>
      <c r="V8" s="334"/>
      <c r="W8" s="344"/>
      <c r="X8" s="334" t="s">
        <v>189</v>
      </c>
      <c r="Y8" s="334"/>
      <c r="Z8" s="334"/>
      <c r="AA8" s="334"/>
      <c r="AB8" s="343" t="str">
        <f>T8</f>
        <v>第４日</v>
      </c>
      <c r="AC8" s="334"/>
      <c r="AD8" s="334"/>
      <c r="AE8" s="344"/>
      <c r="AF8" s="343" t="str">
        <f>N8</f>
        <v>第３日</v>
      </c>
      <c r="AG8" s="334"/>
      <c r="AH8" s="334"/>
      <c r="AI8" s="334"/>
      <c r="AJ8" s="334"/>
      <c r="AK8" s="344"/>
      <c r="AL8" s="343" t="str">
        <f>J8</f>
        <v>第２日</v>
      </c>
      <c r="AM8" s="334"/>
      <c r="AN8" s="334"/>
      <c r="AO8" s="344"/>
      <c r="AP8" s="334" t="str">
        <f>B8</f>
        <v>第１日</v>
      </c>
      <c r="AQ8" s="334"/>
      <c r="AR8" s="334"/>
      <c r="AS8" s="334"/>
      <c r="AT8" s="334"/>
      <c r="AU8" s="334"/>
      <c r="AV8" s="334"/>
      <c r="AW8" s="334"/>
    </row>
    <row r="9" spans="2:49">
      <c r="B9" s="338">
        <v>45598</v>
      </c>
      <c r="C9" s="338"/>
      <c r="D9" s="338"/>
      <c r="E9" s="338"/>
      <c r="F9" s="338"/>
      <c r="G9" s="338"/>
      <c r="H9" s="338"/>
      <c r="I9" s="338"/>
      <c r="J9" s="337">
        <v>45599</v>
      </c>
      <c r="K9" s="338"/>
      <c r="L9" s="338"/>
      <c r="M9" s="339"/>
      <c r="N9" s="337">
        <v>45605</v>
      </c>
      <c r="O9" s="338"/>
      <c r="P9" s="338"/>
      <c r="Q9" s="338"/>
      <c r="R9" s="338"/>
      <c r="S9" s="339"/>
      <c r="T9" s="337">
        <v>45612</v>
      </c>
      <c r="U9" s="338"/>
      <c r="V9" s="338"/>
      <c r="W9" s="339"/>
      <c r="X9" s="337">
        <v>44888</v>
      </c>
      <c r="Y9" s="338"/>
      <c r="Z9" s="338"/>
      <c r="AA9" s="339"/>
      <c r="AB9" s="337">
        <f>T9</f>
        <v>45612</v>
      </c>
      <c r="AC9" s="338"/>
      <c r="AD9" s="338"/>
      <c r="AE9" s="339"/>
      <c r="AF9" s="337">
        <f>N9</f>
        <v>45605</v>
      </c>
      <c r="AG9" s="338"/>
      <c r="AH9" s="338"/>
      <c r="AI9" s="338"/>
      <c r="AJ9" s="338"/>
      <c r="AK9" s="339"/>
      <c r="AL9" s="337">
        <f>J9</f>
        <v>45599</v>
      </c>
      <c r="AM9" s="338"/>
      <c r="AN9" s="338"/>
      <c r="AO9" s="339"/>
      <c r="AP9" s="338">
        <f>B9</f>
        <v>45598</v>
      </c>
      <c r="AQ9" s="338"/>
      <c r="AR9" s="338"/>
      <c r="AS9" s="338"/>
      <c r="AT9" s="338"/>
      <c r="AU9" s="338"/>
      <c r="AV9" s="338"/>
      <c r="AW9" s="338"/>
    </row>
    <row r="10" spans="2:49" ht="13.5" customHeight="1">
      <c r="B10" s="1"/>
      <c r="C10" s="32"/>
      <c r="F10" s="120"/>
      <c r="G10" s="120"/>
      <c r="H10" s="122"/>
      <c r="J10" s="124"/>
      <c r="K10" s="120"/>
      <c r="L10" s="120"/>
      <c r="M10" s="123"/>
      <c r="N10" s="124"/>
      <c r="O10" s="120"/>
      <c r="P10" s="120"/>
      <c r="Q10" s="120"/>
      <c r="R10" s="120"/>
      <c r="S10" s="125"/>
      <c r="T10" s="48"/>
      <c r="U10" s="126"/>
      <c r="V10" s="120"/>
      <c r="W10" s="121"/>
      <c r="X10" s="120"/>
      <c r="Y10" s="120"/>
      <c r="Z10" s="120"/>
      <c r="AB10" s="48"/>
      <c r="AD10" s="120"/>
      <c r="AE10" s="121"/>
      <c r="AF10" s="155"/>
      <c r="AG10" s="120"/>
      <c r="AI10" s="30"/>
      <c r="AJ10" s="30"/>
      <c r="AK10" s="169"/>
      <c r="AL10" s="117"/>
      <c r="AM10" s="30"/>
      <c r="AN10" s="30"/>
      <c r="AO10" s="121"/>
      <c r="AQ10" s="122"/>
      <c r="AR10" s="122"/>
      <c r="AS10" s="120"/>
      <c r="AT10" s="120"/>
      <c r="AV10" s="32"/>
      <c r="AW10" s="1"/>
    </row>
    <row r="11" spans="2:49" ht="10.5" customHeight="1" thickBot="1">
      <c r="B11" s="40"/>
      <c r="C11" s="493" t="s">
        <v>315</v>
      </c>
      <c r="D11" s="342" t="s">
        <v>32</v>
      </c>
      <c r="E11" s="32"/>
      <c r="F11" s="54"/>
      <c r="G11" s="54"/>
      <c r="H11" s="54"/>
      <c r="I11" s="54"/>
      <c r="J11" s="101"/>
      <c r="K11" s="54"/>
      <c r="L11" s="54"/>
      <c r="M11" s="100"/>
      <c r="N11" s="101"/>
      <c r="O11" s="54"/>
      <c r="P11" s="54"/>
      <c r="Q11" s="54"/>
      <c r="R11" s="54"/>
      <c r="S11" s="100"/>
      <c r="T11" s="48"/>
      <c r="W11" s="123"/>
      <c r="AB11" s="48"/>
      <c r="AE11" s="123"/>
      <c r="AF11" s="48"/>
      <c r="AK11" s="123"/>
      <c r="AL11" s="48"/>
      <c r="AN11" s="41"/>
      <c r="AO11" s="123"/>
      <c r="AU11" s="342" t="s">
        <v>32</v>
      </c>
      <c r="AV11" s="544" t="s">
        <v>322</v>
      </c>
      <c r="AW11" s="28"/>
    </row>
    <row r="12" spans="2:49" ht="10.5" customHeight="1" thickTop="1" thickBot="1">
      <c r="B12" s="40"/>
      <c r="C12" s="494"/>
      <c r="D12" s="342"/>
      <c r="E12" s="499"/>
      <c r="F12" s="497"/>
      <c r="G12" s="497"/>
      <c r="H12" s="497"/>
      <c r="I12" s="497"/>
      <c r="J12" s="500"/>
      <c r="K12" s="497"/>
      <c r="L12" s="497"/>
      <c r="M12" s="501"/>
      <c r="N12" s="500"/>
      <c r="O12" s="497"/>
      <c r="P12" s="262"/>
      <c r="Q12" s="54"/>
      <c r="R12" s="54"/>
      <c r="S12" s="100"/>
      <c r="T12" s="48"/>
      <c r="W12" s="123"/>
      <c r="AB12" s="48"/>
      <c r="AE12" s="123"/>
      <c r="AF12" s="48"/>
      <c r="AG12" s="502"/>
      <c r="AH12" s="247"/>
      <c r="AI12" s="531"/>
      <c r="AJ12" s="524"/>
      <c r="AK12" s="523"/>
      <c r="AL12" s="512"/>
      <c r="AM12" s="524"/>
      <c r="AN12" s="532"/>
      <c r="AO12" s="523"/>
      <c r="AP12" s="524"/>
      <c r="AQ12" s="524"/>
      <c r="AR12" s="524"/>
      <c r="AS12" s="524"/>
      <c r="AT12" s="524"/>
      <c r="AU12" s="342"/>
      <c r="AV12" s="548"/>
      <c r="AW12" s="28"/>
    </row>
    <row r="13" spans="2:49" ht="10.5" customHeight="1">
      <c r="B13" s="348" t="str">
        <f>IFERROR(VLOOKUP(K23,抽選結果!$C:$F,4,FALSE),"")</f>
        <v>さくら市鬼怒川運動公園南</v>
      </c>
      <c r="E13" s="502"/>
      <c r="F13" s="502"/>
      <c r="G13" s="502"/>
      <c r="H13" s="502"/>
      <c r="I13" s="495"/>
      <c r="J13" s="101"/>
      <c r="K13" s="495"/>
      <c r="L13" s="495"/>
      <c r="M13" s="100"/>
      <c r="N13" s="101"/>
      <c r="O13" s="495"/>
      <c r="P13" s="273"/>
      <c r="Q13" s="54"/>
      <c r="R13" s="54"/>
      <c r="S13" s="100"/>
      <c r="T13" s="48"/>
      <c r="W13" s="123"/>
      <c r="AB13" s="48"/>
      <c r="AE13" s="123"/>
      <c r="AF13" s="48"/>
      <c r="AG13" s="502"/>
      <c r="AH13" s="247"/>
      <c r="AI13" s="530"/>
      <c r="AJ13" s="30"/>
      <c r="AK13" s="169"/>
      <c r="AL13" s="117"/>
      <c r="AM13" s="30"/>
      <c r="AN13" s="41"/>
      <c r="AO13" s="123"/>
      <c r="AU13" s="334">
        <v>8</v>
      </c>
      <c r="AV13" s="351" t="str">
        <f>IFERROR(VLOOKUP($AN$23&amp;AU13,抽選結果!$B:$F,4,FALSE),"")</f>
        <v>ＣＦＡ日光</v>
      </c>
      <c r="AW13" s="348" t="str">
        <f>IFERROR(VLOOKUP(AN23,抽選結果!$C:$F,4,FALSE),"")</f>
        <v>ハートフル保険フィールドB</v>
      </c>
    </row>
    <row r="14" spans="2:49" ht="10.5" customHeight="1" thickBot="1">
      <c r="B14" s="349"/>
      <c r="C14" s="363" t="str">
        <f>IFERROR(VLOOKUP($K$23&amp;D14,抽選結果!$B:$F,4,FALSE),"")</f>
        <v>ＦＣ　ＳＦｉＤＡ</v>
      </c>
      <c r="D14" s="334">
        <v>1</v>
      </c>
      <c r="E14" s="261"/>
      <c r="F14" s="252"/>
      <c r="G14" s="252"/>
      <c r="H14" s="252"/>
      <c r="I14" s="495"/>
      <c r="J14" s="101"/>
      <c r="K14" s="495"/>
      <c r="L14" s="503"/>
      <c r="M14" s="106"/>
      <c r="N14" s="101"/>
      <c r="O14" s="495"/>
      <c r="P14" s="273"/>
      <c r="Q14" s="54"/>
      <c r="R14" s="54"/>
      <c r="S14" s="100"/>
      <c r="T14" s="48"/>
      <c r="W14" s="123"/>
      <c r="AB14" s="48"/>
      <c r="AE14" s="123"/>
      <c r="AF14" s="48"/>
      <c r="AG14" s="502"/>
      <c r="AH14" s="247"/>
      <c r="AI14" s="530"/>
      <c r="AJ14" s="30"/>
      <c r="AK14" s="169"/>
      <c r="AL14" s="117"/>
      <c r="AM14" s="49"/>
      <c r="AN14" s="41"/>
      <c r="AO14" s="123"/>
      <c r="AQ14" s="130"/>
      <c r="AR14" s="129"/>
      <c r="AS14" s="129"/>
      <c r="AT14" s="129"/>
      <c r="AU14" s="334"/>
      <c r="AV14" s="351"/>
      <c r="AW14" s="349"/>
    </row>
    <row r="15" spans="2:49" ht="10.5" customHeight="1" thickTop="1" thickBot="1">
      <c r="B15" s="349"/>
      <c r="C15" s="363"/>
      <c r="D15" s="334"/>
      <c r="E15" s="504"/>
      <c r="F15" s="495"/>
      <c r="G15" s="495"/>
      <c r="H15" s="262"/>
      <c r="I15" s="252"/>
      <c r="J15" s="250"/>
      <c r="K15" s="495"/>
      <c r="L15" s="503"/>
      <c r="M15" s="106"/>
      <c r="N15" s="101"/>
      <c r="O15" s="495"/>
      <c r="P15" s="273"/>
      <c r="Q15" s="54"/>
      <c r="R15" s="54"/>
      <c r="S15" s="100"/>
      <c r="T15" s="48"/>
      <c r="W15" s="123"/>
      <c r="AB15" s="48"/>
      <c r="AE15" s="123"/>
      <c r="AF15" s="48"/>
      <c r="AG15" s="502"/>
      <c r="AH15" s="247"/>
      <c r="AI15" s="530"/>
      <c r="AJ15" s="30"/>
      <c r="AK15" s="169"/>
      <c r="AL15" s="117"/>
      <c r="AM15" s="49"/>
      <c r="AN15" s="41"/>
      <c r="AO15" s="256"/>
      <c r="AP15" s="254"/>
      <c r="AQ15" s="132"/>
      <c r="AS15" s="255"/>
      <c r="AT15" s="255"/>
      <c r="AU15" s="334">
        <v>7</v>
      </c>
      <c r="AV15" s="365" t="str">
        <f>IFERROR(VLOOKUP($AN$23&amp;AU15,抽選結果!$B:$F,4,FALSE),"")</f>
        <v>ＦＣスポルト宇都宮</v>
      </c>
      <c r="AW15" s="349"/>
    </row>
    <row r="16" spans="2:49" ht="10.5" customHeight="1" thickTop="1" thickBot="1">
      <c r="B16" s="349"/>
      <c r="C16" s="345" t="str">
        <f>IFERROR(VLOOKUP($K$23&amp;D16,抽選結果!$B:$F,4,FALSE),"")</f>
        <v>ＦＣあわのレジェンド</v>
      </c>
      <c r="D16" s="334">
        <v>2</v>
      </c>
      <c r="E16" s="261"/>
      <c r="F16" s="252"/>
      <c r="G16" s="495"/>
      <c r="H16" s="107"/>
      <c r="I16" s="495"/>
      <c r="J16" s="104"/>
      <c r="K16" s="495"/>
      <c r="L16" s="495"/>
      <c r="M16" s="100"/>
      <c r="N16" s="101"/>
      <c r="O16" s="495"/>
      <c r="P16" s="273"/>
      <c r="Q16" s="54"/>
      <c r="R16" s="54"/>
      <c r="S16" s="100"/>
      <c r="T16" s="48"/>
      <c r="W16" s="123"/>
      <c r="AB16" s="48"/>
      <c r="AE16" s="123"/>
      <c r="AF16" s="48"/>
      <c r="AG16" s="502"/>
      <c r="AH16" s="247"/>
      <c r="AI16" s="502"/>
      <c r="AK16" s="123"/>
      <c r="AL16" s="48"/>
      <c r="AM16" s="49"/>
      <c r="AN16" s="301"/>
      <c r="AO16" s="123"/>
      <c r="AP16" s="269"/>
      <c r="AQ16" s="255"/>
      <c r="AR16" s="267"/>
      <c r="AU16" s="334"/>
      <c r="AV16" s="365"/>
      <c r="AW16" s="349"/>
    </row>
    <row r="17" spans="2:49" ht="10.5" customHeight="1" thickTop="1" thickBot="1">
      <c r="B17" s="349"/>
      <c r="C17" s="345"/>
      <c r="D17" s="334"/>
      <c r="E17" s="504"/>
      <c r="F17" s="262"/>
      <c r="G17" s="252"/>
      <c r="H17" s="249"/>
      <c r="I17" s="495"/>
      <c r="J17" s="104"/>
      <c r="K17" s="495"/>
      <c r="L17" s="495"/>
      <c r="M17" s="100"/>
      <c r="N17" s="101"/>
      <c r="O17" s="495"/>
      <c r="P17" s="273"/>
      <c r="Q17" s="54"/>
      <c r="R17" s="54"/>
      <c r="S17" s="100"/>
      <c r="T17" s="48"/>
      <c r="W17" s="123"/>
      <c r="AB17" s="48"/>
      <c r="AE17" s="123"/>
      <c r="AF17" s="48"/>
      <c r="AG17" s="502"/>
      <c r="AH17" s="247"/>
      <c r="AI17" s="502"/>
      <c r="AK17" s="123"/>
      <c r="AL17" s="48"/>
      <c r="AN17" s="301"/>
      <c r="AO17" s="123"/>
      <c r="AS17" s="2"/>
      <c r="AT17" s="3"/>
      <c r="AU17" s="334">
        <v>6</v>
      </c>
      <c r="AV17" s="351" t="str">
        <f>IFERROR(VLOOKUP($AN$23&amp;AU17,抽選結果!$B:$F,4,FALSE),"")</f>
        <v>野木ＳＳＳ</v>
      </c>
      <c r="AW17" s="349"/>
    </row>
    <row r="18" spans="2:49" ht="10.5" customHeight="1" thickTop="1" thickBot="1">
      <c r="B18" s="349"/>
      <c r="C18" s="345" t="str">
        <f>IFERROR(VLOOKUP($K$23&amp;D18,抽選結果!$B:$F,4,FALSE),"")</f>
        <v>ＡＣ　ＥＳＰＡＣＩＯ</v>
      </c>
      <c r="D18" s="334">
        <v>3</v>
      </c>
      <c r="E18" s="109"/>
      <c r="F18" s="55"/>
      <c r="G18" s="157"/>
      <c r="H18" s="495"/>
      <c r="I18" s="495"/>
      <c r="J18" s="104"/>
      <c r="K18" s="248"/>
      <c r="L18" s="252"/>
      <c r="M18" s="100"/>
      <c r="N18" s="101"/>
      <c r="O18" s="495"/>
      <c r="P18" s="273"/>
      <c r="Q18" s="54"/>
      <c r="R18" s="54"/>
      <c r="S18" s="100"/>
      <c r="T18" s="48"/>
      <c r="W18" s="123"/>
      <c r="AB18" s="48"/>
      <c r="AE18" s="123"/>
      <c r="AF18" s="48"/>
      <c r="AG18" s="502"/>
      <c r="AH18" s="247"/>
      <c r="AI18" s="502"/>
      <c r="AK18" s="123"/>
      <c r="AL18" s="48"/>
      <c r="AM18" s="255"/>
      <c r="AN18" s="302"/>
      <c r="AO18" s="123"/>
      <c r="AU18" s="334"/>
      <c r="AV18" s="351"/>
      <c r="AW18" s="349"/>
    </row>
    <row r="19" spans="2:49" ht="10.5" customHeight="1" thickTop="1">
      <c r="B19" s="349"/>
      <c r="C19" s="345"/>
      <c r="D19" s="334"/>
      <c r="E19" s="504"/>
      <c r="F19" s="495"/>
      <c r="G19" s="495"/>
      <c r="H19" s="495"/>
      <c r="I19" s="495"/>
      <c r="J19" s="304"/>
      <c r="K19" s="495"/>
      <c r="L19" s="107"/>
      <c r="M19" s="100"/>
      <c r="N19" s="101"/>
      <c r="O19" s="495"/>
      <c r="P19" s="273"/>
      <c r="Q19" s="54"/>
      <c r="R19" s="54"/>
      <c r="S19" s="100"/>
      <c r="T19" s="48"/>
      <c r="W19" s="123"/>
      <c r="AB19" s="48"/>
      <c r="AE19" s="123"/>
      <c r="AF19" s="48"/>
      <c r="AG19" s="502"/>
      <c r="AH19" s="247"/>
      <c r="AI19" s="502"/>
      <c r="AK19" s="123"/>
      <c r="AL19" s="270"/>
      <c r="AN19" s="41"/>
      <c r="AO19" s="131"/>
      <c r="AU19" s="334">
        <v>5</v>
      </c>
      <c r="AV19" s="351" t="str">
        <f>IFERROR(VLOOKUP($AN$23&amp;AU19,抽選結果!$B:$F,4,FALSE),"")</f>
        <v>おおるりＦＣ</v>
      </c>
      <c r="AW19" s="349"/>
    </row>
    <row r="20" spans="2:49" ht="10.5" customHeight="1">
      <c r="B20" s="349"/>
      <c r="C20" s="345" t="str">
        <f>IFERROR(VLOOKUP($K$23&amp;D20,抽選結果!$B:$F,4,FALSE),"")</f>
        <v>紫塚ＦＣ</v>
      </c>
      <c r="D20" s="334">
        <v>4</v>
      </c>
      <c r="E20" s="504"/>
      <c r="F20" s="495"/>
      <c r="G20" s="495"/>
      <c r="H20" s="495"/>
      <c r="I20" s="495"/>
      <c r="J20" s="304"/>
      <c r="K20" s="505"/>
      <c r="L20" s="107"/>
      <c r="M20" s="100"/>
      <c r="N20" s="101"/>
      <c r="O20" s="495"/>
      <c r="P20" s="273"/>
      <c r="Q20" s="54"/>
      <c r="R20" s="54"/>
      <c r="S20" s="100"/>
      <c r="T20" s="48"/>
      <c r="W20" s="123"/>
      <c r="AB20" s="48"/>
      <c r="AE20" s="123"/>
      <c r="AF20" s="48"/>
      <c r="AG20" s="502"/>
      <c r="AH20" s="247"/>
      <c r="AI20" s="502"/>
      <c r="AK20" s="123"/>
      <c r="AL20" s="270"/>
      <c r="AN20" s="41"/>
      <c r="AO20" s="131"/>
      <c r="AQ20" s="3"/>
      <c r="AR20" s="165"/>
      <c r="AS20" s="130"/>
      <c r="AT20" s="129"/>
      <c r="AU20" s="334"/>
      <c r="AV20" s="351"/>
      <c r="AW20" s="349"/>
    </row>
    <row r="21" spans="2:49" ht="10.5" customHeight="1" thickBot="1">
      <c r="B21" s="349"/>
      <c r="C21" s="345"/>
      <c r="D21" s="334"/>
      <c r="E21" s="102"/>
      <c r="F21" s="103"/>
      <c r="G21" s="103"/>
      <c r="H21" s="156"/>
      <c r="I21" s="248"/>
      <c r="J21" s="305"/>
      <c r="K21" s="505"/>
      <c r="L21" s="107"/>
      <c r="M21" s="100"/>
      <c r="N21" s="101"/>
      <c r="O21" s="495"/>
      <c r="P21" s="273"/>
      <c r="Q21" s="54"/>
      <c r="R21" s="54"/>
      <c r="S21" s="100"/>
      <c r="T21" s="48"/>
      <c r="W21" s="123"/>
      <c r="AB21" s="48"/>
      <c r="AE21" s="123"/>
      <c r="AF21" s="48"/>
      <c r="AG21" s="502"/>
      <c r="AH21" s="247"/>
      <c r="AI21" s="502"/>
      <c r="AK21" s="123"/>
      <c r="AL21" s="270"/>
      <c r="AN21" s="41"/>
      <c r="AO21" s="253"/>
      <c r="AP21" s="254"/>
      <c r="AQ21" s="132"/>
      <c r="AS21" s="2"/>
      <c r="AT21" s="3"/>
      <c r="AU21" s="334">
        <v>4</v>
      </c>
      <c r="AV21" s="351" t="str">
        <f>IFERROR(VLOOKUP($AN$23&amp;AU21,抽選結果!$B:$F,4,FALSE),"")</f>
        <v>亀山サッカークラブ</v>
      </c>
      <c r="AW21" s="349"/>
    </row>
    <row r="22" spans="2:49" ht="10.5" customHeight="1" thickTop="1" thickBot="1">
      <c r="B22" s="349"/>
      <c r="C22" s="363" t="str">
        <f>IFERROR(VLOOKUP($K$23&amp;D22,抽選結果!$B:$F,4,FALSE),"")</f>
        <v>さくらボン・ディ・ボーラ</v>
      </c>
      <c r="D22" s="334">
        <v>5</v>
      </c>
      <c r="E22" s="261"/>
      <c r="F22" s="252"/>
      <c r="G22" s="252"/>
      <c r="H22" s="263"/>
      <c r="I22" s="495"/>
      <c r="J22" s="101"/>
      <c r="K22" s="495"/>
      <c r="L22" s="107"/>
      <c r="M22" s="100"/>
      <c r="N22" s="101"/>
      <c r="O22" s="495"/>
      <c r="P22" s="273"/>
      <c r="Q22" s="54"/>
      <c r="R22" s="54"/>
      <c r="S22" s="100"/>
      <c r="T22" s="48"/>
      <c r="W22" s="123"/>
      <c r="AB22" s="48"/>
      <c r="AE22" s="123"/>
      <c r="AF22" s="48"/>
      <c r="AG22" s="502"/>
      <c r="AH22" s="247"/>
      <c r="AI22" s="502"/>
      <c r="AK22" s="123"/>
      <c r="AL22" s="270"/>
      <c r="AN22" s="41"/>
      <c r="AO22" s="123"/>
      <c r="AP22" s="269"/>
      <c r="AU22" s="334"/>
      <c r="AV22" s="351"/>
      <c r="AW22" s="349"/>
    </row>
    <row r="23" spans="2:49" ht="10.5" customHeight="1" thickTop="1" thickBot="1">
      <c r="B23" s="349"/>
      <c r="C23" s="363"/>
      <c r="D23" s="334"/>
      <c r="E23" s="504"/>
      <c r="F23" s="495"/>
      <c r="G23" s="495"/>
      <c r="H23" s="495"/>
      <c r="I23" s="495"/>
      <c r="J23" s="101"/>
      <c r="K23" s="506" t="s">
        <v>61</v>
      </c>
      <c r="L23" s="107"/>
      <c r="M23" s="284"/>
      <c r="N23" s="250"/>
      <c r="O23" s="495"/>
      <c r="P23" s="273"/>
      <c r="Q23" s="54"/>
      <c r="R23" s="54"/>
      <c r="S23" s="100"/>
      <c r="T23" s="48"/>
      <c r="W23" s="123"/>
      <c r="AB23" s="48"/>
      <c r="AE23" s="123"/>
      <c r="AF23" s="48"/>
      <c r="AG23" s="502"/>
      <c r="AH23" s="247"/>
      <c r="AI23" s="502"/>
      <c r="AK23" s="256"/>
      <c r="AL23" s="268"/>
      <c r="AN23" s="347" t="s">
        <v>175</v>
      </c>
      <c r="AO23" s="123"/>
      <c r="AP23" s="270"/>
      <c r="AQ23" s="271"/>
      <c r="AR23" s="255"/>
      <c r="AS23" s="255"/>
      <c r="AT23" s="255"/>
      <c r="AU23" s="334">
        <v>3</v>
      </c>
      <c r="AV23" s="365" t="str">
        <f>IFERROR(VLOOKUP($AN$23&amp;AU23,抽選結果!$B:$F,4,FALSE),"")</f>
        <v>宇都宮フットボールクラブジュニア</v>
      </c>
      <c r="AW23" s="349"/>
    </row>
    <row r="24" spans="2:49" ht="10.5" customHeight="1" thickTop="1" thickBot="1">
      <c r="B24" s="349"/>
      <c r="C24" s="363" t="str">
        <f>IFERROR(VLOOKUP($K$23&amp;D24,抽選結果!$B:$F,4,FALSE),"")</f>
        <v>カテット白沢サッカースクール</v>
      </c>
      <c r="D24" s="334">
        <v>6</v>
      </c>
      <c r="E24" s="252"/>
      <c r="F24" s="252"/>
      <c r="G24" s="252"/>
      <c r="H24" s="252"/>
      <c r="I24" s="495"/>
      <c r="J24" s="101"/>
      <c r="K24" s="506"/>
      <c r="L24" s="273"/>
      <c r="M24" s="100"/>
      <c r="N24" s="104"/>
      <c r="O24" s="495"/>
      <c r="P24" s="273"/>
      <c r="Q24" s="54"/>
      <c r="R24" s="54"/>
      <c r="S24" s="100"/>
      <c r="T24" s="48"/>
      <c r="W24" s="123"/>
      <c r="AB24" s="48"/>
      <c r="AE24" s="123"/>
      <c r="AF24" s="48"/>
      <c r="AG24" s="502"/>
      <c r="AH24" s="247"/>
      <c r="AI24" s="502"/>
      <c r="AK24" s="131"/>
      <c r="AL24" s="48"/>
      <c r="AM24" s="132"/>
      <c r="AN24" s="347"/>
      <c r="AO24" s="123"/>
      <c r="AU24" s="334"/>
      <c r="AV24" s="365"/>
      <c r="AW24" s="349"/>
    </row>
    <row r="25" spans="2:49" ht="10.5" customHeight="1" thickTop="1" thickBot="1">
      <c r="B25" s="349"/>
      <c r="C25" s="363"/>
      <c r="D25" s="334"/>
      <c r="E25" s="504"/>
      <c r="F25" s="495"/>
      <c r="G25" s="495"/>
      <c r="H25" s="262"/>
      <c r="I25" s="252"/>
      <c r="J25" s="250"/>
      <c r="K25" s="505"/>
      <c r="L25" s="312"/>
      <c r="M25" s="100"/>
      <c r="N25" s="104"/>
      <c r="O25" s="495"/>
      <c r="P25" s="273"/>
      <c r="Q25" s="54"/>
      <c r="R25" s="54"/>
      <c r="S25" s="100"/>
      <c r="T25" s="48"/>
      <c r="W25" s="123"/>
      <c r="AB25" s="48"/>
      <c r="AE25" s="123"/>
      <c r="AF25" s="48"/>
      <c r="AG25" s="502"/>
      <c r="AH25" s="247"/>
      <c r="AI25" s="502"/>
      <c r="AJ25" s="7"/>
      <c r="AK25" s="137"/>
      <c r="AL25" s="135"/>
      <c r="AM25" s="136"/>
      <c r="AN25" s="174"/>
      <c r="AO25" s="123"/>
      <c r="AQ25" s="255"/>
      <c r="AR25" s="255"/>
      <c r="AS25" s="255"/>
      <c r="AT25" s="255"/>
      <c r="AU25" s="334">
        <v>2</v>
      </c>
      <c r="AV25" s="365" t="str">
        <f>IFERROR(VLOOKUP($AN$23&amp;AU25,抽選結果!$B:$F,4,FALSE),"")</f>
        <v>大田原城山サッカークラブ</v>
      </c>
      <c r="AW25" s="349"/>
    </row>
    <row r="26" spans="2:49" ht="10.5" customHeight="1" thickTop="1" thickBot="1">
      <c r="B26" s="349"/>
      <c r="C26" s="345" t="str">
        <f>IFERROR(VLOOKUP($K$23&amp;D26,抽選結果!$B:$F,4,FALSE),"")</f>
        <v>緑が丘ＹＦＣサッカー教室</v>
      </c>
      <c r="D26" s="334">
        <v>7</v>
      </c>
      <c r="E26" s="109"/>
      <c r="F26" s="55"/>
      <c r="G26" s="55"/>
      <c r="H26" s="108"/>
      <c r="I26" s="495"/>
      <c r="J26" s="104"/>
      <c r="K26" s="505"/>
      <c r="L26" s="312"/>
      <c r="M26" s="100"/>
      <c r="N26" s="104"/>
      <c r="O26" s="495"/>
      <c r="P26" s="273"/>
      <c r="Q26" s="54"/>
      <c r="R26" s="54"/>
      <c r="S26" s="100"/>
      <c r="T26" s="48"/>
      <c r="W26" s="123"/>
      <c r="AB26" s="48"/>
      <c r="AE26" s="123"/>
      <c r="AF26" s="48"/>
      <c r="AG26" s="502"/>
      <c r="AH26" s="247"/>
      <c r="AI26" s="502"/>
      <c r="AJ26" s="7"/>
      <c r="AK26" s="137"/>
      <c r="AL26" s="135"/>
      <c r="AM26" s="136"/>
      <c r="AN26" s="174"/>
      <c r="AO26" s="256"/>
      <c r="AP26" s="268"/>
      <c r="AU26" s="334"/>
      <c r="AV26" s="365"/>
      <c r="AW26" s="349"/>
    </row>
    <row r="27" spans="2:49" ht="10.5" customHeight="1" thickTop="1">
      <c r="B27" s="349"/>
      <c r="C27" s="345"/>
      <c r="D27" s="334"/>
      <c r="E27" s="502"/>
      <c r="F27" s="502"/>
      <c r="G27" s="502"/>
      <c r="H27" s="502"/>
      <c r="I27" s="502"/>
      <c r="J27" s="104"/>
      <c r="K27" s="505"/>
      <c r="L27" s="312"/>
      <c r="M27" s="100"/>
      <c r="N27" s="104"/>
      <c r="O27" s="495"/>
      <c r="P27" s="273"/>
      <c r="Q27" s="54"/>
      <c r="R27" s="54"/>
      <c r="S27" s="100"/>
      <c r="T27" s="48"/>
      <c r="W27" s="123"/>
      <c r="AB27" s="48"/>
      <c r="AE27" s="123"/>
      <c r="AF27" s="48"/>
      <c r="AG27" s="502"/>
      <c r="AH27" s="247"/>
      <c r="AI27" s="502"/>
      <c r="AJ27" s="7"/>
      <c r="AK27" s="137"/>
      <c r="AL27" s="135"/>
      <c r="AM27" s="136"/>
      <c r="AN27" s="174"/>
      <c r="AO27" s="131"/>
      <c r="AQ27" s="2"/>
      <c r="AR27" s="3"/>
      <c r="AS27" s="3"/>
      <c r="AT27" s="3"/>
      <c r="AU27" s="334">
        <v>1</v>
      </c>
      <c r="AV27" s="351" t="str">
        <f>IFERROR(VLOOKUP($AN$23&amp;AU27,抽選結果!$B:$F,4,FALSE),"")</f>
        <v>石橋ＦＣ</v>
      </c>
      <c r="AW27" s="349"/>
    </row>
    <row r="28" spans="2:49" ht="10.5" customHeight="1" thickBot="1">
      <c r="B28" s="349"/>
      <c r="E28" s="504"/>
      <c r="F28" s="495"/>
      <c r="G28" s="495"/>
      <c r="H28" s="495"/>
      <c r="I28" s="495"/>
      <c r="J28" s="104"/>
      <c r="K28" s="283"/>
      <c r="L28" s="313"/>
      <c r="M28" s="100"/>
      <c r="N28" s="104"/>
      <c r="O28" s="495"/>
      <c r="P28" s="273"/>
      <c r="Q28" s="264"/>
      <c r="R28" s="252"/>
      <c r="S28" s="310"/>
      <c r="T28" s="507"/>
      <c r="W28" s="123"/>
      <c r="AB28" s="48"/>
      <c r="AE28" s="256"/>
      <c r="AF28" s="507"/>
      <c r="AG28" s="255"/>
      <c r="AH28" s="267"/>
      <c r="AI28" s="502"/>
      <c r="AJ28" s="7"/>
      <c r="AK28" s="137"/>
      <c r="AL28" s="135"/>
      <c r="AM28" s="286"/>
      <c r="AN28" s="287"/>
      <c r="AO28" s="131"/>
      <c r="AU28" s="334"/>
      <c r="AV28" s="351"/>
      <c r="AW28" s="350"/>
    </row>
    <row r="29" spans="2:49" ht="10.5" customHeight="1" thickTop="1">
      <c r="B29" s="348" t="str">
        <f>IFERROR(VLOOKUP(K42,抽選結果!$C:$F,4,FALSE),"")</f>
        <v>丸山公園サッカー場B</v>
      </c>
      <c r="I29" s="54"/>
      <c r="J29" s="304"/>
      <c r="K29" s="105"/>
      <c r="L29" s="54"/>
      <c r="M29" s="100"/>
      <c r="N29" s="104"/>
      <c r="O29" s="54"/>
      <c r="P29" s="107"/>
      <c r="Q29" s="157"/>
      <c r="R29" s="495"/>
      <c r="S29" s="100"/>
      <c r="T29" s="269"/>
      <c r="W29" s="123"/>
      <c r="AB29" s="48"/>
      <c r="AE29" s="131"/>
      <c r="AF29" s="48"/>
      <c r="AG29" s="502"/>
      <c r="AH29" s="144"/>
      <c r="AI29" s="132"/>
      <c r="AJ29" s="7"/>
      <c r="AK29" s="137"/>
      <c r="AL29" s="135"/>
      <c r="AM29" s="7"/>
      <c r="AN29" s="299"/>
      <c r="AO29" s="123"/>
      <c r="AW29" s="348" t="str">
        <f>IFERROR(VLOOKUP(AN42,抽選結果!$C:$F,4,FALSE),"")</f>
        <v>足利市本町緑地サッカー場A</v>
      </c>
    </row>
    <row r="30" spans="2:49" ht="10.5" customHeight="1" thickBot="1">
      <c r="B30" s="349"/>
      <c r="C30" s="363" t="str">
        <f>IFERROR(VLOOKUP($K$42&amp;D30,抽選結果!$B:$F,4,FALSE),"")</f>
        <v>上松山クラブ</v>
      </c>
      <c r="D30" s="334">
        <v>1</v>
      </c>
      <c r="E30" s="261"/>
      <c r="F30" s="252"/>
      <c r="G30" s="252"/>
      <c r="H30" s="252"/>
      <c r="I30" s="54"/>
      <c r="J30" s="304"/>
      <c r="K30" s="105"/>
      <c r="L30" s="105"/>
      <c r="M30" s="106"/>
      <c r="N30" s="104"/>
      <c r="O30" s="54"/>
      <c r="P30" s="107"/>
      <c r="Q30" s="54"/>
      <c r="R30" s="54"/>
      <c r="S30" s="100"/>
      <c r="T30" s="270"/>
      <c r="W30" s="123"/>
      <c r="AB30" s="48"/>
      <c r="AE30" s="131"/>
      <c r="AF30" s="48"/>
      <c r="AI30" s="132"/>
      <c r="AJ30" s="7"/>
      <c r="AK30" s="137"/>
      <c r="AL30" s="135"/>
      <c r="AM30" s="7"/>
      <c r="AN30" s="300"/>
      <c r="AO30" s="123"/>
      <c r="AQ30" s="255"/>
      <c r="AR30" s="255"/>
      <c r="AS30" s="255"/>
      <c r="AT30" s="255"/>
      <c r="AU30" s="334">
        <v>7</v>
      </c>
      <c r="AV30" s="365" t="str">
        <f>IFERROR(VLOOKUP($AN$42&amp;AU30,抽選結果!$B:$F,4,FALSE),"")</f>
        <v>ＦＣ　Ａｖａｎｃｅ</v>
      </c>
      <c r="AW30" s="349"/>
    </row>
    <row r="31" spans="2:49" ht="10.5" customHeight="1" thickTop="1" thickBot="1">
      <c r="B31" s="349"/>
      <c r="C31" s="363"/>
      <c r="D31" s="334"/>
      <c r="E31" s="32"/>
      <c r="F31" s="54"/>
      <c r="G31" s="54"/>
      <c r="H31" s="262"/>
      <c r="I31" s="252"/>
      <c r="J31" s="305"/>
      <c r="K31" s="105"/>
      <c r="L31" s="54"/>
      <c r="M31" s="100"/>
      <c r="N31" s="104"/>
      <c r="O31" s="54"/>
      <c r="P31" s="107"/>
      <c r="Q31" s="54"/>
      <c r="R31" s="54"/>
      <c r="S31" s="100"/>
      <c r="T31" s="270"/>
      <c r="W31" s="123"/>
      <c r="AB31" s="48"/>
      <c r="AE31" s="131"/>
      <c r="AF31" s="48"/>
      <c r="AI31" s="132"/>
      <c r="AJ31" s="7"/>
      <c r="AK31" s="137"/>
      <c r="AL31" s="135"/>
      <c r="AM31" s="7"/>
      <c r="AN31" s="300"/>
      <c r="AO31" s="256"/>
      <c r="AP31" s="268"/>
      <c r="AU31" s="334"/>
      <c r="AV31" s="365"/>
      <c r="AW31" s="349"/>
    </row>
    <row r="32" spans="2:49" ht="10.5" customHeight="1" thickTop="1" thickBot="1">
      <c r="B32" s="349"/>
      <c r="C32" s="345" t="str">
        <f>IFERROR(VLOOKUP($K$42&amp;D32,抽選結果!$B:$F,4,FALSE),"")</f>
        <v>ＩＳＯＳＯＣＣＥＲＣＬＵＢセグンド</v>
      </c>
      <c r="D32" s="334">
        <v>2</v>
      </c>
      <c r="E32" s="261"/>
      <c r="F32" s="252"/>
      <c r="G32" s="54"/>
      <c r="H32" s="107"/>
      <c r="I32" s="54"/>
      <c r="J32" s="101"/>
      <c r="K32" s="105"/>
      <c r="L32" s="54"/>
      <c r="M32" s="100"/>
      <c r="N32" s="104"/>
      <c r="O32" s="495"/>
      <c r="P32" s="107"/>
      <c r="Q32" s="54"/>
      <c r="R32" s="54"/>
      <c r="S32" s="100"/>
      <c r="T32" s="270"/>
      <c r="W32" s="123"/>
      <c r="AB32" s="48"/>
      <c r="AE32" s="131"/>
      <c r="AF32" s="48"/>
      <c r="AI32" s="132"/>
      <c r="AJ32" s="518"/>
      <c r="AK32" s="137"/>
      <c r="AL32" s="135"/>
      <c r="AM32" s="7"/>
      <c r="AN32" s="174"/>
      <c r="AO32" s="123"/>
      <c r="AQ32" s="2"/>
      <c r="AR32" s="3"/>
      <c r="AS32" s="3"/>
      <c r="AT32" s="3"/>
      <c r="AU32" s="334">
        <v>6</v>
      </c>
      <c r="AV32" s="351" t="str">
        <f>IFERROR(VLOOKUP($AN$42&amp;AU32,抽選結果!$B:$F,4,FALSE),"")</f>
        <v>栃木ジュニオール</v>
      </c>
      <c r="AW32" s="349"/>
    </row>
    <row r="33" spans="2:49" ht="10.5" customHeight="1" thickTop="1" thickBot="1">
      <c r="B33" s="349"/>
      <c r="C33" s="345"/>
      <c r="D33" s="334"/>
      <c r="E33" s="32"/>
      <c r="F33" s="262"/>
      <c r="G33" s="252"/>
      <c r="H33" s="249"/>
      <c r="I33" s="54"/>
      <c r="J33" s="101"/>
      <c r="K33" s="105"/>
      <c r="L33" s="54"/>
      <c r="M33" s="100"/>
      <c r="N33" s="101"/>
      <c r="O33" s="496"/>
      <c r="P33" s="497"/>
      <c r="Q33" s="54"/>
      <c r="R33" s="54"/>
      <c r="S33" s="100"/>
      <c r="T33" s="270"/>
      <c r="W33" s="123"/>
      <c r="AB33" s="48"/>
      <c r="AE33" s="131"/>
      <c r="AF33" s="48"/>
      <c r="AI33" s="524"/>
      <c r="AJ33" s="529"/>
      <c r="AK33" s="145"/>
      <c r="AL33" s="135"/>
      <c r="AM33" s="7"/>
      <c r="AN33" s="174"/>
      <c r="AO33" s="123"/>
      <c r="AP33" s="48"/>
      <c r="AU33" s="334"/>
      <c r="AV33" s="351"/>
      <c r="AW33" s="349"/>
    </row>
    <row r="34" spans="2:49" ht="10.5" customHeight="1" thickTop="1">
      <c r="B34" s="349"/>
      <c r="C34" s="345" t="str">
        <f>IFERROR(VLOOKUP($K$42&amp;D34,抽選結果!$B:$F,4,FALSE),"")</f>
        <v>ＦＣ　ＷＩＬＬＥ</v>
      </c>
      <c r="D34" s="334">
        <v>3</v>
      </c>
      <c r="E34" s="109"/>
      <c r="F34" s="55"/>
      <c r="G34" s="157"/>
      <c r="H34" s="54"/>
      <c r="I34" s="54"/>
      <c r="J34" s="101"/>
      <c r="K34" s="105"/>
      <c r="L34" s="54"/>
      <c r="M34" s="100"/>
      <c r="N34" s="101"/>
      <c r="O34" s="498"/>
      <c r="P34" s="495"/>
      <c r="Q34" s="54"/>
      <c r="R34" s="54"/>
      <c r="S34" s="100"/>
      <c r="T34" s="270"/>
      <c r="W34" s="123"/>
      <c r="AB34" s="48"/>
      <c r="AE34" s="131"/>
      <c r="AF34" s="48"/>
      <c r="AI34" s="502"/>
      <c r="AJ34" s="307"/>
      <c r="AK34" s="145"/>
      <c r="AL34" s="135"/>
      <c r="AM34" s="7"/>
      <c r="AN34" s="174"/>
      <c r="AO34" s="123"/>
      <c r="AU34" s="334">
        <v>5</v>
      </c>
      <c r="AV34" s="351" t="str">
        <f>IFERROR(VLOOKUP($AN$42&amp;AU34,抽選結果!$B:$F,4,FALSE),"")</f>
        <v>クレアＦＣアルドーレ</v>
      </c>
      <c r="AW34" s="349"/>
    </row>
    <row r="35" spans="2:49" ht="10.5" customHeight="1" thickBot="1">
      <c r="B35" s="349"/>
      <c r="C35" s="345"/>
      <c r="D35" s="334"/>
      <c r="E35" s="32"/>
      <c r="F35" s="54"/>
      <c r="G35" s="54"/>
      <c r="H35" s="54"/>
      <c r="I35" s="54"/>
      <c r="J35" s="101"/>
      <c r="K35" s="105"/>
      <c r="L35" s="54"/>
      <c r="M35" s="100"/>
      <c r="N35" s="101"/>
      <c r="O35" s="498"/>
      <c r="P35" s="495"/>
      <c r="Q35" s="54"/>
      <c r="R35" s="54"/>
      <c r="S35" s="100"/>
      <c r="T35" s="270"/>
      <c r="W35" s="123"/>
      <c r="AB35" s="48"/>
      <c r="AE35" s="131"/>
      <c r="AF35" s="48"/>
      <c r="AI35" s="502"/>
      <c r="AJ35" s="307"/>
      <c r="AK35" s="145"/>
      <c r="AL35" s="135"/>
      <c r="AM35" s="7"/>
      <c r="AN35" s="174"/>
      <c r="AO35" s="256"/>
      <c r="AP35" s="254"/>
      <c r="AQ35" s="130"/>
      <c r="AR35" s="129"/>
      <c r="AS35" s="129"/>
      <c r="AT35" s="129"/>
      <c r="AU35" s="334"/>
      <c r="AV35" s="351"/>
      <c r="AW35" s="349"/>
    </row>
    <row r="36" spans="2:49" ht="10.5" customHeight="1" thickTop="1" thickBot="1">
      <c r="B36" s="349"/>
      <c r="C36" s="363" t="str">
        <f>IFERROR(VLOOKUP($K$42&amp;D36,抽選結果!$B:$F,4,FALSE),"")</f>
        <v>ＦＣ西那須２１アストロ</v>
      </c>
      <c r="D36" s="334">
        <v>4</v>
      </c>
      <c r="E36" s="261"/>
      <c r="F36" s="252"/>
      <c r="G36" s="252"/>
      <c r="H36" s="252"/>
      <c r="I36" s="54"/>
      <c r="J36" s="101"/>
      <c r="K36" s="105"/>
      <c r="L36" s="54"/>
      <c r="M36" s="100"/>
      <c r="N36" s="101"/>
      <c r="O36" s="498"/>
      <c r="P36" s="495"/>
      <c r="Q36" s="54"/>
      <c r="R36" s="54"/>
      <c r="S36" s="100"/>
      <c r="T36" s="270"/>
      <c r="W36" s="123"/>
      <c r="AB36" s="48"/>
      <c r="AE36" s="131"/>
      <c r="AF36" s="48"/>
      <c r="AI36" s="502"/>
      <c r="AJ36" s="307"/>
      <c r="AK36" s="145"/>
      <c r="AL36" s="135"/>
      <c r="AM36" s="7"/>
      <c r="AN36" s="174"/>
      <c r="AO36" s="131"/>
      <c r="AP36" s="269"/>
      <c r="AQ36" s="255"/>
      <c r="AR36" s="255"/>
      <c r="AS36" s="255"/>
      <c r="AT36" s="255"/>
      <c r="AU36" s="334">
        <v>4</v>
      </c>
      <c r="AV36" s="365" t="str">
        <f>IFERROR(VLOOKUP($AN$42&amp;AU36,抽選結果!$B:$F,4,FALSE),"")</f>
        <v>ＴＳＵＮＡＧＵ　Ｓｐｏｒｔｓ　Ａｃａｄｅｍｙ</v>
      </c>
      <c r="AW36" s="349"/>
    </row>
    <row r="37" spans="2:49" ht="10.5" customHeight="1" thickTop="1" thickBot="1">
      <c r="B37" s="349"/>
      <c r="C37" s="363"/>
      <c r="D37" s="334"/>
      <c r="E37" s="32"/>
      <c r="F37" s="54"/>
      <c r="G37" s="54"/>
      <c r="H37" s="262"/>
      <c r="I37" s="252"/>
      <c r="J37" s="250"/>
      <c r="K37" s="105"/>
      <c r="L37" s="54"/>
      <c r="M37" s="100"/>
      <c r="N37" s="101"/>
      <c r="O37" s="498"/>
      <c r="P37" s="495"/>
      <c r="Q37" s="54"/>
      <c r="R37" s="54"/>
      <c r="S37" s="100"/>
      <c r="T37" s="270"/>
      <c r="W37" s="123"/>
      <c r="AB37" s="48"/>
      <c r="AE37" s="131"/>
      <c r="AF37" s="48"/>
      <c r="AI37" s="502"/>
      <c r="AJ37" s="307"/>
      <c r="AK37" s="145"/>
      <c r="AL37" s="135"/>
      <c r="AM37" s="7"/>
      <c r="AN37" s="174"/>
      <c r="AO37" s="131"/>
      <c r="AP37" s="48"/>
      <c r="AU37" s="334"/>
      <c r="AV37" s="365"/>
      <c r="AW37" s="349"/>
    </row>
    <row r="38" spans="2:49" ht="10.5" customHeight="1" thickTop="1" thickBot="1">
      <c r="B38" s="349"/>
      <c r="C38" s="345" t="str">
        <f>IFERROR(VLOOKUP($K$42&amp;D38,抽選結果!$B:$F,4,FALSE),"")</f>
        <v>ＹＵＺＵＨＡ　ＦＣ　ジュニア</v>
      </c>
      <c r="D38" s="334">
        <v>5</v>
      </c>
      <c r="E38" s="109"/>
      <c r="F38" s="55"/>
      <c r="G38" s="55"/>
      <c r="H38" s="108"/>
      <c r="I38" s="54"/>
      <c r="J38" s="104"/>
      <c r="K38" s="105"/>
      <c r="L38" s="54"/>
      <c r="M38" s="100"/>
      <c r="N38" s="101"/>
      <c r="O38" s="498"/>
      <c r="P38" s="495"/>
      <c r="Q38" s="54"/>
      <c r="R38" s="54"/>
      <c r="S38" s="100"/>
      <c r="T38" s="270"/>
      <c r="W38" s="123"/>
      <c r="AB38" s="48"/>
      <c r="AE38" s="131"/>
      <c r="AF38" s="48"/>
      <c r="AI38" s="502"/>
      <c r="AJ38" s="307"/>
      <c r="AK38" s="145"/>
      <c r="AL38" s="135"/>
      <c r="AM38" s="291"/>
      <c r="AN38" s="287"/>
      <c r="AO38" s="131"/>
      <c r="AU38" s="334">
        <v>3</v>
      </c>
      <c r="AV38" s="351" t="str">
        <f>IFERROR(VLOOKUP($AN$42&amp;AU38,抽選結果!$B:$F,4,FALSE),"")</f>
        <v>Ｋ－ＷＥＳＴ．ＦＣ２００１</v>
      </c>
      <c r="AW38" s="349"/>
    </row>
    <row r="39" spans="2:49" ht="10.5" customHeight="1" thickTop="1" thickBot="1">
      <c r="B39" s="349"/>
      <c r="C39" s="345"/>
      <c r="D39" s="334"/>
      <c r="E39" s="32"/>
      <c r="F39" s="54"/>
      <c r="G39" s="54"/>
      <c r="H39" s="103"/>
      <c r="I39" s="54"/>
      <c r="J39" s="104"/>
      <c r="K39" s="283"/>
      <c r="L39" s="288"/>
      <c r="M39" s="100"/>
      <c r="N39" s="101"/>
      <c r="O39" s="498"/>
      <c r="P39" s="495"/>
      <c r="Q39" s="54"/>
      <c r="R39" s="54"/>
      <c r="S39" s="100"/>
      <c r="T39" s="270"/>
      <c r="W39" s="123"/>
      <c r="AB39" s="48"/>
      <c r="AE39" s="131"/>
      <c r="AF39" s="48"/>
      <c r="AI39" s="502"/>
      <c r="AJ39" s="307"/>
      <c r="AK39" s="145"/>
      <c r="AL39" s="135"/>
      <c r="AM39" s="136"/>
      <c r="AN39" s="299"/>
      <c r="AO39" s="123"/>
      <c r="AQ39" s="255"/>
      <c r="AR39" s="254"/>
      <c r="AS39" s="130"/>
      <c r="AT39" s="129"/>
      <c r="AU39" s="334"/>
      <c r="AV39" s="351"/>
      <c r="AW39" s="349"/>
    </row>
    <row r="40" spans="2:49" ht="10.5" customHeight="1" thickTop="1" thickBot="1">
      <c r="B40" s="349"/>
      <c r="C40" s="363" t="str">
        <f>IFERROR(VLOOKUP($K$42&amp;D40,抽選結果!$B:$F,4,FALSE),"")</f>
        <v>間東ＦＣミラクルズ</v>
      </c>
      <c r="D40" s="334">
        <v>6</v>
      </c>
      <c r="E40" s="252"/>
      <c r="F40" s="252"/>
      <c r="G40" s="252"/>
      <c r="H40" s="252"/>
      <c r="I40" s="54"/>
      <c r="J40" s="304"/>
      <c r="K40" s="105"/>
      <c r="L40" s="44"/>
      <c r="M40" s="100"/>
      <c r="N40" s="101"/>
      <c r="O40" s="498"/>
      <c r="P40" s="495"/>
      <c r="Q40" s="54"/>
      <c r="R40" s="54"/>
      <c r="S40" s="100"/>
      <c r="T40" s="270"/>
      <c r="W40" s="123"/>
      <c r="AB40" s="48"/>
      <c r="AE40" s="131"/>
      <c r="AF40" s="48"/>
      <c r="AI40" s="502"/>
      <c r="AJ40" s="307"/>
      <c r="AK40" s="145"/>
      <c r="AL40" s="135"/>
      <c r="AM40" s="136"/>
      <c r="AN40" s="300"/>
      <c r="AO40" s="123"/>
      <c r="AQ40" s="132"/>
      <c r="AR40" s="272"/>
      <c r="AS40" s="271"/>
      <c r="AT40" s="255"/>
      <c r="AU40" s="334">
        <v>2</v>
      </c>
      <c r="AV40" s="351" t="str">
        <f>IFERROR(VLOOKUP($AN$42&amp;AU40,抽選結果!$B:$F,4,FALSE),"")</f>
        <v>ＦＣＲｉｓｏ</v>
      </c>
      <c r="AW40" s="349"/>
    </row>
    <row r="41" spans="2:49" ht="10.5" customHeight="1" thickTop="1" thickBot="1">
      <c r="B41" s="349"/>
      <c r="C41" s="363"/>
      <c r="D41" s="334"/>
      <c r="E41" s="32"/>
      <c r="F41" s="54"/>
      <c r="G41" s="54"/>
      <c r="H41" s="262"/>
      <c r="I41" s="252"/>
      <c r="J41" s="305"/>
      <c r="K41" s="105"/>
      <c r="L41" s="44"/>
      <c r="M41" s="284"/>
      <c r="N41" s="250"/>
      <c r="O41" s="498"/>
      <c r="P41" s="495"/>
      <c r="Q41" s="54"/>
      <c r="R41" s="54"/>
      <c r="S41" s="100"/>
      <c r="T41" s="270"/>
      <c r="W41" s="123"/>
      <c r="AB41" s="48"/>
      <c r="AE41" s="131"/>
      <c r="AF41" s="48"/>
      <c r="AI41" s="502"/>
      <c r="AJ41" s="307"/>
      <c r="AK41" s="521"/>
      <c r="AL41" s="290"/>
      <c r="AM41" s="136"/>
      <c r="AN41" s="300"/>
      <c r="AO41" s="256"/>
      <c r="AP41" s="254"/>
      <c r="AQ41" s="132"/>
      <c r="AU41" s="334"/>
      <c r="AV41" s="351"/>
      <c r="AW41" s="349"/>
    </row>
    <row r="42" spans="2:49" ht="10.5" customHeight="1" thickTop="1" thickBot="1">
      <c r="B42" s="349"/>
      <c r="C42" s="345" t="str">
        <f>IFERROR(VLOOKUP($K$42&amp;D42,抽選結果!$B:$F,4,FALSE),"")</f>
        <v>大谷東フットボールクラブ</v>
      </c>
      <c r="D42" s="334">
        <v>7</v>
      </c>
      <c r="E42" s="109"/>
      <c r="F42" s="55"/>
      <c r="G42" s="55"/>
      <c r="H42" s="108"/>
      <c r="I42" s="54"/>
      <c r="J42" s="101"/>
      <c r="K42" s="346" t="s">
        <v>37</v>
      </c>
      <c r="L42" s="311"/>
      <c r="M42" s="100"/>
      <c r="N42" s="101"/>
      <c r="O42" s="54"/>
      <c r="P42" s="54"/>
      <c r="Q42" s="54"/>
      <c r="R42" s="54"/>
      <c r="S42" s="100"/>
      <c r="T42" s="270"/>
      <c r="W42" s="123"/>
      <c r="AB42" s="48"/>
      <c r="AE42" s="131"/>
      <c r="AF42" s="48"/>
      <c r="AJ42" s="7"/>
      <c r="AK42" s="145"/>
      <c r="AL42" s="316"/>
      <c r="AM42" s="7"/>
      <c r="AN42" s="352" t="s">
        <v>174</v>
      </c>
      <c r="AO42" s="123"/>
      <c r="AP42" s="269"/>
      <c r="AQ42" s="255"/>
      <c r="AR42" s="255"/>
      <c r="AS42" s="255"/>
      <c r="AT42" s="255"/>
      <c r="AU42" s="334">
        <v>1</v>
      </c>
      <c r="AV42" s="371" t="str">
        <f>IFERROR(VLOOKUP($AN$42&amp;AU42,抽選結果!$B:$F,4,FALSE),"")</f>
        <v>ＭＯＲＡＮＧＯ栃木フットボールクラブＵ１２</v>
      </c>
      <c r="AW42" s="349"/>
    </row>
    <row r="43" spans="2:49" ht="10.5" customHeight="1" thickTop="1">
      <c r="B43" s="349"/>
      <c r="C43" s="345"/>
      <c r="D43" s="334"/>
      <c r="J43" s="101"/>
      <c r="K43" s="346"/>
      <c r="L43" s="311"/>
      <c r="M43" s="100"/>
      <c r="N43" s="101"/>
      <c r="O43" s="54"/>
      <c r="P43" s="54"/>
      <c r="Q43" s="54"/>
      <c r="R43" s="54"/>
      <c r="S43" s="100"/>
      <c r="T43" s="270"/>
      <c r="W43" s="123"/>
      <c r="AB43" s="48"/>
      <c r="AE43" s="131"/>
      <c r="AF43" s="48"/>
      <c r="AJ43" s="7"/>
      <c r="AK43" s="145"/>
      <c r="AL43" s="314"/>
      <c r="AM43" s="49"/>
      <c r="AN43" s="352"/>
      <c r="AO43" s="123"/>
      <c r="AU43" s="334"/>
      <c r="AV43" s="371"/>
      <c r="AW43" s="349"/>
    </row>
    <row r="44" spans="2:49" ht="10.5" customHeight="1" thickBot="1">
      <c r="B44" s="350"/>
      <c r="E44" s="32"/>
      <c r="F44" s="54"/>
      <c r="G44" s="508"/>
      <c r="H44" s="54"/>
      <c r="I44" s="54"/>
      <c r="J44" s="101"/>
      <c r="K44" s="105"/>
      <c r="L44" s="312"/>
      <c r="M44" s="100"/>
      <c r="N44" s="101"/>
      <c r="O44" s="54"/>
      <c r="P44" s="54"/>
      <c r="Q44" s="54"/>
      <c r="R44" s="54"/>
      <c r="S44" s="100"/>
      <c r="T44" s="270"/>
      <c r="W44" s="123"/>
      <c r="AB44" s="48"/>
      <c r="AE44" s="131"/>
      <c r="AF44" s="48"/>
      <c r="AJ44" s="7"/>
      <c r="AK44" s="145"/>
      <c r="AL44" s="314"/>
      <c r="AM44" s="49"/>
      <c r="AN44" s="174"/>
      <c r="AO44" s="123"/>
      <c r="AW44" s="350"/>
    </row>
    <row r="45" spans="2:49" ht="10.5" customHeight="1" thickBot="1">
      <c r="B45" s="39"/>
      <c r="C45" s="509" t="str">
        <f>IFERROR(VLOOKUP(D45,抽選結果!$B:$F,4,FALSE),"")</f>
        <v>ＴＯＣＨＩＧＩ　ＫＦＣ（下都賀地区1位）</v>
      </c>
      <c r="D45" s="342" t="s">
        <v>258</v>
      </c>
      <c r="E45" s="261"/>
      <c r="F45" s="252"/>
      <c r="G45" s="252"/>
      <c r="H45" s="252"/>
      <c r="I45" s="252"/>
      <c r="J45" s="250"/>
      <c r="K45" s="306"/>
      <c r="L45" s="313"/>
      <c r="M45" s="100"/>
      <c r="N45" s="101"/>
      <c r="O45" s="54"/>
      <c r="P45" s="54"/>
      <c r="Q45" s="54"/>
      <c r="R45" s="54"/>
      <c r="S45" s="100"/>
      <c r="T45" s="270"/>
      <c r="W45" s="123"/>
      <c r="AB45" s="48"/>
      <c r="AE45" s="131"/>
      <c r="AF45" s="48"/>
      <c r="AJ45" s="7"/>
      <c r="AK45" s="145"/>
      <c r="AL45" s="314"/>
      <c r="AM45" s="291"/>
      <c r="AN45" s="315"/>
      <c r="AO45" s="256"/>
      <c r="AP45" s="255"/>
      <c r="AQ45" s="255"/>
      <c r="AR45" s="255"/>
      <c r="AS45" s="255"/>
      <c r="AT45" s="255"/>
      <c r="AU45" s="342" t="s">
        <v>265</v>
      </c>
      <c r="AV45" s="528" t="str">
        <f>IFERROR(VLOOKUP(AU45,抽選結果!$B:$F,4,FALSE),"")</f>
        <v>ヴェルフェ矢板Ｕ－１２・ｖｅｒｔ（塩谷南那須地区1位）</v>
      </c>
      <c r="AW45" s="28"/>
    </row>
    <row r="46" spans="2:49" ht="10.5" customHeight="1" thickTop="1" thickBot="1">
      <c r="B46" s="39"/>
      <c r="C46" s="509"/>
      <c r="D46" s="342"/>
      <c r="E46" s="32"/>
      <c r="F46" s="54"/>
      <c r="G46" s="54"/>
      <c r="H46" s="54"/>
      <c r="I46" s="54"/>
      <c r="J46" s="101"/>
      <c r="K46" s="105"/>
      <c r="L46" s="46"/>
      <c r="M46" s="100"/>
      <c r="N46" s="101"/>
      <c r="O46" s="54"/>
      <c r="P46" s="54"/>
      <c r="Q46" s="54"/>
      <c r="R46" s="54"/>
      <c r="S46" s="100"/>
      <c r="T46" s="270"/>
      <c r="W46" s="123"/>
      <c r="AB46" s="48"/>
      <c r="AE46" s="131"/>
      <c r="AF46" s="48"/>
      <c r="AJ46" s="7"/>
      <c r="AK46" s="145"/>
      <c r="AL46" s="135"/>
      <c r="AM46" s="7"/>
      <c r="AN46" s="174"/>
      <c r="AO46" s="123"/>
      <c r="AU46" s="342"/>
      <c r="AV46" s="528"/>
      <c r="AW46" s="28"/>
    </row>
    <row r="47" spans="2:49" ht="10.5" customHeight="1" thickTop="1" thickBot="1">
      <c r="B47" s="40"/>
      <c r="C47" s="510" t="str">
        <f>IFERROR(VLOOKUP(D47,抽選結果!$B:$F,4,FALSE),"")</f>
        <v>ＫＯＨＡＲＵ　ＰＲＯＵＤ栃木フットボールクラブ（北那須地区1位）</v>
      </c>
      <c r="D47" s="342" t="s">
        <v>259</v>
      </c>
      <c r="E47" s="261"/>
      <c r="F47" s="252"/>
      <c r="G47" s="252"/>
      <c r="H47" s="252"/>
      <c r="I47" s="252"/>
      <c r="J47" s="250"/>
      <c r="K47" s="306"/>
      <c r="L47" s="252"/>
      <c r="M47" s="100"/>
      <c r="N47" s="101"/>
      <c r="O47" s="54"/>
      <c r="P47" s="54"/>
      <c r="Q47" s="54"/>
      <c r="R47" s="54"/>
      <c r="S47" s="100"/>
      <c r="T47" s="38"/>
      <c r="U47" s="524"/>
      <c r="V47" s="272"/>
      <c r="W47" s="123"/>
      <c r="AB47" s="48"/>
      <c r="AC47" s="536"/>
      <c r="AD47" s="272"/>
      <c r="AE47" s="123"/>
      <c r="AF47" s="48"/>
      <c r="AK47" s="123"/>
      <c r="AL47" s="48"/>
      <c r="AM47" s="255"/>
      <c r="AN47" s="320"/>
      <c r="AO47" s="256"/>
      <c r="AP47" s="255"/>
      <c r="AQ47" s="255"/>
      <c r="AR47" s="255"/>
      <c r="AS47" s="255"/>
      <c r="AT47" s="255"/>
      <c r="AU47" s="342" t="s">
        <v>264</v>
      </c>
      <c r="AV47" s="509" t="str">
        <f>IFERROR(VLOOKUP(AU47,抽選結果!$B:$F,4,FALSE),"")</f>
        <v>今市ＦＣプログレス（上都賀地区1位）</v>
      </c>
      <c r="AW47" s="28"/>
    </row>
    <row r="48" spans="2:49" ht="10.5" customHeight="1" thickTop="1" thickBot="1">
      <c r="B48" s="40"/>
      <c r="C48" s="510"/>
      <c r="D48" s="342"/>
      <c r="E48" s="32"/>
      <c r="F48" s="54"/>
      <c r="G48" s="54"/>
      <c r="H48" s="54"/>
      <c r="I48" s="54"/>
      <c r="J48" s="101"/>
      <c r="K48" s="105"/>
      <c r="L48" s="262"/>
      <c r="M48" s="100"/>
      <c r="N48" s="101"/>
      <c r="O48" s="54"/>
      <c r="P48" s="54"/>
      <c r="Q48" s="54"/>
      <c r="R48" s="54"/>
      <c r="S48" s="100"/>
      <c r="T48" s="38"/>
      <c r="U48" s="502"/>
      <c r="V48" s="247"/>
      <c r="W48" s="123"/>
      <c r="AB48" s="48"/>
      <c r="AC48" s="132"/>
      <c r="AD48" s="247"/>
      <c r="AE48" s="123"/>
      <c r="AF48" s="48"/>
      <c r="AK48" s="123"/>
      <c r="AL48" s="270"/>
      <c r="AN48" s="41"/>
      <c r="AO48" s="123"/>
      <c r="AU48" s="342"/>
      <c r="AV48" s="509"/>
      <c r="AW48" s="28"/>
    </row>
    <row r="49" spans="2:49" ht="10.5" customHeight="1">
      <c r="B49" s="348" t="str">
        <f>IFERROR(VLOOKUP(K50,抽選結果!$C:$F,4,FALSE),"")</f>
        <v>城見ヶ丘運動公園サッカー場B</v>
      </c>
      <c r="I49" s="54"/>
      <c r="J49" s="101"/>
      <c r="K49" s="105"/>
      <c r="L49" s="273"/>
      <c r="M49" s="100"/>
      <c r="N49" s="101"/>
      <c r="O49" s="54"/>
      <c r="P49" s="54"/>
      <c r="Q49" s="54"/>
      <c r="R49" s="54"/>
      <c r="S49" s="100"/>
      <c r="T49" s="38"/>
      <c r="U49" s="502"/>
      <c r="V49" s="247"/>
      <c r="W49" s="123"/>
      <c r="AB49" s="48"/>
      <c r="AC49" s="132"/>
      <c r="AD49" s="247"/>
      <c r="AE49" s="123"/>
      <c r="AF49" s="48"/>
      <c r="AI49" s="30"/>
      <c r="AJ49" s="30"/>
      <c r="AK49" s="169"/>
      <c r="AL49" s="318"/>
      <c r="AM49" s="30"/>
      <c r="AN49" s="41"/>
      <c r="AO49" s="123"/>
      <c r="AU49" s="334">
        <v>8</v>
      </c>
      <c r="AV49" s="351" t="str">
        <f>IFERROR(VLOOKUP($AN$50&amp;AU49,抽選結果!$B:$F,4,FALSE),"")</f>
        <v>ＦＣがむしゃら</v>
      </c>
      <c r="AW49" s="348" t="str">
        <f>IFERROR(VLOOKUP(AN50,抽選結果!$C:$F,4,FALSE),"")</f>
        <v>城見ヶ丘運動公園サッカー場Ａ</v>
      </c>
    </row>
    <row r="50" spans="2:49" ht="10.5" customHeight="1">
      <c r="B50" s="349"/>
      <c r="C50" s="345" t="str">
        <f>IFERROR(VLOOKUP($K$50&amp;D50,抽選結果!$B:$F,4,FALSE),"")</f>
        <v>ＢＬＵＥ　ＴＨＵＮＤＥＲ</v>
      </c>
      <c r="D50" s="334">
        <v>1</v>
      </c>
      <c r="E50" s="32"/>
      <c r="F50" s="54"/>
      <c r="G50" s="54"/>
      <c r="H50" s="54"/>
      <c r="I50" s="54"/>
      <c r="J50" s="101"/>
      <c r="K50" s="346" t="s">
        <v>38</v>
      </c>
      <c r="L50" s="311"/>
      <c r="M50" s="106"/>
      <c r="N50" s="101"/>
      <c r="O50" s="54"/>
      <c r="P50" s="54"/>
      <c r="Q50" s="54"/>
      <c r="R50" s="54"/>
      <c r="S50" s="100"/>
      <c r="T50" s="38"/>
      <c r="U50" s="502"/>
      <c r="V50" s="247"/>
      <c r="W50" s="123"/>
      <c r="AB50" s="48"/>
      <c r="AC50" s="132"/>
      <c r="AD50" s="247"/>
      <c r="AE50" s="123"/>
      <c r="AF50" s="48"/>
      <c r="AI50" s="30"/>
      <c r="AJ50" s="30"/>
      <c r="AK50" s="169"/>
      <c r="AL50" s="318"/>
      <c r="AM50" s="49"/>
      <c r="AN50" s="347" t="s">
        <v>173</v>
      </c>
      <c r="AO50" s="123"/>
      <c r="AQ50" s="130"/>
      <c r="AR50" s="129"/>
      <c r="AS50" s="129"/>
      <c r="AT50" s="129"/>
      <c r="AU50" s="334"/>
      <c r="AV50" s="351"/>
      <c r="AW50" s="349"/>
    </row>
    <row r="51" spans="2:49" ht="10.5" customHeight="1" thickBot="1">
      <c r="B51" s="349"/>
      <c r="C51" s="345"/>
      <c r="D51" s="334"/>
      <c r="E51" s="102"/>
      <c r="F51" s="103"/>
      <c r="G51" s="103"/>
      <c r="H51" s="156"/>
      <c r="I51" s="248"/>
      <c r="J51" s="250"/>
      <c r="K51" s="346"/>
      <c r="L51" s="311"/>
      <c r="M51" s="310"/>
      <c r="N51" s="250"/>
      <c r="O51" s="54"/>
      <c r="P51" s="54"/>
      <c r="Q51" s="54"/>
      <c r="R51" s="54"/>
      <c r="S51" s="100"/>
      <c r="T51" s="38"/>
      <c r="U51" s="502"/>
      <c r="V51" s="247"/>
      <c r="W51" s="123"/>
      <c r="AB51" s="48"/>
      <c r="AC51" s="132"/>
      <c r="AD51" s="247"/>
      <c r="AE51" s="123"/>
      <c r="AF51" s="48"/>
      <c r="AI51" s="30"/>
      <c r="AJ51" s="30"/>
      <c r="AK51" s="292"/>
      <c r="AL51" s="319"/>
      <c r="AM51" s="49"/>
      <c r="AN51" s="347"/>
      <c r="AO51" s="256"/>
      <c r="AP51" s="254"/>
      <c r="AQ51" s="132"/>
      <c r="AU51" s="334">
        <v>7</v>
      </c>
      <c r="AV51" s="351" t="str">
        <f>IFERROR(VLOOKUP($AN$50&amp;AU51,抽選結果!$B:$F,4,FALSE),"")</f>
        <v>ＦＣ　ＣＩＥＲＶＯ</v>
      </c>
      <c r="AW51" s="349"/>
    </row>
    <row r="52" spans="2:49" ht="10.5" customHeight="1" thickTop="1" thickBot="1">
      <c r="B52" s="349"/>
      <c r="C52" s="363" t="str">
        <f>IFERROR(VLOOKUP($K$50&amp;D52,抽選結果!$B:$F,4,FALSE),"")</f>
        <v>ＦＣ黒羽</v>
      </c>
      <c r="D52" s="334">
        <v>2</v>
      </c>
      <c r="E52" s="261"/>
      <c r="F52" s="252"/>
      <c r="G52" s="54"/>
      <c r="H52" s="273"/>
      <c r="I52" s="54"/>
      <c r="J52" s="303"/>
      <c r="K52" s="105"/>
      <c r="L52" s="107"/>
      <c r="M52" s="501"/>
      <c r="N52" s="303"/>
      <c r="O52" s="54"/>
      <c r="P52" s="54"/>
      <c r="Q52" s="54"/>
      <c r="R52" s="54"/>
      <c r="S52" s="100"/>
      <c r="T52" s="38"/>
      <c r="U52" s="502"/>
      <c r="V52" s="247"/>
      <c r="W52" s="123"/>
      <c r="AB52" s="48"/>
      <c r="AC52" s="132"/>
      <c r="AD52" s="247"/>
      <c r="AE52" s="123"/>
      <c r="AF52" s="48"/>
      <c r="AK52" s="516"/>
      <c r="AL52" s="48"/>
      <c r="AM52" s="132"/>
      <c r="AN52" s="301"/>
      <c r="AO52" s="123"/>
      <c r="AP52" s="269"/>
      <c r="AQ52" s="271"/>
      <c r="AR52" s="254"/>
      <c r="AS52" s="130"/>
      <c r="AT52" s="129"/>
      <c r="AU52" s="334"/>
      <c r="AV52" s="351"/>
      <c r="AW52" s="349"/>
    </row>
    <row r="53" spans="2:49" ht="10.5" customHeight="1" thickTop="1" thickBot="1">
      <c r="B53" s="349"/>
      <c r="C53" s="363"/>
      <c r="D53" s="334"/>
      <c r="E53" s="32"/>
      <c r="F53" s="54"/>
      <c r="G53" s="264"/>
      <c r="H53" s="263"/>
      <c r="I53" s="54"/>
      <c r="J53" s="304"/>
      <c r="K53" s="105"/>
      <c r="L53" s="107"/>
      <c r="M53" s="100"/>
      <c r="N53" s="304"/>
      <c r="O53" s="54"/>
      <c r="P53" s="54"/>
      <c r="Q53" s="54"/>
      <c r="R53" s="54"/>
      <c r="S53" s="100"/>
      <c r="T53" s="38"/>
      <c r="U53" s="502"/>
      <c r="V53" s="247"/>
      <c r="W53" s="123"/>
      <c r="AB53" s="48"/>
      <c r="AC53" s="132"/>
      <c r="AD53" s="247"/>
      <c r="AE53" s="123"/>
      <c r="AF53" s="48"/>
      <c r="AK53" s="517"/>
      <c r="AL53" s="48"/>
      <c r="AM53" s="132"/>
      <c r="AN53" s="301"/>
      <c r="AO53" s="123"/>
      <c r="AR53" s="272"/>
      <c r="AS53" s="271"/>
      <c r="AT53" s="255"/>
      <c r="AU53" s="334">
        <v>6</v>
      </c>
      <c r="AV53" s="365" t="str">
        <f>IFERROR(VLOOKUP($AN$50&amp;AU53,抽選結果!$B:$F,4,FALSE),"")</f>
        <v>ウイングスサッカークラブ</v>
      </c>
      <c r="AW53" s="349"/>
    </row>
    <row r="54" spans="2:49" ht="10.5" customHeight="1" thickTop="1" thickBot="1">
      <c r="B54" s="349"/>
      <c r="C54" s="345" t="str">
        <f>IFERROR(VLOOKUP($K$50&amp;D54,抽選結果!$B:$F,4,FALSE),"")</f>
        <v>上三川サッカークラブ</v>
      </c>
      <c r="D54" s="334">
        <v>3</v>
      </c>
      <c r="E54" s="109"/>
      <c r="F54" s="55"/>
      <c r="G54" s="157"/>
      <c r="H54" s="54"/>
      <c r="I54" s="54"/>
      <c r="J54" s="304"/>
      <c r="K54" s="306"/>
      <c r="L54" s="249"/>
      <c r="M54" s="100"/>
      <c r="N54" s="304"/>
      <c r="O54" s="54"/>
      <c r="P54" s="54"/>
      <c r="Q54" s="54"/>
      <c r="R54" s="54"/>
      <c r="S54" s="100"/>
      <c r="T54" s="38"/>
      <c r="U54" s="502"/>
      <c r="V54" s="247"/>
      <c r="W54" s="123"/>
      <c r="AB54" s="48"/>
      <c r="AC54" s="132"/>
      <c r="AD54" s="247"/>
      <c r="AE54" s="123"/>
      <c r="AF54" s="48"/>
      <c r="AK54" s="517"/>
      <c r="AL54" s="48"/>
      <c r="AM54" s="293"/>
      <c r="AN54" s="302"/>
      <c r="AO54" s="123"/>
      <c r="AU54" s="334"/>
      <c r="AV54" s="365"/>
      <c r="AW54" s="349"/>
    </row>
    <row r="55" spans="2:49" ht="10.5" customHeight="1" thickTop="1">
      <c r="B55" s="349"/>
      <c r="C55" s="345"/>
      <c r="D55" s="334"/>
      <c r="E55" s="32"/>
      <c r="F55" s="54"/>
      <c r="G55" s="54"/>
      <c r="H55" s="54"/>
      <c r="I55" s="54"/>
      <c r="J55" s="104"/>
      <c r="K55" s="105"/>
      <c r="L55" s="54"/>
      <c r="M55" s="100"/>
      <c r="N55" s="304"/>
      <c r="O55" s="54"/>
      <c r="P55" s="54"/>
      <c r="Q55" s="54"/>
      <c r="R55" s="54"/>
      <c r="S55" s="100"/>
      <c r="T55" s="38"/>
      <c r="U55" s="502"/>
      <c r="V55" s="247"/>
      <c r="W55" s="123"/>
      <c r="AB55" s="48"/>
      <c r="AC55" s="132"/>
      <c r="AD55" s="247"/>
      <c r="AE55" s="123"/>
      <c r="AF55" s="48"/>
      <c r="AK55" s="517"/>
      <c r="AL55" s="48"/>
      <c r="AN55" s="41"/>
      <c r="AO55" s="131"/>
      <c r="AU55" s="334">
        <v>5</v>
      </c>
      <c r="AV55" s="351" t="str">
        <f>IFERROR(VLOOKUP($AN$50&amp;AU55,抽選結果!$B:$F,4,FALSE),"")</f>
        <v>市野沢ＦＣ</v>
      </c>
      <c r="AW55" s="349"/>
    </row>
    <row r="56" spans="2:49" ht="10.5" customHeight="1" thickBot="1">
      <c r="B56" s="349"/>
      <c r="C56" s="363" t="str">
        <f>IFERROR(VLOOKUP($K$50&amp;D56,抽選結果!$B:$F,4,FALSE),"")</f>
        <v>益子ＳＣ</v>
      </c>
      <c r="D56" s="334">
        <v>4</v>
      </c>
      <c r="E56" s="261"/>
      <c r="F56" s="252"/>
      <c r="G56" s="252"/>
      <c r="H56" s="252"/>
      <c r="I56" s="54"/>
      <c r="J56" s="104"/>
      <c r="K56" s="105"/>
      <c r="L56" s="54"/>
      <c r="M56" s="100"/>
      <c r="N56" s="304"/>
      <c r="O56" s="54"/>
      <c r="P56" s="54"/>
      <c r="Q56" s="54"/>
      <c r="R56" s="54"/>
      <c r="S56" s="100"/>
      <c r="T56" s="38"/>
      <c r="U56" s="502"/>
      <c r="V56" s="247"/>
      <c r="W56" s="123"/>
      <c r="AB56" s="48"/>
      <c r="AC56" s="132"/>
      <c r="AD56" s="247"/>
      <c r="AE56" s="123"/>
      <c r="AF56" s="48"/>
      <c r="AK56" s="517"/>
      <c r="AL56" s="48"/>
      <c r="AN56" s="41"/>
      <c r="AO56" s="131"/>
      <c r="AQ56" s="255"/>
      <c r="AR56" s="254"/>
      <c r="AS56" s="130"/>
      <c r="AT56" s="129"/>
      <c r="AU56" s="334"/>
      <c r="AV56" s="351"/>
      <c r="AW56" s="349"/>
    </row>
    <row r="57" spans="2:49" ht="10.5" customHeight="1" thickTop="1" thickBot="1">
      <c r="B57" s="349"/>
      <c r="C57" s="363"/>
      <c r="D57" s="334"/>
      <c r="E57" s="32"/>
      <c r="F57" s="54"/>
      <c r="G57" s="54"/>
      <c r="H57" s="262"/>
      <c r="I57" s="252"/>
      <c r="J57" s="251"/>
      <c r="K57" s="105"/>
      <c r="L57" s="54"/>
      <c r="M57" s="100"/>
      <c r="N57" s="304"/>
      <c r="O57" s="54"/>
      <c r="P57" s="54"/>
      <c r="Q57" s="54"/>
      <c r="R57" s="54"/>
      <c r="S57" s="100"/>
      <c r="T57" s="38"/>
      <c r="U57" s="502"/>
      <c r="V57" s="247"/>
      <c r="W57" s="123"/>
      <c r="Y57" s="334"/>
      <c r="Z57" s="334"/>
      <c r="AB57" s="48"/>
      <c r="AC57" s="132"/>
      <c r="AD57" s="247"/>
      <c r="AE57" s="123"/>
      <c r="AF57" s="48"/>
      <c r="AK57" s="517"/>
      <c r="AL57" s="48"/>
      <c r="AN57" s="41"/>
      <c r="AO57" s="253"/>
      <c r="AP57" s="254"/>
      <c r="AQ57" s="132"/>
      <c r="AR57" s="272"/>
      <c r="AS57" s="271"/>
      <c r="AT57" s="255"/>
      <c r="AU57" s="334">
        <v>4</v>
      </c>
      <c r="AV57" s="351" t="str">
        <f>IFERROR(VLOOKUP($AN$50&amp;AU57,抽選結果!$B:$F,4,FALSE),"")</f>
        <v>祖母井クラブ</v>
      </c>
      <c r="AW57" s="349"/>
    </row>
    <row r="58" spans="2:49" ht="10.5" customHeight="1" thickTop="1">
      <c r="B58" s="349"/>
      <c r="C58" s="345" t="str">
        <f>IFERROR(VLOOKUP($K$50&amp;D58,抽選結果!$B:$F,4,FALSE),"")</f>
        <v>本郷北フットボールクラブ</v>
      </c>
      <c r="D58" s="334">
        <v>5</v>
      </c>
      <c r="E58" s="109"/>
      <c r="F58" s="55"/>
      <c r="G58" s="55"/>
      <c r="H58" s="108"/>
      <c r="I58" s="54"/>
      <c r="J58" s="101"/>
      <c r="K58" s="105"/>
      <c r="L58" s="54"/>
      <c r="M58" s="100"/>
      <c r="N58" s="304"/>
      <c r="O58" s="54"/>
      <c r="P58" s="54"/>
      <c r="Q58" s="54"/>
      <c r="R58" s="54"/>
      <c r="S58" s="100"/>
      <c r="T58" s="38"/>
      <c r="U58" s="502"/>
      <c r="V58" s="247"/>
      <c r="W58" s="123"/>
      <c r="Y58" s="334"/>
      <c r="Z58" s="334"/>
      <c r="AB58" s="48"/>
      <c r="AC58" s="132"/>
      <c r="AD58" s="247"/>
      <c r="AE58" s="123"/>
      <c r="AF58" s="48"/>
      <c r="AK58" s="517"/>
      <c r="AL58" s="48"/>
      <c r="AN58" s="41"/>
      <c r="AO58" s="123"/>
      <c r="AP58" s="269"/>
      <c r="AU58" s="334"/>
      <c r="AV58" s="351"/>
      <c r="AW58" s="349"/>
    </row>
    <row r="59" spans="2:49" ht="10.5" customHeight="1" thickBot="1">
      <c r="B59" s="349"/>
      <c r="C59" s="345"/>
      <c r="D59" s="334"/>
      <c r="E59" s="32"/>
      <c r="F59" s="54"/>
      <c r="G59" s="54"/>
      <c r="H59" s="103"/>
      <c r="I59" s="54"/>
      <c r="J59" s="101"/>
      <c r="K59" s="105"/>
      <c r="L59" s="46"/>
      <c r="M59" s="100"/>
      <c r="N59" s="304"/>
      <c r="O59" s="54"/>
      <c r="P59" s="54"/>
      <c r="Q59" s="54"/>
      <c r="R59" s="54"/>
      <c r="S59" s="100"/>
      <c r="T59" s="38"/>
      <c r="U59" s="502"/>
      <c r="V59" s="247"/>
      <c r="W59" s="123"/>
      <c r="Y59" s="334"/>
      <c r="Z59" s="334"/>
      <c r="AB59" s="48"/>
      <c r="AC59" s="132"/>
      <c r="AD59" s="247"/>
      <c r="AE59" s="123"/>
      <c r="AF59" s="48"/>
      <c r="AK59" s="517"/>
      <c r="AL59" s="48"/>
      <c r="AN59" s="41"/>
      <c r="AO59" s="123"/>
      <c r="AP59" s="270"/>
      <c r="AQ59" s="271"/>
      <c r="AR59" s="255"/>
      <c r="AS59" s="255"/>
      <c r="AT59" s="255"/>
      <c r="AU59" s="334">
        <v>3</v>
      </c>
      <c r="AV59" s="365" t="str">
        <f>IFERROR(VLOOKUP($AN$50&amp;AU59,抽選結果!$B:$F,4,FALSE),"")</f>
        <v>ＪＦＣアミスタ市貝</v>
      </c>
      <c r="AW59" s="349"/>
    </row>
    <row r="60" spans="2:49" ht="10.5" customHeight="1" thickTop="1" thickBot="1">
      <c r="B60" s="349"/>
      <c r="C60" s="345" t="str">
        <f>IFERROR(VLOOKUP($K$50&amp;D60,抽選結果!$B:$F,4,FALSE),"")</f>
        <v>ｕｎｉｏｎ　ｓｃ　Ｕ１２</v>
      </c>
      <c r="D60" s="334">
        <v>6</v>
      </c>
      <c r="E60" s="54"/>
      <c r="F60" s="54"/>
      <c r="G60" s="54"/>
      <c r="H60" s="54"/>
      <c r="I60" s="54"/>
      <c r="J60" s="101"/>
      <c r="K60" s="105"/>
      <c r="L60" s="46"/>
      <c r="M60" s="100"/>
      <c r="N60" s="304"/>
      <c r="O60" s="264"/>
      <c r="P60" s="252"/>
      <c r="Q60" s="54"/>
      <c r="R60" s="54"/>
      <c r="S60" s="100"/>
      <c r="T60" s="38"/>
      <c r="U60" s="502"/>
      <c r="V60" s="247"/>
      <c r="W60" s="123"/>
      <c r="Y60" s="334"/>
      <c r="Z60" s="334"/>
      <c r="AB60" s="48"/>
      <c r="AC60" s="132"/>
      <c r="AD60" s="247"/>
      <c r="AE60" s="123"/>
      <c r="AF60" s="48"/>
      <c r="AI60" s="255"/>
      <c r="AJ60" s="267"/>
      <c r="AK60" s="517"/>
      <c r="AL60" s="48"/>
      <c r="AN60" s="41"/>
      <c r="AO60" s="123"/>
      <c r="AU60" s="334"/>
      <c r="AV60" s="365"/>
      <c r="AW60" s="349"/>
    </row>
    <row r="61" spans="2:49" ht="10.5" customHeight="1" thickTop="1" thickBot="1">
      <c r="B61" s="349"/>
      <c r="C61" s="345"/>
      <c r="D61" s="334"/>
      <c r="E61" s="102"/>
      <c r="F61" s="103"/>
      <c r="G61" s="103"/>
      <c r="H61" s="156"/>
      <c r="I61" s="248"/>
      <c r="J61" s="250"/>
      <c r="K61" s="105"/>
      <c r="L61" s="46"/>
      <c r="M61" s="100"/>
      <c r="N61" s="104"/>
      <c r="O61" s="495"/>
      <c r="P61" s="107"/>
      <c r="Q61" s="54"/>
      <c r="R61" s="54"/>
      <c r="S61" s="100"/>
      <c r="T61" s="38"/>
      <c r="U61" s="502"/>
      <c r="V61" s="247"/>
      <c r="W61" s="123"/>
      <c r="Y61" s="334"/>
      <c r="Z61" s="334"/>
      <c r="AB61" s="48"/>
      <c r="AC61" s="132"/>
      <c r="AD61" s="247"/>
      <c r="AE61" s="123"/>
      <c r="AF61" s="48"/>
      <c r="AI61" s="132"/>
      <c r="AJ61" s="518"/>
      <c r="AK61" s="137"/>
      <c r="AL61" s="135"/>
      <c r="AM61" s="7"/>
      <c r="AN61" s="174"/>
      <c r="AO61" s="123"/>
      <c r="AQ61" s="255"/>
      <c r="AR61" s="255"/>
      <c r="AS61" s="255"/>
      <c r="AT61" s="255"/>
      <c r="AU61" s="334">
        <v>2</v>
      </c>
      <c r="AV61" s="365" t="str">
        <f>IFERROR(VLOOKUP($AN$50&amp;AU61,抽選結果!$B:$F,4,FALSE),"")</f>
        <v>ヴェルフェ矢板Ｕ－１２・ｂｌａｎｃ</v>
      </c>
      <c r="AW61" s="349"/>
    </row>
    <row r="62" spans="2:49" ht="10.5" customHeight="1" thickTop="1" thickBot="1">
      <c r="B62" s="349"/>
      <c r="C62" s="363" t="str">
        <f>IFERROR(VLOOKUP($K$50&amp;D62,抽選結果!$B:$F,4,FALSE),"")</f>
        <v>東那須野ＦＣフェニックス</v>
      </c>
      <c r="D62" s="334">
        <v>7</v>
      </c>
      <c r="E62" s="261"/>
      <c r="F62" s="252"/>
      <c r="G62" s="252"/>
      <c r="H62" s="263"/>
      <c r="I62" s="54"/>
      <c r="J62" s="303"/>
      <c r="K62" s="105"/>
      <c r="L62" s="46"/>
      <c r="M62" s="100"/>
      <c r="N62" s="104"/>
      <c r="O62" s="54"/>
      <c r="P62" s="107"/>
      <c r="Q62" s="54"/>
      <c r="R62" s="54"/>
      <c r="S62" s="100"/>
      <c r="T62" s="38"/>
      <c r="U62" s="502"/>
      <c r="V62" s="247"/>
      <c r="W62" s="123"/>
      <c r="Y62" s="334"/>
      <c r="Z62" s="334"/>
      <c r="AB62" s="48"/>
      <c r="AC62" s="132"/>
      <c r="AD62" s="247"/>
      <c r="AE62" s="123"/>
      <c r="AF62" s="48"/>
      <c r="AI62" s="132"/>
      <c r="AJ62" s="7"/>
      <c r="AK62" s="137"/>
      <c r="AL62" s="135"/>
      <c r="AM62" s="7"/>
      <c r="AN62" s="174"/>
      <c r="AO62" s="256"/>
      <c r="AP62" s="268"/>
      <c r="AU62" s="334"/>
      <c r="AV62" s="365"/>
      <c r="AW62" s="349"/>
    </row>
    <row r="63" spans="2:49" ht="10.5" customHeight="1" thickTop="1">
      <c r="B63" s="349"/>
      <c r="C63" s="363"/>
      <c r="D63" s="334"/>
      <c r="J63" s="304"/>
      <c r="K63" s="105"/>
      <c r="L63" s="46"/>
      <c r="M63" s="100"/>
      <c r="N63" s="104"/>
      <c r="O63" s="54"/>
      <c r="P63" s="107"/>
      <c r="Q63" s="54"/>
      <c r="R63" s="54"/>
      <c r="S63" s="100"/>
      <c r="T63" s="38"/>
      <c r="U63" s="502"/>
      <c r="V63" s="247"/>
      <c r="W63" s="123"/>
      <c r="Y63" s="334"/>
      <c r="Z63" s="334"/>
      <c r="AB63" s="48"/>
      <c r="AC63" s="132"/>
      <c r="AD63" s="247"/>
      <c r="AE63" s="123"/>
      <c r="AF63" s="48"/>
      <c r="AI63" s="132"/>
      <c r="AJ63" s="7"/>
      <c r="AK63" s="137"/>
      <c r="AL63" s="135"/>
      <c r="AM63" s="7"/>
      <c r="AN63" s="174"/>
      <c r="AO63" s="131"/>
      <c r="AQ63" s="2"/>
      <c r="AR63" s="3"/>
      <c r="AS63" s="3"/>
      <c r="AT63" s="3"/>
      <c r="AU63" s="334">
        <v>1</v>
      </c>
      <c r="AV63" s="351" t="str">
        <f>IFERROR(VLOOKUP($AN$50&amp;AU63,抽選結果!$B:$F,4,FALSE),"")</f>
        <v>西那須野西ＳＣ</v>
      </c>
      <c r="AW63" s="349"/>
    </row>
    <row r="64" spans="2:49" ht="10.5" customHeight="1" thickBot="1">
      <c r="B64" s="349"/>
      <c r="E64" s="32"/>
      <c r="F64" s="54"/>
      <c r="G64" s="54"/>
      <c r="H64" s="54"/>
      <c r="I64" s="54"/>
      <c r="J64" s="304"/>
      <c r="K64" s="306"/>
      <c r="L64" s="288"/>
      <c r="M64" s="100"/>
      <c r="N64" s="104"/>
      <c r="O64" s="54"/>
      <c r="P64" s="107"/>
      <c r="Q64" s="54"/>
      <c r="R64" s="54"/>
      <c r="S64" s="100"/>
      <c r="T64" s="38"/>
      <c r="U64" s="502"/>
      <c r="V64" s="247"/>
      <c r="W64" s="123"/>
      <c r="Y64" s="334"/>
      <c r="Z64" s="334"/>
      <c r="AB64" s="48"/>
      <c r="AC64" s="132"/>
      <c r="AD64" s="247"/>
      <c r="AE64" s="123"/>
      <c r="AF64" s="48"/>
      <c r="AI64" s="132"/>
      <c r="AJ64" s="7"/>
      <c r="AK64" s="137"/>
      <c r="AL64" s="135"/>
      <c r="AM64" s="291"/>
      <c r="AN64" s="287"/>
      <c r="AO64" s="131"/>
      <c r="AU64" s="334"/>
      <c r="AV64" s="351"/>
      <c r="AW64" s="350"/>
    </row>
    <row r="65" spans="2:49" ht="10.5" customHeight="1" thickTop="1" thickBot="1">
      <c r="B65" s="348" t="str">
        <f>IFERROR(VLOOKUP(K69,抽選結果!$C:$F,4,FALSE),"")</f>
        <v>大平運動公園多目的運動広場A</v>
      </c>
      <c r="C65" s="363" t="str">
        <f>IFERROR(VLOOKUP($K$69&amp;D65,抽選結果!$B:$F,4,FALSE),"")</f>
        <v>栃木ウーヴァＦＣ・Ｕ－１２</v>
      </c>
      <c r="D65" s="334">
        <v>1</v>
      </c>
      <c r="E65" s="261"/>
      <c r="F65" s="252"/>
      <c r="G65" s="252"/>
      <c r="H65" s="252"/>
      <c r="I65" s="54"/>
      <c r="J65" s="104"/>
      <c r="K65" s="105"/>
      <c r="L65" s="107"/>
      <c r="M65" s="100"/>
      <c r="N65" s="104"/>
      <c r="O65" s="54"/>
      <c r="P65" s="107"/>
      <c r="Q65" s="54"/>
      <c r="R65" s="54"/>
      <c r="S65" s="100"/>
      <c r="T65" s="38"/>
      <c r="U65" s="502"/>
      <c r="V65" s="247"/>
      <c r="W65" s="123"/>
      <c r="Y65" s="334"/>
      <c r="Z65" s="334"/>
      <c r="AB65" s="48"/>
      <c r="AC65" s="132"/>
      <c r="AD65" s="247"/>
      <c r="AE65" s="123"/>
      <c r="AF65" s="48"/>
      <c r="AI65" s="132"/>
      <c r="AJ65" s="7"/>
      <c r="AK65" s="137"/>
      <c r="AL65" s="135"/>
      <c r="AM65" s="136"/>
      <c r="AN65" s="299"/>
      <c r="AO65" s="123"/>
      <c r="AW65" s="348" t="str">
        <f>IFERROR(VLOOKUP(AN69,抽選結果!$C:$F,4,FALSE),"")</f>
        <v>サンエコ自然の森サッカー場A</v>
      </c>
    </row>
    <row r="66" spans="2:49" ht="10.5" customHeight="1" thickTop="1" thickBot="1">
      <c r="B66" s="349"/>
      <c r="C66" s="363"/>
      <c r="D66" s="334"/>
      <c r="E66" s="32"/>
      <c r="F66" s="54"/>
      <c r="G66" s="54"/>
      <c r="H66" s="262"/>
      <c r="I66" s="252"/>
      <c r="J66" s="251"/>
      <c r="K66" s="105"/>
      <c r="L66" s="107"/>
      <c r="M66" s="106"/>
      <c r="N66" s="104"/>
      <c r="O66" s="54"/>
      <c r="P66" s="107"/>
      <c r="Q66" s="157"/>
      <c r="R66" s="495"/>
      <c r="S66" s="100"/>
      <c r="T66" s="38"/>
      <c r="U66" s="502"/>
      <c r="V66" s="247"/>
      <c r="W66" s="123"/>
      <c r="Y66" s="334"/>
      <c r="Z66" s="334"/>
      <c r="AB66" s="48"/>
      <c r="AC66" s="132"/>
      <c r="AD66" s="247"/>
      <c r="AE66" s="123"/>
      <c r="AF66" s="48"/>
      <c r="AG66" s="502"/>
      <c r="AH66" s="144"/>
      <c r="AI66" s="132"/>
      <c r="AJ66" s="7"/>
      <c r="AK66" s="137"/>
      <c r="AL66" s="135"/>
      <c r="AM66" s="136"/>
      <c r="AN66" s="300"/>
      <c r="AO66" s="123"/>
      <c r="AU66" s="334">
        <v>7</v>
      </c>
      <c r="AV66" s="351" t="str">
        <f>IFERROR(VLOOKUP($AN$69&amp;AU66,抽選結果!$B:$F,4,FALSE),"")</f>
        <v>鹿沼東光ＦＣ</v>
      </c>
      <c r="AW66" s="349"/>
    </row>
    <row r="67" spans="2:49" ht="10.5" customHeight="1" thickTop="1" thickBot="1">
      <c r="B67" s="349"/>
      <c r="C67" s="345" t="str">
        <f>IFERROR(VLOOKUP($K$69&amp;D67,抽選結果!$B:$F,4,FALSE),"")</f>
        <v>ＦＣアリーバ　フトゥーロ</v>
      </c>
      <c r="D67" s="334">
        <v>2</v>
      </c>
      <c r="E67" s="109"/>
      <c r="F67" s="55"/>
      <c r="G67" s="55"/>
      <c r="H67" s="108"/>
      <c r="I67" s="495"/>
      <c r="J67" s="101"/>
      <c r="K67" s="505"/>
      <c r="L67" s="107"/>
      <c r="M67" s="100"/>
      <c r="N67" s="104"/>
      <c r="O67" s="495"/>
      <c r="P67" s="273"/>
      <c r="Q67" s="496"/>
      <c r="R67" s="497"/>
      <c r="S67" s="501"/>
      <c r="T67" s="512"/>
      <c r="U67" s="502"/>
      <c r="V67" s="247"/>
      <c r="W67" s="123"/>
      <c r="Y67" s="334"/>
      <c r="Z67" s="334"/>
      <c r="AB67" s="48"/>
      <c r="AC67" s="132"/>
      <c r="AD67" s="502"/>
      <c r="AE67" s="523"/>
      <c r="AF67" s="512"/>
      <c r="AG67" s="524"/>
      <c r="AH67" s="272"/>
      <c r="AI67" s="274"/>
      <c r="AJ67" s="518"/>
      <c r="AK67" s="137"/>
      <c r="AL67" s="135"/>
      <c r="AM67" s="136"/>
      <c r="AN67" s="300"/>
      <c r="AO67" s="256"/>
      <c r="AP67" s="254"/>
      <c r="AQ67" s="130"/>
      <c r="AR67" s="129"/>
      <c r="AS67" s="129"/>
      <c r="AT67" s="129"/>
      <c r="AU67" s="334"/>
      <c r="AV67" s="351"/>
      <c r="AW67" s="349"/>
    </row>
    <row r="68" spans="2:49" ht="10.5" customHeight="1" thickTop="1" thickBot="1">
      <c r="B68" s="349"/>
      <c r="C68" s="345"/>
      <c r="D68" s="334"/>
      <c r="E68" s="504"/>
      <c r="F68" s="495"/>
      <c r="G68" s="495"/>
      <c r="H68" s="495"/>
      <c r="I68" s="495"/>
      <c r="J68" s="101"/>
      <c r="K68" s="505"/>
      <c r="L68" s="107"/>
      <c r="M68" s="100"/>
      <c r="N68" s="104"/>
      <c r="O68" s="495"/>
      <c r="P68" s="273"/>
      <c r="Q68" s="54"/>
      <c r="R68" s="54"/>
      <c r="S68" s="100"/>
      <c r="T68" s="48"/>
      <c r="U68" s="502"/>
      <c r="V68" s="247"/>
      <c r="W68" s="123"/>
      <c r="Y68" s="334"/>
      <c r="Z68" s="334"/>
      <c r="AB68" s="48"/>
      <c r="AC68" s="132"/>
      <c r="AD68" s="502"/>
      <c r="AE68" s="123"/>
      <c r="AF68" s="48"/>
      <c r="AI68" s="274"/>
      <c r="AJ68" s="518"/>
      <c r="AK68" s="137"/>
      <c r="AL68" s="135"/>
      <c r="AM68" s="136"/>
      <c r="AN68" s="519"/>
      <c r="AO68" s="123"/>
      <c r="AP68" s="502"/>
      <c r="AQ68" s="271"/>
      <c r="AR68" s="255"/>
      <c r="AS68" s="255"/>
      <c r="AT68" s="255"/>
      <c r="AU68" s="334">
        <v>6</v>
      </c>
      <c r="AV68" s="365" t="str">
        <f>IFERROR(VLOOKUP($AN$69&amp;AU68,抽選結果!$B:$F,4,FALSE),"")</f>
        <v>ＦＣ　ＶＡＬＯＮセカンド</v>
      </c>
      <c r="AW68" s="349"/>
    </row>
    <row r="69" spans="2:49" ht="10.5" customHeight="1" thickTop="1" thickBot="1">
      <c r="B69" s="349"/>
      <c r="C69" s="345" t="str">
        <f>IFERROR(VLOOKUP($K$69&amp;D69,抽選結果!$B:$F,4,FALSE),"")</f>
        <v>ＦＣ　ＣＡＳＡ　ＦＯＲＴＵＮＡ　ＯＹＡＭＡ</v>
      </c>
      <c r="D69" s="334">
        <v>3</v>
      </c>
      <c r="E69" s="504"/>
      <c r="F69" s="495"/>
      <c r="G69" s="495"/>
      <c r="H69" s="495"/>
      <c r="I69" s="495"/>
      <c r="J69" s="101"/>
      <c r="K69" s="506" t="s">
        <v>39</v>
      </c>
      <c r="L69" s="107"/>
      <c r="M69" s="284"/>
      <c r="N69" s="251"/>
      <c r="O69" s="495"/>
      <c r="P69" s="273"/>
      <c r="Q69" s="54"/>
      <c r="R69" s="353" t="s">
        <v>277</v>
      </c>
      <c r="S69" s="100"/>
      <c r="T69" s="48"/>
      <c r="U69" s="353" t="s">
        <v>287</v>
      </c>
      <c r="V69" s="247"/>
      <c r="W69" s="123"/>
      <c r="Y69" s="334"/>
      <c r="Z69" s="334"/>
      <c r="AB69" s="48"/>
      <c r="AC69" s="132"/>
      <c r="AD69" s="353" t="str">
        <f>U69</f>
        <v>真岡ハイトラ運動公園運動広場1</v>
      </c>
      <c r="AE69" s="123"/>
      <c r="AF69" s="48"/>
      <c r="AG69" s="353" t="s">
        <v>282</v>
      </c>
      <c r="AI69" s="274"/>
      <c r="AJ69" s="518"/>
      <c r="AK69" s="289"/>
      <c r="AL69" s="290"/>
      <c r="AM69" s="136"/>
      <c r="AN69" s="520" t="s">
        <v>172</v>
      </c>
      <c r="AO69" s="123"/>
      <c r="AP69" s="48"/>
      <c r="AQ69" s="502"/>
      <c r="AR69" s="502"/>
      <c r="AS69" s="502"/>
      <c r="AT69" s="502"/>
      <c r="AU69" s="334"/>
      <c r="AV69" s="365"/>
      <c r="AW69" s="349"/>
    </row>
    <row r="70" spans="2:49" ht="10.5" customHeight="1" thickTop="1">
      <c r="B70" s="349"/>
      <c r="C70" s="345"/>
      <c r="D70" s="334"/>
      <c r="E70" s="102"/>
      <c r="F70" s="103"/>
      <c r="G70" s="103"/>
      <c r="H70" s="156"/>
      <c r="I70" s="495"/>
      <c r="J70" s="101"/>
      <c r="K70" s="506"/>
      <c r="L70" s="273"/>
      <c r="M70" s="100"/>
      <c r="N70" s="101"/>
      <c r="O70" s="495"/>
      <c r="P70" s="273"/>
      <c r="Q70" s="54"/>
      <c r="R70" s="354"/>
      <c r="S70" s="100"/>
      <c r="T70" s="48"/>
      <c r="U70" s="354"/>
      <c r="V70" s="247"/>
      <c r="W70" s="123"/>
      <c r="Y70" s="334"/>
      <c r="Z70" s="334"/>
      <c r="AB70" s="48"/>
      <c r="AC70" s="132"/>
      <c r="AD70" s="354"/>
      <c r="AE70" s="123"/>
      <c r="AF70" s="48"/>
      <c r="AG70" s="354"/>
      <c r="AI70" s="274"/>
      <c r="AJ70" s="518"/>
      <c r="AK70" s="145"/>
      <c r="AL70" s="316"/>
      <c r="AM70" s="518"/>
      <c r="AN70" s="520"/>
      <c r="AO70" s="123"/>
      <c r="AP70" s="502"/>
      <c r="AQ70" s="502"/>
      <c r="AR70" s="502"/>
      <c r="AS70" s="502"/>
      <c r="AT70" s="502"/>
      <c r="AU70" s="334">
        <v>5</v>
      </c>
      <c r="AV70" s="351" t="str">
        <f>IFERROR(VLOOKUP($AN$69&amp;AU70,抽選結果!$B:$F,4,FALSE),"")</f>
        <v>南イレブン</v>
      </c>
      <c r="AW70" s="349"/>
    </row>
    <row r="71" spans="2:49" ht="10.5" customHeight="1" thickBot="1">
      <c r="B71" s="349"/>
      <c r="C71" s="345" t="str">
        <f>IFERROR(VLOOKUP($K$69&amp;D71,抽選結果!$B:$F,4,FALSE),"")</f>
        <v>ＦＣ城東</v>
      </c>
      <c r="D71" s="334">
        <v>4</v>
      </c>
      <c r="E71" s="504"/>
      <c r="F71" s="495"/>
      <c r="G71" s="495"/>
      <c r="H71" s="107"/>
      <c r="I71" s="248"/>
      <c r="J71" s="250"/>
      <c r="K71" s="495"/>
      <c r="L71" s="273"/>
      <c r="M71" s="100"/>
      <c r="N71" s="101"/>
      <c r="O71" s="495"/>
      <c r="P71" s="273"/>
      <c r="Q71" s="54"/>
      <c r="R71" s="354"/>
      <c r="S71" s="100"/>
      <c r="T71" s="48"/>
      <c r="U71" s="354"/>
      <c r="V71" s="247"/>
      <c r="W71" s="123"/>
      <c r="Y71" s="334"/>
      <c r="Z71" s="334"/>
      <c r="AB71" s="48"/>
      <c r="AC71" s="132"/>
      <c r="AD71" s="354"/>
      <c r="AE71" s="123"/>
      <c r="AF71" s="48"/>
      <c r="AG71" s="354"/>
      <c r="AI71" s="274"/>
      <c r="AJ71" s="518"/>
      <c r="AK71" s="145"/>
      <c r="AL71" s="314"/>
      <c r="AM71" s="518"/>
      <c r="AN71" s="519"/>
      <c r="AO71" s="256"/>
      <c r="AP71" s="254"/>
      <c r="AQ71" s="130"/>
      <c r="AR71" s="129"/>
      <c r="AS71" s="129"/>
      <c r="AT71" s="129"/>
      <c r="AU71" s="334"/>
      <c r="AV71" s="351"/>
      <c r="AW71" s="349"/>
    </row>
    <row r="72" spans="2:49" ht="10.5" customHeight="1" thickTop="1" thickBot="1">
      <c r="B72" s="349"/>
      <c r="C72" s="345"/>
      <c r="D72" s="334"/>
      <c r="E72" s="102"/>
      <c r="F72" s="103"/>
      <c r="G72" s="248"/>
      <c r="H72" s="263"/>
      <c r="I72" s="495"/>
      <c r="J72" s="104"/>
      <c r="K72" s="495"/>
      <c r="L72" s="273"/>
      <c r="M72" s="100"/>
      <c r="N72" s="101"/>
      <c r="O72" s="495"/>
      <c r="P72" s="273"/>
      <c r="Q72" s="54"/>
      <c r="R72" s="354"/>
      <c r="S72" s="100"/>
      <c r="T72" s="48"/>
      <c r="U72" s="354"/>
      <c r="V72" s="247"/>
      <c r="W72" s="123"/>
      <c r="Y72" s="334"/>
      <c r="Z72" s="334"/>
      <c r="AB72" s="48"/>
      <c r="AC72" s="132"/>
      <c r="AD72" s="354"/>
      <c r="AE72" s="145"/>
      <c r="AF72" s="135"/>
      <c r="AG72" s="354"/>
      <c r="AI72" s="274"/>
      <c r="AJ72" s="518"/>
      <c r="AK72" s="145"/>
      <c r="AL72" s="314"/>
      <c r="AM72" s="518"/>
      <c r="AN72" s="519"/>
      <c r="AO72" s="131"/>
      <c r="AP72" s="269"/>
      <c r="AQ72" s="271"/>
      <c r="AR72" s="255"/>
      <c r="AS72" s="255"/>
      <c r="AT72" s="255"/>
      <c r="AU72" s="334">
        <v>4</v>
      </c>
      <c r="AV72" s="365" t="str">
        <f>IFERROR(VLOOKUP($AN$69&amp;AU72,抽選結果!$B:$F,4,FALSE),"")</f>
        <v>ＫＳＣ鹿沼</v>
      </c>
      <c r="AW72" s="349"/>
    </row>
    <row r="73" spans="2:49" ht="10.5" customHeight="1" thickTop="1" thickBot="1">
      <c r="B73" s="349"/>
      <c r="C73" s="363" t="str">
        <f>IFERROR(VLOOKUP($K$69&amp;D73,抽選結果!$B:$F,4,FALSE),"")</f>
        <v>清原陽東サッカースポーツ少年団</v>
      </c>
      <c r="D73" s="334">
        <v>5</v>
      </c>
      <c r="E73" s="261"/>
      <c r="F73" s="263"/>
      <c r="G73" s="495"/>
      <c r="H73" s="495"/>
      <c r="I73" s="495"/>
      <c r="J73" s="104"/>
      <c r="K73" s="495"/>
      <c r="L73" s="273"/>
      <c r="M73" s="100"/>
      <c r="N73" s="101"/>
      <c r="O73" s="495"/>
      <c r="P73" s="273"/>
      <c r="Q73" s="54"/>
      <c r="R73" s="354"/>
      <c r="S73" s="100"/>
      <c r="T73" s="48"/>
      <c r="U73" s="354"/>
      <c r="V73" s="247"/>
      <c r="W73" s="123"/>
      <c r="Y73" s="334"/>
      <c r="Z73" s="334"/>
      <c r="AB73" s="48"/>
      <c r="AC73" s="132"/>
      <c r="AD73" s="354"/>
      <c r="AE73" s="145"/>
      <c r="AF73" s="135"/>
      <c r="AG73" s="354"/>
      <c r="AI73" s="274"/>
      <c r="AJ73" s="518"/>
      <c r="AK73" s="145"/>
      <c r="AL73" s="314"/>
      <c r="AM73" s="518"/>
      <c r="AN73" s="519"/>
      <c r="AO73" s="131"/>
      <c r="AP73" s="48"/>
      <c r="AQ73" s="502"/>
      <c r="AR73" s="502"/>
      <c r="AS73" s="502"/>
      <c r="AT73" s="502"/>
      <c r="AU73" s="334"/>
      <c r="AV73" s="365"/>
      <c r="AW73" s="349"/>
    </row>
    <row r="74" spans="2:49" ht="10.5" customHeight="1" thickTop="1" thickBot="1">
      <c r="B74" s="349"/>
      <c r="C74" s="363"/>
      <c r="D74" s="334"/>
      <c r="E74" s="504"/>
      <c r="F74" s="495"/>
      <c r="G74" s="495"/>
      <c r="H74" s="495"/>
      <c r="I74" s="495"/>
      <c r="J74" s="104"/>
      <c r="K74" s="248"/>
      <c r="L74" s="263"/>
      <c r="M74" s="100"/>
      <c r="N74" s="101"/>
      <c r="O74" s="495"/>
      <c r="P74" s="273"/>
      <c r="Q74" s="54"/>
      <c r="R74" s="354"/>
      <c r="S74" s="100"/>
      <c r="T74" s="48"/>
      <c r="U74" s="354"/>
      <c r="V74" s="247"/>
      <c r="W74" s="123"/>
      <c r="Y74" s="334"/>
      <c r="Z74" s="334"/>
      <c r="AB74" s="48"/>
      <c r="AC74" s="132"/>
      <c r="AD74" s="354"/>
      <c r="AE74" s="145"/>
      <c r="AF74" s="135"/>
      <c r="AG74" s="354"/>
      <c r="AI74" s="274"/>
      <c r="AJ74" s="518"/>
      <c r="AK74" s="145"/>
      <c r="AL74" s="314"/>
      <c r="AM74" s="291"/>
      <c r="AN74" s="287"/>
      <c r="AO74" s="131"/>
      <c r="AP74" s="502"/>
      <c r="AQ74" s="502"/>
      <c r="AR74" s="502"/>
      <c r="AS74" s="255"/>
      <c r="AT74" s="255"/>
      <c r="AU74" s="334">
        <v>3</v>
      </c>
      <c r="AV74" s="365" t="str">
        <f>IFERROR(VLOOKUP($AN$69&amp;AU74,抽選結果!$B:$F,4,FALSE),"")</f>
        <v>ＦＣプリメーロ</v>
      </c>
      <c r="AW74" s="349"/>
    </row>
    <row r="75" spans="2:49" ht="10.5" customHeight="1" thickTop="1" thickBot="1">
      <c r="B75" s="349"/>
      <c r="C75" s="345" t="str">
        <f>IFERROR(VLOOKUP($K$69&amp;D75,抽選結果!$B:$F,4,FALSE),"")</f>
        <v>フットボールクラブガナドール大田原Ｕ１２</v>
      </c>
      <c r="D75" s="334">
        <v>6</v>
      </c>
      <c r="E75" s="504"/>
      <c r="F75" s="495"/>
      <c r="G75" s="495"/>
      <c r="H75" s="495"/>
      <c r="I75" s="495"/>
      <c r="J75" s="304"/>
      <c r="K75" s="495"/>
      <c r="L75" s="511"/>
      <c r="M75" s="100"/>
      <c r="N75" s="101"/>
      <c r="O75" s="495"/>
      <c r="P75" s="273"/>
      <c r="Q75" s="54"/>
      <c r="R75" s="354"/>
      <c r="S75" s="100"/>
      <c r="T75" s="48"/>
      <c r="U75" s="354"/>
      <c r="V75" s="247"/>
      <c r="W75" s="123"/>
      <c r="Y75" s="334"/>
      <c r="Z75" s="334"/>
      <c r="AB75" s="48"/>
      <c r="AC75" s="132"/>
      <c r="AD75" s="354"/>
      <c r="AE75" s="145"/>
      <c r="AF75" s="135"/>
      <c r="AG75" s="354"/>
      <c r="AI75" s="274"/>
      <c r="AJ75" s="518"/>
      <c r="AK75" s="145"/>
      <c r="AL75" s="135"/>
      <c r="AM75" s="518"/>
      <c r="AN75" s="299"/>
      <c r="AO75" s="123"/>
      <c r="AP75" s="502"/>
      <c r="AQ75" s="255"/>
      <c r="AR75" s="267"/>
      <c r="AS75" s="502"/>
      <c r="AT75" s="502"/>
      <c r="AU75" s="334"/>
      <c r="AV75" s="365"/>
      <c r="AW75" s="349"/>
    </row>
    <row r="76" spans="2:49" ht="10.5" customHeight="1" thickTop="1" thickBot="1">
      <c r="B76" s="349"/>
      <c r="C76" s="345"/>
      <c r="D76" s="334"/>
      <c r="E76" s="102"/>
      <c r="F76" s="103"/>
      <c r="G76" s="248"/>
      <c r="H76" s="252"/>
      <c r="I76" s="495"/>
      <c r="J76" s="304"/>
      <c r="K76" s="495"/>
      <c r="L76" s="511"/>
      <c r="M76" s="100"/>
      <c r="N76" s="101"/>
      <c r="O76" s="495"/>
      <c r="P76" s="273"/>
      <c r="Q76" s="54"/>
      <c r="R76" s="354"/>
      <c r="S76" s="100"/>
      <c r="T76" s="48"/>
      <c r="U76" s="354"/>
      <c r="V76" s="247"/>
      <c r="W76" s="123"/>
      <c r="Y76" s="334"/>
      <c r="Z76" s="334"/>
      <c r="AB76" s="48"/>
      <c r="AC76" s="132"/>
      <c r="AD76" s="354"/>
      <c r="AE76" s="145"/>
      <c r="AF76" s="135"/>
      <c r="AG76" s="354"/>
      <c r="AI76" s="274"/>
      <c r="AJ76" s="518"/>
      <c r="AK76" s="145"/>
      <c r="AL76" s="135"/>
      <c r="AM76" s="518"/>
      <c r="AN76" s="300"/>
      <c r="AO76" s="123"/>
      <c r="AP76" s="270"/>
      <c r="AQ76" s="502"/>
      <c r="AR76" s="502"/>
      <c r="AS76" s="2"/>
      <c r="AT76" s="3"/>
      <c r="AU76" s="334">
        <v>2</v>
      </c>
      <c r="AV76" s="351" t="str">
        <f>IFERROR(VLOOKUP($AN$69&amp;AU76,抽選結果!$B:$F,4,FALSE),"")</f>
        <v>ＦＣアラノ</v>
      </c>
      <c r="AW76" s="349"/>
    </row>
    <row r="77" spans="2:49" ht="10.5" customHeight="1" thickTop="1" thickBot="1">
      <c r="B77" s="349"/>
      <c r="C77" s="345" t="str">
        <f>IFERROR(VLOOKUP($K$69&amp;D77,抽選結果!$B:$F,4,FALSE),"")</f>
        <v>ＦＣアネーロ宇都宮</v>
      </c>
      <c r="D77" s="334">
        <v>7</v>
      </c>
      <c r="E77" s="261"/>
      <c r="F77" s="263"/>
      <c r="G77" s="495"/>
      <c r="H77" s="107"/>
      <c r="I77" s="248"/>
      <c r="J77" s="305"/>
      <c r="K77" s="495"/>
      <c r="L77" s="511"/>
      <c r="M77" s="100"/>
      <c r="N77" s="101"/>
      <c r="O77" s="495"/>
      <c r="P77" s="273"/>
      <c r="Q77" s="54"/>
      <c r="R77" s="354"/>
      <c r="S77" s="100"/>
      <c r="T77" s="48"/>
      <c r="U77" s="354"/>
      <c r="V77" s="247"/>
      <c r="W77" s="123"/>
      <c r="Y77" s="334"/>
      <c r="Z77" s="334"/>
      <c r="AB77" s="48"/>
      <c r="AC77" s="132"/>
      <c r="AD77" s="354"/>
      <c r="AE77" s="145"/>
      <c r="AF77" s="135"/>
      <c r="AG77" s="354"/>
      <c r="AI77" s="274"/>
      <c r="AJ77" s="518"/>
      <c r="AK77" s="145"/>
      <c r="AL77" s="135"/>
      <c r="AM77" s="518"/>
      <c r="AN77" s="300"/>
      <c r="AO77" s="256"/>
      <c r="AP77" s="268"/>
      <c r="AQ77" s="502"/>
      <c r="AR77" s="502"/>
      <c r="AS77" s="502"/>
      <c r="AT77" s="502"/>
      <c r="AU77" s="334"/>
      <c r="AV77" s="351"/>
      <c r="AW77" s="349"/>
    </row>
    <row r="78" spans="2:49" ht="10.5" customHeight="1" thickTop="1">
      <c r="B78" s="349"/>
      <c r="C78" s="345"/>
      <c r="D78" s="334"/>
      <c r="E78" s="504"/>
      <c r="F78" s="495"/>
      <c r="G78" s="495"/>
      <c r="H78" s="273"/>
      <c r="I78" s="495"/>
      <c r="J78" s="101"/>
      <c r="K78" s="495"/>
      <c r="L78" s="503"/>
      <c r="M78" s="100"/>
      <c r="N78" s="101"/>
      <c r="O78" s="495"/>
      <c r="P78" s="273"/>
      <c r="Q78" s="54"/>
      <c r="R78" s="354"/>
      <c r="S78" s="100"/>
      <c r="T78" s="48"/>
      <c r="U78" s="354"/>
      <c r="V78" s="247"/>
      <c r="W78" s="123"/>
      <c r="Y78" s="334"/>
      <c r="Z78" s="334"/>
      <c r="AB78" s="48"/>
      <c r="AC78" s="132"/>
      <c r="AD78" s="354"/>
      <c r="AE78" s="145"/>
      <c r="AF78" s="135"/>
      <c r="AG78" s="354"/>
      <c r="AI78" s="274"/>
      <c r="AJ78" s="518"/>
      <c r="AK78" s="145"/>
      <c r="AL78" s="135"/>
      <c r="AM78" s="518"/>
      <c r="AN78" s="519"/>
      <c r="AO78" s="123"/>
      <c r="AP78" s="502"/>
      <c r="AQ78" s="2"/>
      <c r="AR78" s="3"/>
      <c r="AS78" s="3"/>
      <c r="AT78" s="3"/>
      <c r="AU78" s="334">
        <v>1</v>
      </c>
      <c r="AV78" s="351" t="str">
        <f>IFERROR(VLOOKUP($AN$69&amp;AU78,抽選結果!$B:$F,4,FALSE),"")</f>
        <v>御厨フットボールクラブ</v>
      </c>
      <c r="AW78" s="349"/>
    </row>
    <row r="79" spans="2:49" ht="10.5" customHeight="1" thickBot="1">
      <c r="B79" s="349"/>
      <c r="C79" s="363" t="str">
        <f>IFERROR(VLOOKUP($K$69&amp;D79,抽選結果!$B:$F,4,FALSE),"")</f>
        <v>足利サッカークラブジュニア　Ｕ－１１</v>
      </c>
      <c r="D79" s="334">
        <v>8</v>
      </c>
      <c r="E79" s="261"/>
      <c r="F79" s="252"/>
      <c r="G79" s="252"/>
      <c r="H79" s="263"/>
      <c r="I79" s="495"/>
      <c r="J79" s="101"/>
      <c r="K79" s="495"/>
      <c r="L79" s="503"/>
      <c r="M79" s="100"/>
      <c r="N79" s="101"/>
      <c r="O79" s="495"/>
      <c r="P79" s="273"/>
      <c r="Q79" s="54"/>
      <c r="R79" s="354"/>
      <c r="S79" s="100"/>
      <c r="T79" s="48"/>
      <c r="U79" s="354"/>
      <c r="V79" s="247"/>
      <c r="W79" s="123"/>
      <c r="Y79" s="334"/>
      <c r="Z79" s="334"/>
      <c r="AB79" s="48"/>
      <c r="AC79" s="132"/>
      <c r="AD79" s="354"/>
      <c r="AE79" s="145"/>
      <c r="AF79" s="135"/>
      <c r="AG79" s="354"/>
      <c r="AI79" s="274"/>
      <c r="AJ79" s="518"/>
      <c r="AK79" s="145"/>
      <c r="AL79" s="135"/>
      <c r="AM79" s="503"/>
      <c r="AN79" s="519"/>
      <c r="AO79" s="123"/>
      <c r="AP79" s="502"/>
      <c r="AQ79" s="502"/>
      <c r="AR79" s="502"/>
      <c r="AS79" s="502"/>
      <c r="AT79" s="502"/>
      <c r="AU79" s="334"/>
      <c r="AV79" s="351"/>
      <c r="AW79" s="349"/>
    </row>
    <row r="80" spans="2:49" ht="10.5" customHeight="1" thickTop="1" thickBot="1">
      <c r="B80" s="350"/>
      <c r="C80" s="363"/>
      <c r="D80" s="334"/>
      <c r="E80" s="495"/>
      <c r="F80" s="495"/>
      <c r="G80" s="495"/>
      <c r="H80" s="495"/>
      <c r="I80" s="495"/>
      <c r="J80" s="101"/>
      <c r="K80" s="495"/>
      <c r="L80" s="511"/>
      <c r="M80" s="100"/>
      <c r="N80" s="101"/>
      <c r="O80" s="495"/>
      <c r="P80" s="273"/>
      <c r="Q80" s="54"/>
      <c r="R80" s="354"/>
      <c r="S80" s="100"/>
      <c r="T80" s="48"/>
      <c r="U80" s="354"/>
      <c r="V80" s="247"/>
      <c r="W80" s="123"/>
      <c r="Z80" s="132"/>
      <c r="AB80" s="48"/>
      <c r="AC80" s="132"/>
      <c r="AD80" s="354"/>
      <c r="AE80" s="145"/>
      <c r="AF80" s="135"/>
      <c r="AG80" s="354"/>
      <c r="AI80" s="274"/>
      <c r="AJ80" s="518"/>
      <c r="AK80" s="145"/>
      <c r="AL80" s="135"/>
      <c r="AM80" s="503"/>
      <c r="AN80" s="519"/>
      <c r="AO80" s="123"/>
      <c r="AP80" s="502"/>
      <c r="AQ80" s="502"/>
      <c r="AR80" s="502"/>
      <c r="AS80" s="502"/>
      <c r="AT80" s="502"/>
      <c r="AW80" s="350"/>
    </row>
    <row r="81" spans="2:49" ht="10.5" customHeight="1" thickBot="1">
      <c r="B81" s="39"/>
      <c r="C81" s="544" t="s">
        <v>316</v>
      </c>
      <c r="D81" s="342" t="s">
        <v>32</v>
      </c>
      <c r="E81" s="261"/>
      <c r="F81" s="252"/>
      <c r="G81" s="252"/>
      <c r="H81" s="252"/>
      <c r="I81" s="252"/>
      <c r="J81" s="250"/>
      <c r="K81" s="252"/>
      <c r="L81" s="288"/>
      <c r="M81" s="310"/>
      <c r="N81" s="250"/>
      <c r="O81" s="252"/>
      <c r="P81" s="263"/>
      <c r="Q81" s="54"/>
      <c r="R81" s="354"/>
      <c r="S81" s="100"/>
      <c r="T81" s="48"/>
      <c r="U81" s="354"/>
      <c r="V81" s="247"/>
      <c r="W81" s="123"/>
      <c r="Z81" s="132"/>
      <c r="AB81" s="48"/>
      <c r="AC81" s="132"/>
      <c r="AD81" s="354"/>
      <c r="AE81" s="145"/>
      <c r="AF81" s="135"/>
      <c r="AG81" s="354"/>
      <c r="AI81" s="271"/>
      <c r="AJ81" s="291"/>
      <c r="AK81" s="521"/>
      <c r="AL81" s="522"/>
      <c r="AM81" s="291"/>
      <c r="AN81" s="315"/>
      <c r="AO81" s="256"/>
      <c r="AP81" s="255"/>
      <c r="AQ81" s="255"/>
      <c r="AR81" s="255"/>
      <c r="AS81" s="255"/>
      <c r="AT81" s="255"/>
      <c r="AU81" s="342" t="s">
        <v>32</v>
      </c>
      <c r="AV81" s="559" t="s">
        <v>321</v>
      </c>
      <c r="AW81" s="31"/>
    </row>
    <row r="82" spans="2:49" ht="10.5" customHeight="1" thickTop="1">
      <c r="B82" s="39"/>
      <c r="C82" s="544"/>
      <c r="D82" s="342"/>
      <c r="E82" s="32"/>
      <c r="F82" s="54"/>
      <c r="G82" s="54"/>
      <c r="H82" s="54"/>
      <c r="I82" s="54"/>
      <c r="J82" s="101"/>
      <c r="K82" s="54"/>
      <c r="L82" s="46"/>
      <c r="M82" s="100"/>
      <c r="N82" s="101"/>
      <c r="O82" s="54"/>
      <c r="P82" s="54"/>
      <c r="Q82" s="54"/>
      <c r="R82" s="354"/>
      <c r="S82" s="100"/>
      <c r="T82" s="48"/>
      <c r="U82" s="354"/>
      <c r="V82" s="247"/>
      <c r="W82" s="123"/>
      <c r="Z82" s="132"/>
      <c r="AB82" s="48"/>
      <c r="AC82" s="132"/>
      <c r="AD82" s="354"/>
      <c r="AE82" s="145"/>
      <c r="AF82" s="135"/>
      <c r="AG82" s="354"/>
      <c r="AJ82" s="7"/>
      <c r="AK82" s="145"/>
      <c r="AL82" s="135"/>
      <c r="AM82" s="7"/>
      <c r="AN82" s="174"/>
      <c r="AO82" s="123"/>
      <c r="AU82" s="342"/>
      <c r="AV82" s="560"/>
      <c r="AW82" s="31"/>
    </row>
    <row r="83" spans="2:49" ht="10.5" customHeight="1" thickBot="1">
      <c r="B83" s="40"/>
      <c r="C83" s="544" t="s">
        <v>317</v>
      </c>
      <c r="D83" s="342" t="s">
        <v>32</v>
      </c>
      <c r="E83" s="32"/>
      <c r="F83" s="54"/>
      <c r="G83" s="54"/>
      <c r="H83" s="54"/>
      <c r="I83" s="54"/>
      <c r="J83" s="101"/>
      <c r="K83" s="105"/>
      <c r="L83" s="54"/>
      <c r="M83" s="100"/>
      <c r="N83" s="101"/>
      <c r="O83" s="54"/>
      <c r="P83" s="54"/>
      <c r="Q83" s="54"/>
      <c r="R83" s="354"/>
      <c r="S83" s="100"/>
      <c r="T83" s="48"/>
      <c r="U83" s="354"/>
      <c r="V83" s="144"/>
      <c r="W83" s="127"/>
      <c r="X83" s="129"/>
      <c r="Y83" s="129"/>
      <c r="Z83" s="129"/>
      <c r="AA83" s="129"/>
      <c r="AB83" s="128"/>
      <c r="AC83" s="274"/>
      <c r="AD83" s="354"/>
      <c r="AE83" s="145"/>
      <c r="AF83" s="135"/>
      <c r="AG83" s="354"/>
      <c r="AK83" s="123"/>
      <c r="AL83" s="48"/>
      <c r="AN83" s="41"/>
      <c r="AO83" s="123"/>
      <c r="AU83" s="342" t="s">
        <v>32</v>
      </c>
      <c r="AV83" s="340" t="s">
        <v>320</v>
      </c>
      <c r="AW83" s="31"/>
    </row>
    <row r="84" spans="2:49" ht="10.5" customHeight="1" thickTop="1" thickBot="1">
      <c r="B84" s="40"/>
      <c r="C84" s="544"/>
      <c r="D84" s="342"/>
      <c r="E84" s="499"/>
      <c r="F84" s="497"/>
      <c r="G84" s="497"/>
      <c r="H84" s="497"/>
      <c r="I84" s="497"/>
      <c r="J84" s="500"/>
      <c r="K84" s="513"/>
      <c r="L84" s="497"/>
      <c r="M84" s="501"/>
      <c r="N84" s="500"/>
      <c r="O84" s="497"/>
      <c r="P84" s="262"/>
      <c r="Q84" s="54"/>
      <c r="R84" s="354"/>
      <c r="S84" s="100"/>
      <c r="T84" s="48"/>
      <c r="U84" s="354"/>
      <c r="V84" s="144"/>
      <c r="W84" s="123"/>
      <c r="AB84" s="48"/>
      <c r="AC84" s="274"/>
      <c r="AD84" s="354"/>
      <c r="AE84" s="123"/>
      <c r="AF84" s="48"/>
      <c r="AG84" s="354"/>
      <c r="AI84" s="130"/>
      <c r="AJ84" s="129"/>
      <c r="AK84" s="170"/>
      <c r="AL84" s="128"/>
      <c r="AM84" s="129"/>
      <c r="AN84" s="177"/>
      <c r="AO84" s="170"/>
      <c r="AP84" s="129"/>
      <c r="AQ84" s="129"/>
      <c r="AR84" s="129"/>
      <c r="AS84" s="129"/>
      <c r="AT84" s="129"/>
      <c r="AU84" s="342"/>
      <c r="AV84" s="356"/>
      <c r="AW84" s="31"/>
    </row>
    <row r="85" spans="2:49" ht="10.5" customHeight="1">
      <c r="B85" s="348" t="str">
        <f>IFERROR(VLOOKUP(K95,抽選結果!$C:$F,4,FALSE),"")</f>
        <v>大平運動公園多目的運動広場B</v>
      </c>
      <c r="E85" s="502"/>
      <c r="F85" s="502"/>
      <c r="G85" s="502"/>
      <c r="H85" s="502"/>
      <c r="I85" s="495"/>
      <c r="J85" s="101"/>
      <c r="K85" s="495"/>
      <c r="L85" s="495"/>
      <c r="M85" s="100"/>
      <c r="N85" s="101"/>
      <c r="O85" s="495"/>
      <c r="P85" s="273"/>
      <c r="Q85" s="54"/>
      <c r="R85" s="354"/>
      <c r="S85" s="100"/>
      <c r="T85" s="48"/>
      <c r="U85" s="354"/>
      <c r="V85" s="144"/>
      <c r="W85" s="123"/>
      <c r="AB85" s="48"/>
      <c r="AC85" s="274"/>
      <c r="AD85" s="354"/>
      <c r="AE85" s="123"/>
      <c r="AF85" s="48"/>
      <c r="AG85" s="354"/>
      <c r="AI85" s="164"/>
      <c r="AJ85" s="30"/>
      <c r="AK85" s="169"/>
      <c r="AL85" s="117"/>
      <c r="AM85" s="30"/>
      <c r="AN85" s="41"/>
      <c r="AO85" s="123"/>
      <c r="AU85" s="334">
        <v>8</v>
      </c>
      <c r="AV85" s="351" t="str">
        <f>IFERROR(VLOOKUP($AN$95&amp;AU85,抽選結果!$B:$F,4,FALSE),"")</f>
        <v>今市ジュニオール</v>
      </c>
      <c r="AW85" s="348" t="str">
        <f>IFERROR(VLOOKUP(AN95,抽選結果!$C:$F,4,FALSE),"")</f>
        <v>サンエコ自然の森サッカー場B</v>
      </c>
    </row>
    <row r="86" spans="2:49" ht="10.5" customHeight="1" thickBot="1">
      <c r="B86" s="349"/>
      <c r="C86" s="363" t="str">
        <f>IFERROR(VLOOKUP($K$95&amp;D86,抽選結果!$B:$F,4,FALSE),"")</f>
        <v>ＳＡＫＵＲＡ　ＦＯＯＴＢＡＬＬ　ＣＬＵＢ　Ｊｒ</v>
      </c>
      <c r="D86" s="334">
        <v>1</v>
      </c>
      <c r="E86" s="261"/>
      <c r="F86" s="252"/>
      <c r="G86" s="252"/>
      <c r="H86" s="252"/>
      <c r="I86" s="495"/>
      <c r="J86" s="101"/>
      <c r="K86" s="495"/>
      <c r="L86" s="503"/>
      <c r="M86" s="106"/>
      <c r="N86" s="101"/>
      <c r="O86" s="495"/>
      <c r="P86" s="273"/>
      <c r="Q86" s="54"/>
      <c r="R86" s="354"/>
      <c r="S86" s="100"/>
      <c r="T86" s="48"/>
      <c r="U86" s="354"/>
      <c r="V86" s="144"/>
      <c r="W86" s="123"/>
      <c r="AB86" s="48"/>
      <c r="AC86" s="274"/>
      <c r="AD86" s="354"/>
      <c r="AE86" s="123"/>
      <c r="AF86" s="48"/>
      <c r="AG86" s="354"/>
      <c r="AI86" s="164"/>
      <c r="AJ86" s="30"/>
      <c r="AK86" s="169"/>
      <c r="AL86" s="117"/>
      <c r="AM86" s="49"/>
      <c r="AN86" s="41"/>
      <c r="AO86" s="123"/>
      <c r="AQ86" s="130"/>
      <c r="AR86" s="129"/>
      <c r="AS86" s="129"/>
      <c r="AT86" s="129"/>
      <c r="AU86" s="334"/>
      <c r="AV86" s="351"/>
      <c r="AW86" s="349"/>
    </row>
    <row r="87" spans="2:49" ht="10.5" customHeight="1" thickTop="1" thickBot="1">
      <c r="B87" s="349"/>
      <c r="C87" s="363"/>
      <c r="D87" s="334"/>
      <c r="E87" s="504"/>
      <c r="F87" s="495"/>
      <c r="G87" s="495"/>
      <c r="H87" s="262"/>
      <c r="I87" s="252"/>
      <c r="J87" s="250"/>
      <c r="K87" s="495"/>
      <c r="L87" s="503"/>
      <c r="M87" s="106"/>
      <c r="N87" s="101"/>
      <c r="O87" s="495"/>
      <c r="P87" s="273"/>
      <c r="Q87" s="54"/>
      <c r="R87" s="354"/>
      <c r="S87" s="100"/>
      <c r="T87" s="48"/>
      <c r="U87" s="354"/>
      <c r="V87" s="144"/>
      <c r="W87" s="123"/>
      <c r="Y87" s="357" t="s">
        <v>286</v>
      </c>
      <c r="Z87" s="358"/>
      <c r="AB87" s="48"/>
      <c r="AC87" s="274"/>
      <c r="AD87" s="354"/>
      <c r="AE87" s="123"/>
      <c r="AF87" s="48"/>
      <c r="AG87" s="354"/>
      <c r="AI87" s="164"/>
      <c r="AJ87" s="30"/>
      <c r="AK87" s="169"/>
      <c r="AL87" s="117"/>
      <c r="AM87" s="49"/>
      <c r="AN87" s="41"/>
      <c r="AO87" s="256"/>
      <c r="AP87" s="254"/>
      <c r="AQ87" s="132"/>
      <c r="AS87" s="255"/>
      <c r="AT87" s="255"/>
      <c r="AU87" s="334">
        <v>7</v>
      </c>
      <c r="AV87" s="367" t="str">
        <f>IFERROR(VLOOKUP($AN$95&amp;AU87,抽選結果!$B:$F,4,FALSE),"")</f>
        <v>ＦＣ西那須２１アストロセカンド</v>
      </c>
      <c r="AW87" s="349"/>
    </row>
    <row r="88" spans="2:49" ht="10.5" customHeight="1" thickTop="1" thickBot="1">
      <c r="B88" s="349"/>
      <c r="C88" s="345" t="str">
        <f>IFERROR(VLOOKUP($K$95&amp;D88,抽選結果!$B:$F,4,FALSE),"")</f>
        <v>坂西ジュニオール</v>
      </c>
      <c r="D88" s="334">
        <v>2</v>
      </c>
      <c r="E88" s="504"/>
      <c r="F88" s="495"/>
      <c r="G88" s="495"/>
      <c r="H88" s="107"/>
      <c r="I88" s="495"/>
      <c r="J88" s="303"/>
      <c r="K88" s="495"/>
      <c r="L88" s="495"/>
      <c r="M88" s="100"/>
      <c r="N88" s="101"/>
      <c r="O88" s="495"/>
      <c r="P88" s="273"/>
      <c r="Q88" s="54"/>
      <c r="R88" s="354"/>
      <c r="S88" s="100"/>
      <c r="T88" s="48"/>
      <c r="U88" s="354"/>
      <c r="V88" s="144"/>
      <c r="W88" s="123"/>
      <c r="Y88" s="359"/>
      <c r="Z88" s="360"/>
      <c r="AB88" s="48"/>
      <c r="AC88" s="274"/>
      <c r="AD88" s="354"/>
      <c r="AE88" s="123"/>
      <c r="AF88" s="48"/>
      <c r="AG88" s="354"/>
      <c r="AI88" s="132"/>
      <c r="AK88" s="123"/>
      <c r="AL88" s="48"/>
      <c r="AM88" s="49"/>
      <c r="AN88" s="301"/>
      <c r="AO88" s="123"/>
      <c r="AP88" s="269"/>
      <c r="AQ88" s="255"/>
      <c r="AR88" s="267"/>
      <c r="AU88" s="334"/>
      <c r="AV88" s="367"/>
      <c r="AW88" s="349"/>
    </row>
    <row r="89" spans="2:49" ht="10.5" customHeight="1" thickTop="1" thickBot="1">
      <c r="B89" s="349"/>
      <c r="C89" s="345"/>
      <c r="D89" s="334"/>
      <c r="E89" s="102"/>
      <c r="F89" s="103"/>
      <c r="G89" s="248"/>
      <c r="H89" s="249"/>
      <c r="I89" s="495"/>
      <c r="J89" s="304"/>
      <c r="K89" s="495"/>
      <c r="L89" s="495"/>
      <c r="M89" s="100"/>
      <c r="N89" s="101"/>
      <c r="O89" s="495"/>
      <c r="P89" s="273"/>
      <c r="Q89" s="54"/>
      <c r="R89" s="354"/>
      <c r="S89" s="100"/>
      <c r="T89" s="48"/>
      <c r="U89" s="354"/>
      <c r="V89" s="144"/>
      <c r="W89" s="123"/>
      <c r="Y89" s="359"/>
      <c r="Z89" s="360"/>
      <c r="AB89" s="48"/>
      <c r="AC89" s="274"/>
      <c r="AD89" s="354"/>
      <c r="AE89" s="123"/>
      <c r="AF89" s="48"/>
      <c r="AG89" s="354"/>
      <c r="AI89" s="132"/>
      <c r="AK89" s="123"/>
      <c r="AL89" s="48"/>
      <c r="AN89" s="301"/>
      <c r="AO89" s="123"/>
      <c r="AS89" s="2"/>
      <c r="AT89" s="3"/>
      <c r="AU89" s="334">
        <v>6</v>
      </c>
      <c r="AV89" s="351" t="str">
        <f>IFERROR(VLOOKUP($AN$95&amp;AU89,抽選結果!$B:$F,4,FALSE),"")</f>
        <v>宝木キッカーズＭＯＲＡＬＥ１２</v>
      </c>
      <c r="AW89" s="349"/>
    </row>
    <row r="90" spans="2:49" ht="10.5" customHeight="1" thickTop="1" thickBot="1">
      <c r="B90" s="349"/>
      <c r="C90" s="345" t="str">
        <f>IFERROR(VLOOKUP($K$95&amp;D90,抽選結果!$B:$F,4,FALSE),"")</f>
        <v>ＦＣブロケード</v>
      </c>
      <c r="D90" s="334">
        <v>3</v>
      </c>
      <c r="E90" s="261"/>
      <c r="F90" s="263"/>
      <c r="G90" s="495"/>
      <c r="H90" s="495"/>
      <c r="I90" s="495"/>
      <c r="J90" s="304"/>
      <c r="K90" s="252"/>
      <c r="L90" s="252"/>
      <c r="M90" s="100"/>
      <c r="N90" s="101"/>
      <c r="O90" s="495"/>
      <c r="P90" s="273"/>
      <c r="Q90" s="54"/>
      <c r="R90" s="354"/>
      <c r="S90" s="100"/>
      <c r="T90" s="48"/>
      <c r="U90" s="354"/>
      <c r="V90" s="144"/>
      <c r="W90" s="123"/>
      <c r="Y90" s="359"/>
      <c r="Z90" s="360"/>
      <c r="AB90" s="48"/>
      <c r="AC90" s="274"/>
      <c r="AD90" s="354"/>
      <c r="AE90" s="123"/>
      <c r="AF90" s="48"/>
      <c r="AG90" s="354"/>
      <c r="AI90" s="132"/>
      <c r="AK90" s="123"/>
      <c r="AL90" s="48"/>
      <c r="AM90" s="255"/>
      <c r="AN90" s="302"/>
      <c r="AO90" s="123"/>
      <c r="AU90" s="334"/>
      <c r="AV90" s="351"/>
      <c r="AW90" s="349"/>
    </row>
    <row r="91" spans="2:49" ht="10.5" customHeight="1" thickTop="1" thickBot="1">
      <c r="B91" s="349"/>
      <c r="C91" s="345"/>
      <c r="D91" s="334"/>
      <c r="E91" s="504"/>
      <c r="F91" s="495"/>
      <c r="G91" s="495"/>
      <c r="H91" s="495"/>
      <c r="I91" s="495"/>
      <c r="J91" s="104"/>
      <c r="K91" s="495"/>
      <c r="L91" s="107"/>
      <c r="M91" s="100"/>
      <c r="N91" s="101"/>
      <c r="O91" s="495"/>
      <c r="P91" s="273"/>
      <c r="Q91" s="54"/>
      <c r="R91" s="354"/>
      <c r="S91" s="100"/>
      <c r="T91" s="48"/>
      <c r="U91" s="354"/>
      <c r="V91" s="146"/>
      <c r="W91" s="145"/>
      <c r="X91" s="7"/>
      <c r="Y91" s="359"/>
      <c r="Z91" s="360"/>
      <c r="AB91" s="48"/>
      <c r="AC91" s="274"/>
      <c r="AD91" s="354"/>
      <c r="AE91" s="123"/>
      <c r="AF91" s="48"/>
      <c r="AG91" s="354"/>
      <c r="AI91" s="132"/>
      <c r="AK91" s="123"/>
      <c r="AL91" s="48"/>
      <c r="AM91" s="132"/>
      <c r="AN91" s="41"/>
      <c r="AO91" s="131"/>
      <c r="AS91" s="255"/>
      <c r="AT91" s="255"/>
      <c r="AU91" s="334">
        <v>5</v>
      </c>
      <c r="AV91" s="351" t="str">
        <f>IFERROR(VLOOKUP($AN$95&amp;AU91,抽選結果!$B:$F,4,FALSE),"")</f>
        <v>国本ジュニアサッカークラブ</v>
      </c>
      <c r="AW91" s="349"/>
    </row>
    <row r="92" spans="2:49" ht="10.5" customHeight="1" thickTop="1" thickBot="1">
      <c r="B92" s="349"/>
      <c r="C92" s="345" t="str">
        <f>IFERROR(VLOOKUP($K$95&amp;D92,抽選結果!$B:$F,4,FALSE),"")</f>
        <v>ＧＲＳ足利Ｊｒ．</v>
      </c>
      <c r="D92" s="334">
        <v>4</v>
      </c>
      <c r="E92" s="504"/>
      <c r="F92" s="495"/>
      <c r="G92" s="495"/>
      <c r="H92" s="495"/>
      <c r="I92" s="495"/>
      <c r="J92" s="104"/>
      <c r="K92" s="505"/>
      <c r="L92" s="107"/>
      <c r="M92" s="100"/>
      <c r="N92" s="101"/>
      <c r="O92" s="495"/>
      <c r="P92" s="273"/>
      <c r="Q92" s="54"/>
      <c r="R92" s="354"/>
      <c r="S92" s="100"/>
      <c r="T92" s="48"/>
      <c r="U92" s="354"/>
      <c r="V92" s="146"/>
      <c r="W92" s="145"/>
      <c r="X92" s="7"/>
      <c r="Y92" s="359"/>
      <c r="Z92" s="360"/>
      <c r="AB92" s="48"/>
      <c r="AC92" s="274"/>
      <c r="AD92" s="354"/>
      <c r="AE92" s="123"/>
      <c r="AF92" s="48"/>
      <c r="AG92" s="354"/>
      <c r="AI92" s="132"/>
      <c r="AK92" s="123"/>
      <c r="AL92" s="48"/>
      <c r="AM92" s="132"/>
      <c r="AN92" s="41"/>
      <c r="AO92" s="131"/>
      <c r="AQ92" s="255"/>
      <c r="AR92" s="267"/>
      <c r="AU92" s="334"/>
      <c r="AV92" s="351"/>
      <c r="AW92" s="349"/>
    </row>
    <row r="93" spans="2:49" ht="10.5" customHeight="1" thickTop="1" thickBot="1">
      <c r="B93" s="349"/>
      <c r="C93" s="345"/>
      <c r="D93" s="334"/>
      <c r="E93" s="102"/>
      <c r="F93" s="103"/>
      <c r="G93" s="103"/>
      <c r="H93" s="156"/>
      <c r="I93" s="248"/>
      <c r="J93" s="251"/>
      <c r="K93" s="505"/>
      <c r="L93" s="107"/>
      <c r="M93" s="100"/>
      <c r="N93" s="101"/>
      <c r="O93" s="495"/>
      <c r="P93" s="273"/>
      <c r="Q93" s="54"/>
      <c r="R93" s="354"/>
      <c r="S93" s="100"/>
      <c r="T93" s="48"/>
      <c r="U93" s="354"/>
      <c r="V93" s="146"/>
      <c r="W93" s="145"/>
      <c r="X93" s="7"/>
      <c r="Y93" s="359"/>
      <c r="Z93" s="360"/>
      <c r="AB93" s="48"/>
      <c r="AC93" s="274"/>
      <c r="AD93" s="354"/>
      <c r="AE93" s="123"/>
      <c r="AF93" s="48"/>
      <c r="AG93" s="354"/>
      <c r="AI93" s="132"/>
      <c r="AK93" s="123"/>
      <c r="AL93" s="48"/>
      <c r="AM93" s="132"/>
      <c r="AN93" s="41"/>
      <c r="AO93" s="253"/>
      <c r="AP93" s="254"/>
      <c r="AQ93" s="132"/>
      <c r="AS93" s="2"/>
      <c r="AT93" s="3"/>
      <c r="AU93" s="334">
        <v>4</v>
      </c>
      <c r="AV93" s="351" t="str">
        <f>IFERROR(VLOOKUP($AN$95&amp;AU93,抽選結果!$B:$F,4,FALSE),"")</f>
        <v>Ｎ　Ｆ　Ｃ</v>
      </c>
      <c r="AW93" s="349"/>
    </row>
    <row r="94" spans="2:49" ht="10.5" customHeight="1" thickTop="1" thickBot="1">
      <c r="B94" s="349"/>
      <c r="C94" s="363" t="str">
        <f>IFERROR(VLOOKUP($K$95&amp;D94,抽選結果!$B:$F,4,FALSE),"")</f>
        <v>ＪＦＣ　Ｗｉｎｇ</v>
      </c>
      <c r="D94" s="334">
        <v>5</v>
      </c>
      <c r="E94" s="261"/>
      <c r="F94" s="252"/>
      <c r="G94" s="252"/>
      <c r="H94" s="263"/>
      <c r="I94" s="495"/>
      <c r="J94" s="101"/>
      <c r="K94" s="495"/>
      <c r="L94" s="107"/>
      <c r="M94" s="100"/>
      <c r="N94" s="101"/>
      <c r="O94" s="495"/>
      <c r="P94" s="273"/>
      <c r="Q94" s="54"/>
      <c r="R94" s="354"/>
      <c r="S94" s="100"/>
      <c r="T94" s="48"/>
      <c r="U94" s="354"/>
      <c r="V94" s="146"/>
      <c r="W94" s="145"/>
      <c r="X94" s="7"/>
      <c r="Y94" s="359"/>
      <c r="Z94" s="360"/>
      <c r="AB94" s="48"/>
      <c r="AC94" s="274"/>
      <c r="AD94" s="354"/>
      <c r="AE94" s="123"/>
      <c r="AF94" s="48"/>
      <c r="AG94" s="354"/>
      <c r="AI94" s="132"/>
      <c r="AK94" s="123"/>
      <c r="AL94" s="48"/>
      <c r="AM94" s="132"/>
      <c r="AN94" s="41"/>
      <c r="AO94" s="123"/>
      <c r="AP94" s="269"/>
      <c r="AU94" s="334"/>
      <c r="AV94" s="351"/>
      <c r="AW94" s="349"/>
    </row>
    <row r="95" spans="2:49" ht="10.5" customHeight="1" thickTop="1" thickBot="1">
      <c r="B95" s="349"/>
      <c r="C95" s="363"/>
      <c r="D95" s="334"/>
      <c r="E95" s="504"/>
      <c r="F95" s="495"/>
      <c r="G95" s="495"/>
      <c r="H95" s="495"/>
      <c r="I95" s="495"/>
      <c r="J95" s="101"/>
      <c r="K95" s="506" t="s">
        <v>293</v>
      </c>
      <c r="L95" s="107"/>
      <c r="M95" s="284"/>
      <c r="N95" s="250"/>
      <c r="O95" s="495"/>
      <c r="P95" s="273"/>
      <c r="Q95" s="54"/>
      <c r="R95" s="354"/>
      <c r="S95" s="100"/>
      <c r="T95" s="48"/>
      <c r="U95" s="354"/>
      <c r="V95" s="146"/>
      <c r="W95" s="145"/>
      <c r="X95" s="7"/>
      <c r="Y95" s="359"/>
      <c r="Z95" s="360"/>
      <c r="AB95" s="48"/>
      <c r="AC95" s="274"/>
      <c r="AD95" s="354"/>
      <c r="AE95" s="123"/>
      <c r="AF95" s="48"/>
      <c r="AG95" s="354"/>
      <c r="AI95" s="132"/>
      <c r="AK95" s="256"/>
      <c r="AL95" s="285"/>
      <c r="AM95" s="132"/>
      <c r="AN95" s="347" t="s">
        <v>171</v>
      </c>
      <c r="AO95" s="123"/>
      <c r="AP95" s="270"/>
      <c r="AQ95" s="271"/>
      <c r="AR95" s="255"/>
      <c r="AS95" s="255"/>
      <c r="AT95" s="255"/>
      <c r="AU95" s="334">
        <v>3</v>
      </c>
      <c r="AV95" s="365" t="str">
        <f>IFERROR(VLOOKUP($AN$95&amp;AU95,抽選結果!$B:$F,4,FALSE),"")</f>
        <v>都賀クラブジュニア</v>
      </c>
      <c r="AW95" s="349"/>
    </row>
    <row r="96" spans="2:49" ht="10.5" customHeight="1" thickTop="1" thickBot="1">
      <c r="B96" s="349"/>
      <c r="C96" s="363" t="str">
        <f>IFERROR(VLOOKUP($K$95&amp;D96,抽選結果!$B:$F,4,FALSE),"")</f>
        <v>ＴＥＡＭ　リフレＳＣ</v>
      </c>
      <c r="D96" s="334">
        <v>6</v>
      </c>
      <c r="E96" s="252"/>
      <c r="F96" s="252"/>
      <c r="G96" s="252"/>
      <c r="H96" s="252"/>
      <c r="I96" s="495"/>
      <c r="J96" s="101"/>
      <c r="K96" s="506"/>
      <c r="L96" s="273"/>
      <c r="M96" s="100"/>
      <c r="N96" s="104"/>
      <c r="O96" s="495"/>
      <c r="P96" s="273"/>
      <c r="Q96" s="54"/>
      <c r="R96" s="354"/>
      <c r="S96" s="100"/>
      <c r="T96" s="48"/>
      <c r="U96" s="354"/>
      <c r="V96" s="146"/>
      <c r="W96" s="145"/>
      <c r="X96" s="7"/>
      <c r="Y96" s="359"/>
      <c r="Z96" s="360"/>
      <c r="AB96" s="48"/>
      <c r="AC96" s="274"/>
      <c r="AD96" s="354"/>
      <c r="AE96" s="123"/>
      <c r="AF96" s="48"/>
      <c r="AG96" s="354"/>
      <c r="AI96" s="132"/>
      <c r="AK96" s="516"/>
      <c r="AL96" s="269"/>
      <c r="AN96" s="347"/>
      <c r="AO96" s="123"/>
      <c r="AU96" s="334"/>
      <c r="AV96" s="365"/>
      <c r="AW96" s="349"/>
    </row>
    <row r="97" spans="2:49" ht="10.5" customHeight="1" thickTop="1" thickBot="1">
      <c r="B97" s="349"/>
      <c r="C97" s="363"/>
      <c r="D97" s="334"/>
      <c r="E97" s="504"/>
      <c r="F97" s="495"/>
      <c r="G97" s="495"/>
      <c r="H97" s="262"/>
      <c r="I97" s="252"/>
      <c r="J97" s="250"/>
      <c r="K97" s="505"/>
      <c r="L97" s="312"/>
      <c r="M97" s="100"/>
      <c r="N97" s="104"/>
      <c r="O97" s="495"/>
      <c r="P97" s="273"/>
      <c r="Q97" s="54"/>
      <c r="R97" s="354"/>
      <c r="S97" s="100"/>
      <c r="T97" s="48"/>
      <c r="U97" s="354"/>
      <c r="V97" s="146"/>
      <c r="W97" s="145"/>
      <c r="X97" s="7"/>
      <c r="Y97" s="359"/>
      <c r="Z97" s="360"/>
      <c r="AB97" s="48"/>
      <c r="AC97" s="274"/>
      <c r="AD97" s="354"/>
      <c r="AE97" s="123"/>
      <c r="AF97" s="48"/>
      <c r="AG97" s="355"/>
      <c r="AI97" s="132"/>
      <c r="AJ97" s="7"/>
      <c r="AK97" s="526"/>
      <c r="AL97" s="314"/>
      <c r="AM97" s="7"/>
      <c r="AN97" s="174"/>
      <c r="AO97" s="123"/>
      <c r="AU97" s="334">
        <v>2</v>
      </c>
      <c r="AV97" s="351" t="str">
        <f>IFERROR(VLOOKUP($AN$95&amp;AU97,抽選結果!$B:$F,4,FALSE),"")</f>
        <v>ＦＣ中村Ｕ１１</v>
      </c>
      <c r="AW97" s="349"/>
    </row>
    <row r="98" spans="2:49" ht="10.5" customHeight="1" thickTop="1" thickBot="1">
      <c r="B98" s="349"/>
      <c r="C98" s="345" t="str">
        <f>IFERROR(VLOOKUP($K$95&amp;D98,抽選結果!$B:$F,4,FALSE),"")</f>
        <v>ＦＣ真岡２１ファンタジー</v>
      </c>
      <c r="D98" s="334">
        <v>7</v>
      </c>
      <c r="E98" s="109"/>
      <c r="F98" s="55"/>
      <c r="G98" s="55"/>
      <c r="H98" s="108"/>
      <c r="I98" s="495"/>
      <c r="J98" s="104"/>
      <c r="K98" s="505"/>
      <c r="L98" s="312"/>
      <c r="M98" s="100"/>
      <c r="N98" s="104"/>
      <c r="O98" s="495"/>
      <c r="P98" s="273"/>
      <c r="Q98" s="54"/>
      <c r="R98" s="355"/>
      <c r="S98" s="100"/>
      <c r="T98" s="48"/>
      <c r="U98" s="355"/>
      <c r="V98" s="146"/>
      <c r="W98" s="145"/>
      <c r="X98" s="7"/>
      <c r="Y98" s="359"/>
      <c r="Z98" s="360"/>
      <c r="AB98" s="48"/>
      <c r="AC98" s="274"/>
      <c r="AD98" s="355"/>
      <c r="AE98" s="123"/>
      <c r="AF98" s="48"/>
      <c r="AG98" s="7"/>
      <c r="AI98" s="132"/>
      <c r="AJ98" s="7"/>
      <c r="AK98" s="526"/>
      <c r="AL98" s="314"/>
      <c r="AM98" s="7"/>
      <c r="AN98" s="174"/>
      <c r="AO98" s="256"/>
      <c r="AP98" s="254"/>
      <c r="AQ98" s="130"/>
      <c r="AR98" s="129"/>
      <c r="AS98" s="129"/>
      <c r="AT98" s="129"/>
      <c r="AU98" s="334"/>
      <c r="AV98" s="351"/>
      <c r="AW98" s="349"/>
    </row>
    <row r="99" spans="2:49" ht="10.5" customHeight="1" thickTop="1" thickBot="1">
      <c r="B99" s="349"/>
      <c r="C99" s="345"/>
      <c r="D99" s="334"/>
      <c r="E99" s="502"/>
      <c r="F99" s="502"/>
      <c r="G99" s="502"/>
      <c r="H99" s="502"/>
      <c r="I99" s="502"/>
      <c r="J99" s="104"/>
      <c r="K99" s="505"/>
      <c r="L99" s="312"/>
      <c r="M99" s="100"/>
      <c r="N99" s="104"/>
      <c r="O99" s="495"/>
      <c r="P99" s="273"/>
      <c r="Q99" s="54"/>
      <c r="R99" s="54"/>
      <c r="S99" s="100"/>
      <c r="T99" s="48"/>
      <c r="U99" s="502"/>
      <c r="V99" s="146"/>
      <c r="W99" s="145"/>
      <c r="X99" s="7"/>
      <c r="Y99" s="359"/>
      <c r="Z99" s="360"/>
      <c r="AB99" s="48"/>
      <c r="AC99" s="558"/>
      <c r="AD99" s="518"/>
      <c r="AE99" s="123"/>
      <c r="AF99" s="48"/>
      <c r="AI99" s="132"/>
      <c r="AJ99" s="7"/>
      <c r="AK99" s="526"/>
      <c r="AL99" s="314"/>
      <c r="AM99" s="7"/>
      <c r="AN99" s="174"/>
      <c r="AO99" s="131"/>
      <c r="AP99" s="269"/>
      <c r="AQ99" s="271"/>
      <c r="AR99" s="255"/>
      <c r="AS99" s="255"/>
      <c r="AT99" s="255"/>
      <c r="AU99" s="334">
        <v>1</v>
      </c>
      <c r="AV99" s="365" t="str">
        <f>IFERROR(VLOOKUP($AN$95&amp;AU99,抽選結果!$B:$F,4,FALSE),"")</f>
        <v>栃木Ｃｈａｒｍｅ．Ｆ．Ｃ</v>
      </c>
      <c r="AW99" s="349"/>
    </row>
    <row r="100" spans="2:49" ht="10.5" customHeight="1" thickTop="1" thickBot="1">
      <c r="B100" s="350"/>
      <c r="E100" s="504"/>
      <c r="F100" s="495"/>
      <c r="G100" s="495"/>
      <c r="H100" s="495"/>
      <c r="I100" s="495"/>
      <c r="J100" s="104"/>
      <c r="K100" s="283"/>
      <c r="L100" s="313"/>
      <c r="M100" s="100"/>
      <c r="N100" s="104"/>
      <c r="O100" s="495"/>
      <c r="P100" s="273"/>
      <c r="Q100" s="264"/>
      <c r="R100" s="252"/>
      <c r="S100" s="310"/>
      <c r="T100" s="507"/>
      <c r="U100" s="502"/>
      <c r="V100" s="146"/>
      <c r="W100" s="145"/>
      <c r="X100" s="7"/>
      <c r="Y100" s="359"/>
      <c r="Z100" s="360"/>
      <c r="AB100" s="48"/>
      <c r="AC100" s="558"/>
      <c r="AD100" s="518"/>
      <c r="AE100" s="123"/>
      <c r="AF100" s="48"/>
      <c r="AI100" s="132"/>
      <c r="AJ100" s="7"/>
      <c r="AK100" s="526"/>
      <c r="AL100" s="314"/>
      <c r="AM100" s="291"/>
      <c r="AN100" s="287"/>
      <c r="AO100" s="131"/>
      <c r="AU100" s="334"/>
      <c r="AV100" s="365"/>
      <c r="AW100" s="350"/>
    </row>
    <row r="101" spans="2:49" ht="10.5" customHeight="1" thickTop="1">
      <c r="B101" s="348" t="str">
        <f>IFERROR(VLOOKUP(K114,抽選結果!$C:$F,4,FALSE),"")</f>
        <v>さくら市鬼怒川運動公園北</v>
      </c>
      <c r="I101" s="54"/>
      <c r="J101" s="304"/>
      <c r="K101" s="105"/>
      <c r="L101" s="54"/>
      <c r="M101" s="100"/>
      <c r="N101" s="104"/>
      <c r="O101" s="54"/>
      <c r="P101" s="107"/>
      <c r="Q101" s="157"/>
      <c r="R101" s="495"/>
      <c r="S101" s="100"/>
      <c r="T101" s="38"/>
      <c r="U101" s="502"/>
      <c r="V101" s="146"/>
      <c r="W101" s="145"/>
      <c r="X101" s="7"/>
      <c r="Y101" s="359"/>
      <c r="Z101" s="360"/>
      <c r="AB101" s="48"/>
      <c r="AC101" s="558"/>
      <c r="AD101" s="518"/>
      <c r="AE101" s="527"/>
      <c r="AF101" s="512"/>
      <c r="AG101" s="524"/>
      <c r="AH101" s="272"/>
      <c r="AI101" s="274"/>
      <c r="AJ101" s="307"/>
      <c r="AK101" s="526"/>
      <c r="AL101" s="135"/>
      <c r="AM101" s="7"/>
      <c r="AN101" s="299"/>
      <c r="AO101" s="123"/>
      <c r="AW101" s="348" t="str">
        <f>IFERROR(VLOOKUP(AN114,抽選結果!$C:$F,4,FALSE),"")</f>
        <v>足利市本町緑地サッカー場B</v>
      </c>
    </row>
    <row r="102" spans="2:49" ht="10.5" customHeight="1" thickBot="1">
      <c r="B102" s="349"/>
      <c r="C102" s="345" t="str">
        <f>IFERROR(VLOOKUP($K$114&amp;D102,抽選結果!$B:$F,4,FALSE),"")</f>
        <v>喜連川ＦＣＪｒ</v>
      </c>
      <c r="D102" s="334">
        <v>1</v>
      </c>
      <c r="E102" s="32"/>
      <c r="F102" s="54"/>
      <c r="G102" s="54"/>
      <c r="H102" s="54"/>
      <c r="I102" s="54"/>
      <c r="J102" s="304"/>
      <c r="K102" s="105"/>
      <c r="L102" s="105"/>
      <c r="M102" s="106"/>
      <c r="N102" s="104"/>
      <c r="O102" s="54"/>
      <c r="P102" s="107"/>
      <c r="Q102" s="54"/>
      <c r="R102" s="54"/>
      <c r="S102" s="100"/>
      <c r="T102" s="38"/>
      <c r="U102" s="502"/>
      <c r="V102" s="146"/>
      <c r="W102" s="145"/>
      <c r="X102" s="7"/>
      <c r="Y102" s="359"/>
      <c r="Z102" s="360"/>
      <c r="AB102" s="48"/>
      <c r="AC102" s="558"/>
      <c r="AD102" s="518"/>
      <c r="AE102" s="131"/>
      <c r="AF102" s="48"/>
      <c r="AH102" s="502"/>
      <c r="AI102" s="274"/>
      <c r="AJ102" s="307"/>
      <c r="AK102" s="526"/>
      <c r="AL102" s="135"/>
      <c r="AM102" s="7"/>
      <c r="AN102" s="300"/>
      <c r="AO102" s="123"/>
      <c r="AQ102" s="255"/>
      <c r="AR102" s="255"/>
      <c r="AS102" s="255"/>
      <c r="AT102" s="255"/>
      <c r="AU102" s="334">
        <v>7</v>
      </c>
      <c r="AV102" s="365" t="str">
        <f>IFERROR(VLOOKUP($AN$114&amp;AU102,抽選結果!$B:$F,4,FALSE),"")</f>
        <v>おおぞらＳＣ</v>
      </c>
      <c r="AW102" s="349"/>
    </row>
    <row r="103" spans="2:49" ht="10.5" customHeight="1" thickTop="1" thickBot="1">
      <c r="B103" s="349"/>
      <c r="C103" s="345"/>
      <c r="D103" s="334"/>
      <c r="E103" s="102"/>
      <c r="F103" s="103"/>
      <c r="G103" s="103"/>
      <c r="H103" s="156"/>
      <c r="I103" s="248"/>
      <c r="J103" s="305"/>
      <c r="K103" s="105"/>
      <c r="L103" s="54"/>
      <c r="M103" s="100"/>
      <c r="N103" s="104"/>
      <c r="O103" s="54"/>
      <c r="P103" s="107"/>
      <c r="Q103" s="54"/>
      <c r="R103" s="54"/>
      <c r="S103" s="100"/>
      <c r="T103" s="38"/>
      <c r="U103" s="502"/>
      <c r="V103" s="146"/>
      <c r="W103" s="145"/>
      <c r="X103" s="7"/>
      <c r="Y103" s="359"/>
      <c r="Z103" s="360"/>
      <c r="AB103" s="48"/>
      <c r="AC103" s="558"/>
      <c r="AD103" s="518"/>
      <c r="AE103" s="131"/>
      <c r="AF103" s="48"/>
      <c r="AH103" s="502"/>
      <c r="AI103" s="274"/>
      <c r="AJ103" s="307"/>
      <c r="AK103" s="526"/>
      <c r="AL103" s="135"/>
      <c r="AM103" s="7"/>
      <c r="AN103" s="300"/>
      <c r="AO103" s="256"/>
      <c r="AP103" s="255"/>
      <c r="AQ103" s="274"/>
      <c r="AU103" s="334"/>
      <c r="AV103" s="365"/>
      <c r="AW103" s="349"/>
    </row>
    <row r="104" spans="2:49" ht="10.5" customHeight="1" thickTop="1" thickBot="1">
      <c r="B104" s="349"/>
      <c r="C104" s="363" t="str">
        <f>IFERROR(VLOOKUP($K$114&amp;D104,抽選結果!$B:$F,4,FALSE),"")</f>
        <v>Ｓ４　スペランツァ</v>
      </c>
      <c r="D104" s="334">
        <v>2</v>
      </c>
      <c r="E104" s="261"/>
      <c r="F104" s="252"/>
      <c r="G104" s="54"/>
      <c r="H104" s="273"/>
      <c r="I104" s="54"/>
      <c r="J104" s="101"/>
      <c r="K104" s="105"/>
      <c r="L104" s="54"/>
      <c r="M104" s="100"/>
      <c r="N104" s="104"/>
      <c r="O104" s="495"/>
      <c r="P104" s="107"/>
      <c r="Q104" s="54"/>
      <c r="R104" s="54"/>
      <c r="S104" s="100"/>
      <c r="T104" s="38"/>
      <c r="U104" s="502"/>
      <c r="V104" s="146"/>
      <c r="W104" s="145"/>
      <c r="X104" s="7"/>
      <c r="Y104" s="359"/>
      <c r="Z104" s="360"/>
      <c r="AB104" s="48"/>
      <c r="AC104" s="558"/>
      <c r="AD104" s="518"/>
      <c r="AE104" s="131"/>
      <c r="AF104" s="48"/>
      <c r="AI104" s="271"/>
      <c r="AJ104" s="308"/>
      <c r="AK104" s="526"/>
      <c r="AL104" s="135"/>
      <c r="AM104" s="7"/>
      <c r="AN104" s="174"/>
      <c r="AO104" s="123"/>
      <c r="AQ104" s="2"/>
      <c r="AR104" s="3"/>
      <c r="AS104" s="3"/>
      <c r="AT104" s="3"/>
      <c r="AU104" s="334">
        <v>6</v>
      </c>
      <c r="AV104" s="351" t="str">
        <f>IFERROR(VLOOKUP($AN$114&amp;AU104,抽選結果!$B:$F,4,FALSE),"")</f>
        <v>足利キッズスポーツ</v>
      </c>
      <c r="AW104" s="349"/>
    </row>
    <row r="105" spans="2:49" ht="10.5" customHeight="1" thickTop="1" thickBot="1">
      <c r="B105" s="349"/>
      <c r="C105" s="363"/>
      <c r="D105" s="334"/>
      <c r="E105" s="32"/>
      <c r="F105" s="262"/>
      <c r="G105" s="252"/>
      <c r="H105" s="263"/>
      <c r="I105" s="54"/>
      <c r="J105" s="101"/>
      <c r="K105" s="105"/>
      <c r="L105" s="54"/>
      <c r="M105" s="100"/>
      <c r="N105" s="304"/>
      <c r="O105" s="496"/>
      <c r="P105" s="497"/>
      <c r="Q105" s="54"/>
      <c r="R105" s="54"/>
      <c r="S105" s="100"/>
      <c r="T105" s="38"/>
      <c r="U105" s="502"/>
      <c r="V105" s="146"/>
      <c r="W105" s="145"/>
      <c r="X105" s="7"/>
      <c r="Y105" s="359"/>
      <c r="Z105" s="360"/>
      <c r="AB105" s="48"/>
      <c r="AC105" s="558"/>
      <c r="AD105" s="518"/>
      <c r="AE105" s="131"/>
      <c r="AF105" s="48"/>
      <c r="AJ105" s="7"/>
      <c r="AK105" s="137"/>
      <c r="AL105" s="135"/>
      <c r="AM105" s="7"/>
      <c r="AN105" s="174"/>
      <c r="AO105" s="123"/>
      <c r="AP105" s="48"/>
      <c r="AU105" s="334"/>
      <c r="AV105" s="351"/>
      <c r="AW105" s="349"/>
    </row>
    <row r="106" spans="2:49" ht="10.5" customHeight="1" thickTop="1" thickBot="1">
      <c r="B106" s="349"/>
      <c r="C106" s="345" t="str">
        <f>IFERROR(VLOOKUP($K$114&amp;D106,抽選結果!$B:$F,4,FALSE),"")</f>
        <v>国分寺サッカークラブ</v>
      </c>
      <c r="D106" s="334">
        <v>3</v>
      </c>
      <c r="E106" s="109"/>
      <c r="F106" s="55"/>
      <c r="G106" s="157"/>
      <c r="H106" s="54"/>
      <c r="I106" s="54"/>
      <c r="J106" s="101"/>
      <c r="K106" s="105"/>
      <c r="L106" s="54"/>
      <c r="M106" s="100"/>
      <c r="N106" s="304"/>
      <c r="O106" s="54"/>
      <c r="P106" s="54"/>
      <c r="Q106" s="54"/>
      <c r="R106" s="54"/>
      <c r="S106" s="100"/>
      <c r="T106" s="38"/>
      <c r="U106" s="502"/>
      <c r="V106" s="146"/>
      <c r="W106" s="145"/>
      <c r="X106" s="7"/>
      <c r="Y106" s="359"/>
      <c r="Z106" s="360"/>
      <c r="AB106" s="48"/>
      <c r="AC106" s="558"/>
      <c r="AD106" s="518"/>
      <c r="AE106" s="131"/>
      <c r="AF106" s="48"/>
      <c r="AJ106" s="7"/>
      <c r="AK106" s="137"/>
      <c r="AL106" s="135"/>
      <c r="AM106" s="7"/>
      <c r="AN106" s="174"/>
      <c r="AO106" s="123"/>
      <c r="AQ106" s="255"/>
      <c r="AR106" s="255"/>
      <c r="AS106" s="255"/>
      <c r="AT106" s="255"/>
      <c r="AU106" s="334">
        <v>5</v>
      </c>
      <c r="AV106" s="365" t="str">
        <f>IFERROR(VLOOKUP($AN$114&amp;AU106,抽選結果!$B:$F,4,FALSE),"")</f>
        <v>足利サッカークラブジュニア</v>
      </c>
      <c r="AW106" s="349"/>
    </row>
    <row r="107" spans="2:49" ht="10.5" customHeight="1" thickTop="1" thickBot="1">
      <c r="B107" s="349"/>
      <c r="C107" s="345"/>
      <c r="D107" s="334"/>
      <c r="E107" s="32"/>
      <c r="F107" s="54"/>
      <c r="G107" s="54"/>
      <c r="H107" s="54"/>
      <c r="I107" s="54"/>
      <c r="J107" s="101"/>
      <c r="K107" s="105"/>
      <c r="L107" s="54"/>
      <c r="M107" s="100"/>
      <c r="N107" s="304"/>
      <c r="O107" s="54"/>
      <c r="P107" s="54"/>
      <c r="Q107" s="54"/>
      <c r="R107" s="54"/>
      <c r="S107" s="100"/>
      <c r="T107" s="38"/>
      <c r="U107" s="502"/>
      <c r="V107" s="146"/>
      <c r="W107" s="145"/>
      <c r="X107" s="7"/>
      <c r="Y107" s="359"/>
      <c r="Z107" s="360"/>
      <c r="AB107" s="48"/>
      <c r="AC107" s="558"/>
      <c r="AD107" s="518"/>
      <c r="AE107" s="131"/>
      <c r="AF107" s="48"/>
      <c r="AJ107" s="7"/>
      <c r="AK107" s="137"/>
      <c r="AL107" s="135"/>
      <c r="AM107" s="7"/>
      <c r="AN107" s="174"/>
      <c r="AO107" s="256"/>
      <c r="AP107" s="268"/>
      <c r="AU107" s="334"/>
      <c r="AV107" s="365"/>
      <c r="AW107" s="349"/>
    </row>
    <row r="108" spans="2:49" ht="10.5" customHeight="1" thickTop="1">
      <c r="B108" s="349"/>
      <c r="C108" s="345" t="str">
        <f>IFERROR(VLOOKUP($K$114&amp;D108,抽選結果!$B:$F,4,FALSE),"")</f>
        <v>ＦＣみらい</v>
      </c>
      <c r="D108" s="334">
        <v>4</v>
      </c>
      <c r="E108" s="32"/>
      <c r="F108" s="54"/>
      <c r="G108" s="54"/>
      <c r="H108" s="54"/>
      <c r="I108" s="54"/>
      <c r="J108" s="101"/>
      <c r="K108" s="105"/>
      <c r="L108" s="54"/>
      <c r="M108" s="100"/>
      <c r="N108" s="304"/>
      <c r="O108" s="54"/>
      <c r="P108" s="54"/>
      <c r="Q108" s="54"/>
      <c r="R108" s="54"/>
      <c r="S108" s="100"/>
      <c r="T108" s="38"/>
      <c r="U108" s="502"/>
      <c r="V108" s="146"/>
      <c r="W108" s="145"/>
      <c r="X108" s="7"/>
      <c r="Y108" s="359"/>
      <c r="Z108" s="360"/>
      <c r="AB108" s="48"/>
      <c r="AC108" s="558"/>
      <c r="AD108" s="518"/>
      <c r="AE108" s="131"/>
      <c r="AF108" s="48"/>
      <c r="AJ108" s="7"/>
      <c r="AK108" s="137"/>
      <c r="AL108" s="135"/>
      <c r="AM108" s="7"/>
      <c r="AN108" s="174"/>
      <c r="AO108" s="131"/>
      <c r="AQ108" s="2"/>
      <c r="AR108" s="3"/>
      <c r="AS108" s="3"/>
      <c r="AT108" s="3"/>
      <c r="AU108" s="334">
        <v>4</v>
      </c>
      <c r="AV108" s="351" t="str">
        <f>IFERROR(VLOOKUP($AN$114&amp;AU108,抽選結果!$B:$F,4,FALSE),"")</f>
        <v>大谷北ＦＣフォルテ</v>
      </c>
      <c r="AW108" s="349"/>
    </row>
    <row r="109" spans="2:49" ht="10.5" customHeight="1" thickBot="1">
      <c r="B109" s="349"/>
      <c r="C109" s="345"/>
      <c r="D109" s="334"/>
      <c r="E109" s="102"/>
      <c r="F109" s="103"/>
      <c r="G109" s="103"/>
      <c r="H109" s="156"/>
      <c r="I109" s="248"/>
      <c r="J109" s="250"/>
      <c r="K109" s="105"/>
      <c r="L109" s="54"/>
      <c r="M109" s="100"/>
      <c r="N109" s="304"/>
      <c r="O109" s="54"/>
      <c r="P109" s="54"/>
      <c r="Q109" s="54"/>
      <c r="R109" s="54"/>
      <c r="S109" s="100"/>
      <c r="T109" s="38"/>
      <c r="U109" s="502"/>
      <c r="V109" s="146"/>
      <c r="W109" s="145"/>
      <c r="X109" s="7"/>
      <c r="Y109" s="359"/>
      <c r="Z109" s="360"/>
      <c r="AB109" s="48"/>
      <c r="AC109" s="558"/>
      <c r="AD109" s="518"/>
      <c r="AE109" s="131"/>
      <c r="AF109" s="48"/>
      <c r="AJ109" s="7"/>
      <c r="AK109" s="137"/>
      <c r="AL109" s="135"/>
      <c r="AM109" s="7"/>
      <c r="AN109" s="174"/>
      <c r="AO109" s="131"/>
      <c r="AP109" s="48"/>
      <c r="AU109" s="334"/>
      <c r="AV109" s="351"/>
      <c r="AW109" s="349"/>
    </row>
    <row r="110" spans="2:49" ht="10.5" customHeight="1" thickTop="1" thickBot="1">
      <c r="B110" s="349"/>
      <c r="C110" s="363" t="str">
        <f>IFERROR(VLOOKUP($K$114&amp;D110,抽選結果!$B:$F,4,FALSE),"")</f>
        <v>ＦＣ中村</v>
      </c>
      <c r="D110" s="334">
        <v>5</v>
      </c>
      <c r="E110" s="261"/>
      <c r="F110" s="252"/>
      <c r="G110" s="252"/>
      <c r="H110" s="263"/>
      <c r="I110" s="54"/>
      <c r="J110" s="104"/>
      <c r="K110" s="105"/>
      <c r="L110" s="54"/>
      <c r="M110" s="100"/>
      <c r="N110" s="304"/>
      <c r="O110" s="54"/>
      <c r="P110" s="54"/>
      <c r="Q110" s="54"/>
      <c r="R110" s="54"/>
      <c r="S110" s="100"/>
      <c r="T110" s="38"/>
      <c r="U110" s="502"/>
      <c r="V110" s="146"/>
      <c r="W110" s="145"/>
      <c r="X110" s="7"/>
      <c r="Y110" s="359"/>
      <c r="Z110" s="360"/>
      <c r="AB110" s="48"/>
      <c r="AC110" s="558"/>
      <c r="AD110" s="518"/>
      <c r="AE110" s="131"/>
      <c r="AF110" s="48"/>
      <c r="AJ110" s="7"/>
      <c r="AK110" s="137"/>
      <c r="AL110" s="135"/>
      <c r="AM110" s="291"/>
      <c r="AN110" s="287"/>
      <c r="AO110" s="131"/>
      <c r="AS110" s="255"/>
      <c r="AT110" s="255"/>
      <c r="AU110" s="334">
        <v>3</v>
      </c>
      <c r="AV110" s="351" t="str">
        <f>IFERROR(VLOOKUP($AN$114&amp;AU110,抽選結果!$B:$F,4,FALSE),"")</f>
        <v>岡西ＦＣ</v>
      </c>
      <c r="AW110" s="349"/>
    </row>
    <row r="111" spans="2:49" ht="10.5" customHeight="1" thickTop="1" thickBot="1">
      <c r="B111" s="349"/>
      <c r="C111" s="363"/>
      <c r="D111" s="334"/>
      <c r="E111" s="32"/>
      <c r="F111" s="54"/>
      <c r="G111" s="54"/>
      <c r="H111" s="54"/>
      <c r="I111" s="54"/>
      <c r="J111" s="104"/>
      <c r="K111" s="283"/>
      <c r="L111" s="288"/>
      <c r="M111" s="100"/>
      <c r="N111" s="304"/>
      <c r="O111" s="54"/>
      <c r="P111" s="54"/>
      <c r="Q111" s="54"/>
      <c r="R111" s="54"/>
      <c r="S111" s="100"/>
      <c r="T111" s="38"/>
      <c r="U111" s="502"/>
      <c r="V111" s="146"/>
      <c r="W111" s="145"/>
      <c r="X111" s="7"/>
      <c r="Y111" s="359"/>
      <c r="Z111" s="360"/>
      <c r="AB111" s="48"/>
      <c r="AC111" s="558"/>
      <c r="AD111" s="518"/>
      <c r="AE111" s="131"/>
      <c r="AF111" s="48"/>
      <c r="AJ111" s="7"/>
      <c r="AK111" s="137"/>
      <c r="AL111" s="135"/>
      <c r="AM111" s="136"/>
      <c r="AN111" s="299"/>
      <c r="AO111" s="123"/>
      <c r="AQ111" s="255"/>
      <c r="AR111" s="267"/>
      <c r="AU111" s="334"/>
      <c r="AV111" s="351"/>
      <c r="AW111" s="349"/>
    </row>
    <row r="112" spans="2:49" ht="10.5" customHeight="1" thickTop="1" thickBot="1">
      <c r="B112" s="349"/>
      <c r="C112" s="363" t="str">
        <f>IFERROR(VLOOKUP($K$114&amp;D112,抽選結果!$B:$F,4,FALSE),"")</f>
        <v>西原ＦＣ</v>
      </c>
      <c r="D112" s="334">
        <v>6</v>
      </c>
      <c r="E112" s="252"/>
      <c r="F112" s="252"/>
      <c r="G112" s="252"/>
      <c r="H112" s="252"/>
      <c r="I112" s="54"/>
      <c r="J112" s="304"/>
      <c r="K112" s="105"/>
      <c r="L112" s="44"/>
      <c r="M112" s="100"/>
      <c r="N112" s="304"/>
      <c r="O112" s="54"/>
      <c r="P112" s="54"/>
      <c r="Q112" s="54"/>
      <c r="R112" s="54"/>
      <c r="S112" s="100"/>
      <c r="T112" s="38"/>
      <c r="U112" s="533"/>
      <c r="V112" s="113"/>
      <c r="W112" s="115"/>
      <c r="X112" s="43"/>
      <c r="Y112" s="359"/>
      <c r="Z112" s="360"/>
      <c r="AB112" s="48"/>
      <c r="AC112" s="558"/>
      <c r="AD112" s="518"/>
      <c r="AE112" s="131"/>
      <c r="AF112" s="48"/>
      <c r="AJ112" s="7"/>
      <c r="AK112" s="137"/>
      <c r="AL112" s="135"/>
      <c r="AM112" s="136"/>
      <c r="AN112" s="300"/>
      <c r="AO112" s="123"/>
      <c r="AQ112" s="132"/>
      <c r="AS112" s="2"/>
      <c r="AT112" s="3"/>
      <c r="AU112" s="334">
        <v>2</v>
      </c>
      <c r="AV112" s="351" t="str">
        <f>IFERROR(VLOOKUP($AN$114&amp;AU112,抽選結果!$B:$F,4,FALSE),"")</f>
        <v>呑竜ＦＣ</v>
      </c>
      <c r="AW112" s="349"/>
    </row>
    <row r="113" spans="2:49" ht="10.5" customHeight="1" thickTop="1" thickBot="1">
      <c r="B113" s="349"/>
      <c r="C113" s="363"/>
      <c r="D113" s="334"/>
      <c r="E113" s="32"/>
      <c r="F113" s="54"/>
      <c r="G113" s="54"/>
      <c r="H113" s="262"/>
      <c r="I113" s="252"/>
      <c r="J113" s="305"/>
      <c r="K113" s="105"/>
      <c r="L113" s="44"/>
      <c r="M113" s="284"/>
      <c r="N113" s="305"/>
      <c r="O113" s="54"/>
      <c r="P113" s="54"/>
      <c r="Q113" s="54"/>
      <c r="R113" s="54"/>
      <c r="S113" s="100"/>
      <c r="T113" s="38"/>
      <c r="U113" s="534"/>
      <c r="V113" s="114"/>
      <c r="W113" s="116"/>
      <c r="X113" s="29"/>
      <c r="Y113" s="359"/>
      <c r="Z113" s="360"/>
      <c r="AB113" s="48"/>
      <c r="AC113" s="558"/>
      <c r="AD113" s="518"/>
      <c r="AE113" s="131"/>
      <c r="AF113" s="48"/>
      <c r="AJ113" s="7"/>
      <c r="AK113" s="289"/>
      <c r="AL113" s="290"/>
      <c r="AM113" s="136"/>
      <c r="AN113" s="300"/>
      <c r="AO113" s="256"/>
      <c r="AP113" s="254"/>
      <c r="AQ113" s="132"/>
      <c r="AU113" s="334"/>
      <c r="AV113" s="351"/>
      <c r="AW113" s="349"/>
    </row>
    <row r="114" spans="2:49" ht="10.5" customHeight="1" thickTop="1" thickBot="1">
      <c r="B114" s="349"/>
      <c r="C114" s="345" t="str">
        <f>IFERROR(VLOOKUP($K$114&amp;D114,抽選結果!$B:$F,4,FALSE),"")</f>
        <v>ＦＣグラシアス</v>
      </c>
      <c r="D114" s="334">
        <v>7</v>
      </c>
      <c r="E114" s="109"/>
      <c r="F114" s="55"/>
      <c r="G114" s="55"/>
      <c r="H114" s="108"/>
      <c r="I114" s="54"/>
      <c r="J114" s="101"/>
      <c r="K114" s="346" t="s">
        <v>83</v>
      </c>
      <c r="L114" s="311"/>
      <c r="M114" s="100"/>
      <c r="N114" s="101"/>
      <c r="O114" s="54"/>
      <c r="P114" s="54"/>
      <c r="Q114" s="54"/>
      <c r="R114" s="54"/>
      <c r="S114" s="100"/>
      <c r="T114" s="38"/>
      <c r="U114" s="534"/>
      <c r="V114" s="114"/>
      <c r="W114" s="116"/>
      <c r="X114" s="29"/>
      <c r="Y114" s="359"/>
      <c r="Z114" s="360"/>
      <c r="AA114" s="43"/>
      <c r="AB114" s="48"/>
      <c r="AC114" s="274"/>
      <c r="AD114" s="518"/>
      <c r="AE114" s="131"/>
      <c r="AF114" s="48"/>
      <c r="AJ114" s="7"/>
      <c r="AK114" s="145"/>
      <c r="AL114" s="316"/>
      <c r="AM114" s="7"/>
      <c r="AN114" s="352" t="s">
        <v>170</v>
      </c>
      <c r="AO114" s="123"/>
      <c r="AP114" s="269"/>
      <c r="AQ114" s="271"/>
      <c r="AR114" s="255"/>
      <c r="AS114" s="255"/>
      <c r="AT114" s="255"/>
      <c r="AU114" s="334">
        <v>1</v>
      </c>
      <c r="AV114" s="365" t="str">
        <f>IFERROR(VLOOKUP($AN$114&amp;AU114,抽選結果!$B:$F,4,FALSE),"")</f>
        <v>ＪＦＣファイターズ</v>
      </c>
      <c r="AW114" s="349"/>
    </row>
    <row r="115" spans="2:49" ht="10.5" customHeight="1" thickTop="1">
      <c r="B115" s="349"/>
      <c r="C115" s="345"/>
      <c r="D115" s="334"/>
      <c r="J115" s="101"/>
      <c r="K115" s="346"/>
      <c r="L115" s="311"/>
      <c r="M115" s="100"/>
      <c r="N115" s="101"/>
      <c r="O115" s="54"/>
      <c r="P115" s="54"/>
      <c r="Q115" s="54"/>
      <c r="R115" s="54"/>
      <c r="S115" s="100"/>
      <c r="T115" s="38"/>
      <c r="U115" s="534"/>
      <c r="V115" s="114"/>
      <c r="W115" s="116"/>
      <c r="X115" s="29"/>
      <c r="Y115" s="359"/>
      <c r="Z115" s="360"/>
      <c r="AA115" s="29"/>
      <c r="AB115" s="48"/>
      <c r="AC115" s="274"/>
      <c r="AD115" s="502"/>
      <c r="AE115" s="131"/>
      <c r="AF115" s="48"/>
      <c r="AJ115" s="7"/>
      <c r="AK115" s="145"/>
      <c r="AL115" s="314"/>
      <c r="AM115" s="49"/>
      <c r="AN115" s="352"/>
      <c r="AO115" s="123"/>
      <c r="AU115" s="334"/>
      <c r="AV115" s="365"/>
      <c r="AW115" s="349"/>
    </row>
    <row r="116" spans="2:49" ht="10.5" customHeight="1" thickBot="1">
      <c r="B116" s="350"/>
      <c r="E116" s="32"/>
      <c r="F116" s="54"/>
      <c r="G116" s="54"/>
      <c r="H116" s="54"/>
      <c r="I116" s="54"/>
      <c r="J116" s="101"/>
      <c r="K116" s="105"/>
      <c r="L116" s="312"/>
      <c r="M116" s="100"/>
      <c r="N116" s="101"/>
      <c r="O116" s="54"/>
      <c r="P116" s="54"/>
      <c r="Q116" s="54"/>
      <c r="R116" s="54"/>
      <c r="S116" s="100"/>
      <c r="T116" s="38"/>
      <c r="U116" s="502"/>
      <c r="V116" s="146"/>
      <c r="W116" s="145"/>
      <c r="X116" s="7"/>
      <c r="Y116" s="359"/>
      <c r="Z116" s="360"/>
      <c r="AB116" s="48"/>
      <c r="AC116" s="274"/>
      <c r="AD116" s="502"/>
      <c r="AE116" s="131"/>
      <c r="AF116" s="48"/>
      <c r="AJ116" s="7"/>
      <c r="AK116" s="145"/>
      <c r="AL116" s="314"/>
      <c r="AM116" s="49"/>
      <c r="AN116" s="174"/>
      <c r="AO116" s="123"/>
      <c r="AW116" s="350"/>
    </row>
    <row r="117" spans="2:49" ht="10.5" customHeight="1" thickBot="1">
      <c r="B117" s="39"/>
      <c r="C117" s="509" t="str">
        <f>IFERROR(VLOOKUP(D117,抽選結果!$B:$F,4,FALSE),"")</f>
        <v>ＦＣアリーバ　ヴィクトリー（宇河地区1位）</v>
      </c>
      <c r="D117" s="342" t="s">
        <v>261</v>
      </c>
      <c r="E117" s="261"/>
      <c r="F117" s="252"/>
      <c r="G117" s="252"/>
      <c r="H117" s="252"/>
      <c r="I117" s="252"/>
      <c r="J117" s="250"/>
      <c r="K117" s="306"/>
      <c r="L117" s="313"/>
      <c r="M117" s="100"/>
      <c r="N117" s="101"/>
      <c r="O117" s="54"/>
      <c r="P117" s="54"/>
      <c r="Q117" s="54"/>
      <c r="R117" s="54"/>
      <c r="S117" s="100"/>
      <c r="T117" s="38"/>
      <c r="U117" s="502"/>
      <c r="V117" s="146"/>
      <c r="W117" s="145"/>
      <c r="X117" s="7"/>
      <c r="Y117" s="359"/>
      <c r="Z117" s="360"/>
      <c r="AB117" s="48"/>
      <c r="AC117" s="274"/>
      <c r="AD117" s="502"/>
      <c r="AE117" s="131"/>
      <c r="AF117" s="48"/>
      <c r="AJ117" s="7"/>
      <c r="AK117" s="145"/>
      <c r="AL117" s="314"/>
      <c r="AM117" s="291"/>
      <c r="AN117" s="315"/>
      <c r="AO117" s="256"/>
      <c r="AP117" s="255"/>
      <c r="AQ117" s="255"/>
      <c r="AR117" s="255"/>
      <c r="AS117" s="255"/>
      <c r="AT117" s="255"/>
      <c r="AU117" s="342" t="s">
        <v>263</v>
      </c>
      <c r="AV117" s="510" t="str">
        <f>IFERROR(VLOOKUP(AU117,抽選結果!$B:$F,4,FALSE),"")</f>
        <v>富士見サッカースポーツ少年団（宇河地区2位）</v>
      </c>
    </row>
    <row r="118" spans="2:49" ht="10.5" customHeight="1" thickTop="1" thickBot="1">
      <c r="B118" s="39"/>
      <c r="C118" s="509"/>
      <c r="D118" s="342"/>
      <c r="E118" s="32"/>
      <c r="F118" s="54"/>
      <c r="G118" s="54"/>
      <c r="H118" s="54"/>
      <c r="I118" s="54"/>
      <c r="J118" s="101"/>
      <c r="K118" s="105"/>
      <c r="L118" s="46"/>
      <c r="M118" s="100"/>
      <c r="N118" s="101"/>
      <c r="O118" s="54"/>
      <c r="P118" s="54"/>
      <c r="Q118" s="54"/>
      <c r="R118" s="54"/>
      <c r="S118" s="100"/>
      <c r="T118" s="38"/>
      <c r="U118" s="255"/>
      <c r="V118" s="535"/>
      <c r="W118" s="145"/>
      <c r="X118" s="7"/>
      <c r="Y118" s="361"/>
      <c r="Z118" s="362"/>
      <c r="AB118" s="48"/>
      <c r="AC118" s="271"/>
      <c r="AD118" s="291"/>
      <c r="AE118" s="131"/>
      <c r="AF118" s="48"/>
      <c r="AJ118" s="7"/>
      <c r="AK118" s="145"/>
      <c r="AL118" s="135"/>
      <c r="AM118" s="7"/>
      <c r="AN118" s="174"/>
      <c r="AO118" s="123"/>
      <c r="AU118" s="342"/>
      <c r="AV118" s="510"/>
      <c r="AW118" s="28"/>
    </row>
    <row r="119" spans="2:49" ht="10.5" customHeight="1" thickTop="1" thickBot="1">
      <c r="B119" s="40"/>
      <c r="C119" s="509" t="str">
        <f>IFERROR(VLOOKUP(D119,抽選結果!$B:$F,4,FALSE),"")</f>
        <v>ＣＡ．アトレチコ　佐野（両毛地区1位）</v>
      </c>
      <c r="D119" s="342" t="s">
        <v>260</v>
      </c>
      <c r="E119" s="261"/>
      <c r="F119" s="252"/>
      <c r="G119" s="252"/>
      <c r="H119" s="252"/>
      <c r="I119" s="252"/>
      <c r="J119" s="250"/>
      <c r="K119" s="306"/>
      <c r="L119" s="252"/>
      <c r="M119" s="100"/>
      <c r="N119" s="101"/>
      <c r="O119" s="54"/>
      <c r="P119" s="54"/>
      <c r="Q119" s="54"/>
      <c r="R119" s="54"/>
      <c r="S119" s="100"/>
      <c r="T119" s="270"/>
      <c r="V119" s="7"/>
      <c r="W119" s="145"/>
      <c r="X119" s="7"/>
      <c r="Y119" s="7"/>
      <c r="Z119" s="7"/>
      <c r="AB119" s="48"/>
      <c r="AD119" s="529"/>
      <c r="AE119" s="123"/>
      <c r="AF119" s="48"/>
      <c r="AK119" s="123"/>
      <c r="AL119" s="48"/>
      <c r="AM119" s="255"/>
      <c r="AN119" s="320"/>
      <c r="AO119" s="256"/>
      <c r="AP119" s="255"/>
      <c r="AQ119" s="255"/>
      <c r="AR119" s="255"/>
      <c r="AS119" s="255"/>
      <c r="AT119" s="255"/>
      <c r="AU119" s="342" t="s">
        <v>262</v>
      </c>
      <c r="AV119" s="525" t="str">
        <f>IFERROR(VLOOKUP(AU119,抽選結果!$B:$F,4,FALSE),"")</f>
        <v>Ｊ－ＳＰＯＲＴＳＦＯＯＴＢＡＬＬＣＬＵＢ（芳賀地区1位）</v>
      </c>
      <c r="AW119" s="28"/>
    </row>
    <row r="120" spans="2:49" ht="10.5" customHeight="1" thickTop="1" thickBot="1">
      <c r="B120" s="40"/>
      <c r="C120" s="509"/>
      <c r="D120" s="342"/>
      <c r="E120" s="32"/>
      <c r="F120" s="54"/>
      <c r="G120" s="54"/>
      <c r="H120" s="54"/>
      <c r="I120" s="54"/>
      <c r="J120" s="101"/>
      <c r="K120" s="105"/>
      <c r="L120" s="262"/>
      <c r="M120" s="100"/>
      <c r="N120" s="101"/>
      <c r="O120" s="54"/>
      <c r="P120" s="54"/>
      <c r="Q120" s="54"/>
      <c r="R120" s="54"/>
      <c r="S120" s="100"/>
      <c r="T120" s="270"/>
      <c r="V120" s="7"/>
      <c r="W120" s="145"/>
      <c r="X120" s="7"/>
      <c r="Y120" s="7"/>
      <c r="Z120" s="7"/>
      <c r="AB120" s="48"/>
      <c r="AD120" s="307"/>
      <c r="AE120" s="123"/>
      <c r="AF120" s="48"/>
      <c r="AK120" s="123"/>
      <c r="AL120" s="270"/>
      <c r="AN120" s="41"/>
      <c r="AO120" s="123"/>
      <c r="AU120" s="342"/>
      <c r="AV120" s="525"/>
      <c r="AW120" s="28"/>
    </row>
    <row r="121" spans="2:49" ht="10.5" customHeight="1">
      <c r="B121" s="368" t="str">
        <f>IFERROR(VLOOKUP(K122,抽選結果!$C:$F,4,FALSE),"")</f>
        <v>真岡ハイトラ運動公園運動広場1B</v>
      </c>
      <c r="I121" s="54"/>
      <c r="J121" s="101"/>
      <c r="K121" s="105"/>
      <c r="L121" s="273"/>
      <c r="M121" s="100"/>
      <c r="N121" s="101"/>
      <c r="O121" s="54"/>
      <c r="P121" s="54"/>
      <c r="Q121" s="54"/>
      <c r="R121" s="54"/>
      <c r="S121" s="100"/>
      <c r="T121" s="270"/>
      <c r="V121" s="7"/>
      <c r="W121" s="145"/>
      <c r="X121" s="7"/>
      <c r="Y121" s="7"/>
      <c r="Z121" s="7"/>
      <c r="AB121" s="48"/>
      <c r="AD121" s="307"/>
      <c r="AE121" s="123"/>
      <c r="AF121" s="48"/>
      <c r="AI121" s="30"/>
      <c r="AJ121" s="30"/>
      <c r="AK121" s="169"/>
      <c r="AL121" s="318"/>
      <c r="AM121" s="30"/>
      <c r="AN121" s="41"/>
      <c r="AO121" s="123"/>
      <c r="AW121" s="348" t="str">
        <f>IFERROR(VLOOKUP(AN122,抽選結果!$C:$F,4,FALSE),"")</f>
        <v>丸山公園サッカー場A</v>
      </c>
    </row>
    <row r="122" spans="2:49" ht="10.5" customHeight="1" thickBot="1">
      <c r="B122" s="369"/>
      <c r="C122" s="345" t="str">
        <f>IFERROR(VLOOKUP($K$122&amp;D122,抽選結果!$B:$F,4,FALSE),"")</f>
        <v>壬生ＦＣユナイテッド</v>
      </c>
      <c r="D122" s="334">
        <v>1</v>
      </c>
      <c r="E122" s="32"/>
      <c r="F122" s="54"/>
      <c r="G122" s="54"/>
      <c r="H122" s="54"/>
      <c r="I122" s="54"/>
      <c r="J122" s="101"/>
      <c r="K122" s="346" t="s">
        <v>84</v>
      </c>
      <c r="L122" s="311"/>
      <c r="M122" s="106"/>
      <c r="N122" s="101"/>
      <c r="O122" s="54"/>
      <c r="P122" s="54"/>
      <c r="Q122" s="54"/>
      <c r="R122" s="54"/>
      <c r="S122" s="100"/>
      <c r="T122" s="270"/>
      <c r="W122" s="123"/>
      <c r="AB122" s="48"/>
      <c r="AD122" s="307"/>
      <c r="AE122" s="123"/>
      <c r="AF122" s="48"/>
      <c r="AI122" s="30"/>
      <c r="AJ122" s="30"/>
      <c r="AK122" s="169"/>
      <c r="AL122" s="318"/>
      <c r="AM122" s="49"/>
      <c r="AN122" s="347" t="s">
        <v>169</v>
      </c>
      <c r="AO122" s="123"/>
      <c r="AQ122" s="255"/>
      <c r="AR122" s="255"/>
      <c r="AS122" s="255"/>
      <c r="AT122" s="255"/>
      <c r="AU122" s="334">
        <v>7</v>
      </c>
      <c r="AV122" s="365" t="str">
        <f>IFERROR(VLOOKUP($AN$122&amp;AU122,抽選結果!$B:$F,4,FALSE),"")</f>
        <v>野原グランディオスＦＣ</v>
      </c>
      <c r="AW122" s="349"/>
    </row>
    <row r="123" spans="2:49" ht="10.5" customHeight="1" thickTop="1" thickBot="1">
      <c r="B123" s="369"/>
      <c r="C123" s="345"/>
      <c r="D123" s="334"/>
      <c r="E123" s="102"/>
      <c r="F123" s="103"/>
      <c r="G123" s="103"/>
      <c r="H123" s="156"/>
      <c r="I123" s="248"/>
      <c r="J123" s="250"/>
      <c r="K123" s="346"/>
      <c r="L123" s="311"/>
      <c r="M123" s="310"/>
      <c r="N123" s="250"/>
      <c r="O123" s="54"/>
      <c r="P123" s="54"/>
      <c r="Q123" s="54"/>
      <c r="R123" s="54"/>
      <c r="S123" s="100"/>
      <c r="T123" s="270"/>
      <c r="U123" s="43"/>
      <c r="V123" s="43"/>
      <c r="W123" s="115"/>
      <c r="X123" s="43"/>
      <c r="Y123" s="43"/>
      <c r="AB123" s="48"/>
      <c r="AD123" s="307"/>
      <c r="AE123" s="123"/>
      <c r="AF123" s="48"/>
      <c r="AI123" s="30"/>
      <c r="AJ123" s="30"/>
      <c r="AK123" s="292"/>
      <c r="AL123" s="319"/>
      <c r="AM123" s="49"/>
      <c r="AN123" s="347"/>
      <c r="AO123" s="256"/>
      <c r="AP123" s="268"/>
      <c r="AU123" s="334"/>
      <c r="AV123" s="365"/>
      <c r="AW123" s="349"/>
    </row>
    <row r="124" spans="2:49" ht="10.5" customHeight="1" thickTop="1" thickBot="1">
      <c r="B124" s="369"/>
      <c r="C124" s="363" t="str">
        <f>IFERROR(VLOOKUP($K$122&amp;D124,抽選結果!$B:$F,4,FALSE),"")</f>
        <v>Ｆ．Ｃ．栃木ジュニア</v>
      </c>
      <c r="D124" s="334">
        <v>2</v>
      </c>
      <c r="E124" s="261"/>
      <c r="F124" s="252"/>
      <c r="G124" s="54"/>
      <c r="H124" s="273"/>
      <c r="I124" s="54"/>
      <c r="J124" s="303"/>
      <c r="K124" s="105"/>
      <c r="L124" s="107"/>
      <c r="M124" s="100"/>
      <c r="N124" s="303"/>
      <c r="O124" s="54"/>
      <c r="P124" s="54"/>
      <c r="Q124" s="54"/>
      <c r="R124" s="54"/>
      <c r="S124" s="100"/>
      <c r="T124" s="270"/>
      <c r="W124" s="123"/>
      <c r="AB124" s="48"/>
      <c r="AD124" s="307"/>
      <c r="AE124" s="123"/>
      <c r="AF124" s="48"/>
      <c r="AK124" s="516"/>
      <c r="AL124" s="48"/>
      <c r="AM124" s="132"/>
      <c r="AN124" s="301"/>
      <c r="AO124" s="123"/>
      <c r="AQ124" s="2"/>
      <c r="AR124" s="3"/>
      <c r="AS124" s="3"/>
      <c r="AT124" s="3"/>
      <c r="AU124" s="334">
        <v>6</v>
      </c>
      <c r="AV124" s="351" t="str">
        <f>IFERROR(VLOOKUP($AN$122&amp;AU124,抽選結果!$B:$F,4,FALSE),"")</f>
        <v>みはらサッカークラブジュニア</v>
      </c>
      <c r="AW124" s="349"/>
    </row>
    <row r="125" spans="2:49" ht="10.5" customHeight="1" thickTop="1" thickBot="1">
      <c r="B125" s="369"/>
      <c r="C125" s="363"/>
      <c r="D125" s="334"/>
      <c r="E125" s="32"/>
      <c r="F125" s="262"/>
      <c r="G125" s="252"/>
      <c r="H125" s="263"/>
      <c r="I125" s="54"/>
      <c r="J125" s="304"/>
      <c r="K125" s="105"/>
      <c r="L125" s="107"/>
      <c r="M125" s="100"/>
      <c r="N125" s="304"/>
      <c r="O125" s="54"/>
      <c r="P125" s="54"/>
      <c r="Q125" s="54"/>
      <c r="R125" s="54"/>
      <c r="S125" s="100"/>
      <c r="T125" s="270"/>
      <c r="W125" s="123"/>
      <c r="Z125" s="43"/>
      <c r="AA125" s="43"/>
      <c r="AB125" s="48"/>
      <c r="AD125" s="307"/>
      <c r="AE125" s="123"/>
      <c r="AF125" s="48"/>
      <c r="AK125" s="517"/>
      <c r="AL125" s="48"/>
      <c r="AM125" s="293"/>
      <c r="AN125" s="302"/>
      <c r="AO125" s="123"/>
      <c r="AP125" s="48"/>
      <c r="AU125" s="334"/>
      <c r="AV125" s="351"/>
      <c r="AW125" s="349"/>
    </row>
    <row r="126" spans="2:49" ht="10.5" customHeight="1" thickTop="1" thickBot="1">
      <c r="B126" s="369"/>
      <c r="C126" s="345" t="str">
        <f>IFERROR(VLOOKUP($K$122&amp;D126,抽選結果!$B:$F,4,FALSE),"")</f>
        <v>ＬＥＯＮＥ　ＳＳ</v>
      </c>
      <c r="D126" s="334">
        <v>3</v>
      </c>
      <c r="E126" s="109"/>
      <c r="F126" s="55"/>
      <c r="G126" s="157"/>
      <c r="H126" s="54"/>
      <c r="I126" s="54"/>
      <c r="J126" s="304"/>
      <c r="K126" s="306"/>
      <c r="L126" s="249"/>
      <c r="M126" s="100"/>
      <c r="N126" s="304"/>
      <c r="O126" s="54"/>
      <c r="P126" s="54"/>
      <c r="Q126" s="54"/>
      <c r="R126" s="54"/>
      <c r="S126" s="100"/>
      <c r="T126" s="270"/>
      <c r="W126" s="123"/>
      <c r="AB126" s="48"/>
      <c r="AD126" s="307"/>
      <c r="AE126" s="123"/>
      <c r="AF126" s="48"/>
      <c r="AK126" s="517"/>
      <c r="AL126" s="48"/>
      <c r="AN126" s="294"/>
      <c r="AO126" s="131"/>
      <c r="AQ126" s="255"/>
      <c r="AR126" s="255"/>
      <c r="AS126" s="255"/>
      <c r="AT126" s="255"/>
      <c r="AU126" s="334">
        <v>5</v>
      </c>
      <c r="AV126" s="365" t="str">
        <f>IFERROR(VLOOKUP($AN$122&amp;AU126,抽選結果!$B:$F,4,FALSE),"")</f>
        <v>大山フットボールクラブアミーゴ</v>
      </c>
      <c r="AW126" s="349"/>
    </row>
    <row r="127" spans="2:49" ht="10.5" customHeight="1" thickTop="1" thickBot="1">
      <c r="B127" s="369"/>
      <c r="C127" s="345"/>
      <c r="D127" s="334"/>
      <c r="E127" s="32"/>
      <c r="F127" s="54"/>
      <c r="G127" s="54"/>
      <c r="H127" s="54"/>
      <c r="I127" s="54"/>
      <c r="J127" s="104"/>
      <c r="K127" s="105"/>
      <c r="L127" s="54"/>
      <c r="M127" s="100"/>
      <c r="N127" s="304"/>
      <c r="O127" s="54"/>
      <c r="P127" s="54"/>
      <c r="Q127" s="54"/>
      <c r="R127" s="54"/>
      <c r="S127" s="100"/>
      <c r="T127" s="270"/>
      <c r="W127" s="123"/>
      <c r="AB127" s="48"/>
      <c r="AD127" s="307"/>
      <c r="AE127" s="123"/>
      <c r="AF127" s="48"/>
      <c r="AK127" s="517"/>
      <c r="AL127" s="48"/>
      <c r="AN127" s="41"/>
      <c r="AO127" s="253"/>
      <c r="AP127" s="268"/>
      <c r="AU127" s="334"/>
      <c r="AV127" s="365"/>
      <c r="AW127" s="349"/>
    </row>
    <row r="128" spans="2:49" ht="10.5" customHeight="1" thickTop="1">
      <c r="B128" s="369"/>
      <c r="C128" s="345" t="str">
        <f>IFERROR(VLOOKUP($K$122&amp;D128,抽選結果!$B:$F,4,FALSE),"")</f>
        <v>高根沢西フットボールクラブ</v>
      </c>
      <c r="D128" s="334">
        <v>4</v>
      </c>
      <c r="E128" s="32"/>
      <c r="F128" s="54"/>
      <c r="G128" s="54"/>
      <c r="H128" s="54"/>
      <c r="I128" s="54"/>
      <c r="J128" s="104"/>
      <c r="K128" s="105"/>
      <c r="L128" s="54"/>
      <c r="M128" s="100"/>
      <c r="N128" s="304"/>
      <c r="O128" s="54"/>
      <c r="P128" s="54"/>
      <c r="Q128" s="54"/>
      <c r="R128" s="54"/>
      <c r="S128" s="100"/>
      <c r="T128" s="270"/>
      <c r="W128" s="123"/>
      <c r="AB128" s="48"/>
      <c r="AD128" s="307"/>
      <c r="AE128" s="123"/>
      <c r="AF128" s="48"/>
      <c r="AK128" s="517"/>
      <c r="AL128" s="48"/>
      <c r="AN128" s="41"/>
      <c r="AO128" s="123"/>
      <c r="AQ128" s="2"/>
      <c r="AR128" s="3"/>
      <c r="AS128" s="3"/>
      <c r="AT128" s="3"/>
      <c r="AU128" s="334">
        <v>4</v>
      </c>
      <c r="AV128" s="351" t="str">
        <f>IFERROR(VLOOKUP($AN$122&amp;AU128,抽選結果!$B:$F,4,FALSE),"")</f>
        <v>ＴＡＣ　ＫＵＺＵＵ　ＦＣ</v>
      </c>
      <c r="AW128" s="349"/>
    </row>
    <row r="129" spans="2:49" ht="10.5" customHeight="1" thickBot="1">
      <c r="B129" s="369"/>
      <c r="C129" s="345"/>
      <c r="D129" s="334"/>
      <c r="E129" s="102"/>
      <c r="F129" s="103"/>
      <c r="G129" s="103"/>
      <c r="H129" s="156"/>
      <c r="I129" s="248"/>
      <c r="J129" s="251"/>
      <c r="K129" s="105"/>
      <c r="L129" s="54"/>
      <c r="M129" s="100"/>
      <c r="N129" s="304"/>
      <c r="O129" s="54"/>
      <c r="P129" s="54"/>
      <c r="Q129" s="54"/>
      <c r="R129" s="54"/>
      <c r="S129" s="100"/>
      <c r="T129" s="545"/>
      <c r="W129" s="123"/>
      <c r="AB129" s="48"/>
      <c r="AD129" s="307"/>
      <c r="AE129" s="123"/>
      <c r="AF129" s="48"/>
      <c r="AK129" s="517"/>
      <c r="AL129" s="48"/>
      <c r="AN129" s="41"/>
      <c r="AO129" s="123"/>
      <c r="AP129" s="48"/>
      <c r="AU129" s="334"/>
      <c r="AV129" s="351"/>
      <c r="AW129" s="349"/>
    </row>
    <row r="130" spans="2:49" ht="10.5" customHeight="1" thickTop="1" thickBot="1">
      <c r="B130" s="369"/>
      <c r="C130" s="363" t="str">
        <f>IFERROR(VLOOKUP($K$122&amp;D130,抽選結果!$B:$F,4,FALSE),"")</f>
        <v>ＪＦＣ　足利ラトゥール</v>
      </c>
      <c r="D130" s="334">
        <v>5</v>
      </c>
      <c r="E130" s="261"/>
      <c r="F130" s="252"/>
      <c r="G130" s="252"/>
      <c r="H130" s="263"/>
      <c r="I130" s="54"/>
      <c r="J130" s="101"/>
      <c r="K130" s="105"/>
      <c r="L130" s="54"/>
      <c r="M130" s="100"/>
      <c r="N130" s="304"/>
      <c r="O130" s="54"/>
      <c r="P130" s="54"/>
      <c r="Q130" s="54"/>
      <c r="R130" s="54"/>
      <c r="S130" s="100"/>
      <c r="T130" s="270"/>
      <c r="W130" s="123"/>
      <c r="AB130" s="48"/>
      <c r="AD130" s="247"/>
      <c r="AE130" s="123"/>
      <c r="AF130" s="48"/>
      <c r="AK130" s="517"/>
      <c r="AL130" s="48"/>
      <c r="AN130" s="41"/>
      <c r="AO130" s="123"/>
      <c r="AS130" s="255"/>
      <c r="AT130" s="255"/>
      <c r="AU130" s="334">
        <v>3</v>
      </c>
      <c r="AV130" s="351" t="str">
        <f>IFERROR(VLOOKUP($AN$122&amp;AU130,抽選結果!$B:$F,4,FALSE),"")</f>
        <v>フットボールクラブ氏家</v>
      </c>
      <c r="AW130" s="349"/>
    </row>
    <row r="131" spans="2:49" ht="10.5" customHeight="1" thickTop="1" thickBot="1">
      <c r="B131" s="369"/>
      <c r="C131" s="363"/>
      <c r="D131" s="334"/>
      <c r="E131" s="32"/>
      <c r="F131" s="54"/>
      <c r="G131" s="54"/>
      <c r="H131" s="54"/>
      <c r="I131" s="54"/>
      <c r="J131" s="101"/>
      <c r="K131" s="105"/>
      <c r="L131" s="46"/>
      <c r="M131" s="100"/>
      <c r="N131" s="304"/>
      <c r="O131" s="54"/>
      <c r="P131" s="54"/>
      <c r="Q131" s="54"/>
      <c r="R131" s="54"/>
      <c r="S131" s="100"/>
      <c r="T131" s="270"/>
      <c r="V131" s="7"/>
      <c r="W131" s="145"/>
      <c r="X131" s="7"/>
      <c r="Y131" s="7"/>
      <c r="AB131" s="119"/>
      <c r="AD131" s="247"/>
      <c r="AE131" s="123"/>
      <c r="AF131" s="48"/>
      <c r="AK131" s="517"/>
      <c r="AL131" s="48"/>
      <c r="AN131" s="41"/>
      <c r="AO131" s="123"/>
      <c r="AQ131" s="255"/>
      <c r="AR131" s="267"/>
      <c r="AU131" s="334"/>
      <c r="AV131" s="351"/>
      <c r="AW131" s="349"/>
    </row>
    <row r="132" spans="2:49" ht="10.5" customHeight="1" thickTop="1" thickBot="1">
      <c r="B132" s="369"/>
      <c r="C132" s="363" t="str">
        <f>IFERROR(VLOOKUP($K$122&amp;D132,抽選結果!$B:$F,4,FALSE),"")</f>
        <v>昭和・戸祭サッカークラブ</v>
      </c>
      <c r="D132" s="334">
        <v>6</v>
      </c>
      <c r="E132" s="252"/>
      <c r="F132" s="252"/>
      <c r="G132" s="252"/>
      <c r="H132" s="252"/>
      <c r="I132" s="54"/>
      <c r="J132" s="101"/>
      <c r="K132" s="105"/>
      <c r="L132" s="46"/>
      <c r="M132" s="100"/>
      <c r="N132" s="304"/>
      <c r="O132" s="264"/>
      <c r="P132" s="252"/>
      <c r="Q132" s="54"/>
      <c r="R132" s="54"/>
      <c r="S132" s="100"/>
      <c r="T132" s="270"/>
      <c r="V132" s="7"/>
      <c r="W132" s="145"/>
      <c r="X132" s="7"/>
      <c r="Y132" s="7"/>
      <c r="AB132" s="48"/>
      <c r="AD132" s="247"/>
      <c r="AE132" s="123"/>
      <c r="AF132" s="48"/>
      <c r="AI132" s="255"/>
      <c r="AJ132" s="267"/>
      <c r="AK132" s="517"/>
      <c r="AL132" s="48"/>
      <c r="AN132" s="41"/>
      <c r="AO132" s="123"/>
      <c r="AQ132" s="132"/>
      <c r="AS132" s="2"/>
      <c r="AT132" s="3"/>
      <c r="AU132" s="334">
        <v>2</v>
      </c>
      <c r="AV132" s="351" t="str">
        <f>IFERROR(VLOOKUP($AN$122&amp;AU132,抽選結果!$B:$F,4,FALSE),"")</f>
        <v>おおぞらＳＣオーシャン</v>
      </c>
      <c r="AW132" s="349"/>
    </row>
    <row r="133" spans="2:49" ht="10.5" customHeight="1" thickTop="1" thickBot="1">
      <c r="B133" s="369"/>
      <c r="C133" s="363"/>
      <c r="D133" s="334"/>
      <c r="E133" s="32"/>
      <c r="F133" s="54"/>
      <c r="G133" s="54"/>
      <c r="H133" s="262"/>
      <c r="I133" s="252"/>
      <c r="J133" s="250"/>
      <c r="K133" s="105"/>
      <c r="L133" s="46"/>
      <c r="M133" s="100"/>
      <c r="N133" s="104"/>
      <c r="O133" s="495"/>
      <c r="P133" s="107"/>
      <c r="Q133" s="54"/>
      <c r="R133" s="54"/>
      <c r="S133" s="100"/>
      <c r="T133" s="270"/>
      <c r="V133" s="7"/>
      <c r="W133" s="145"/>
      <c r="X133" s="7"/>
      <c r="Y133" s="7"/>
      <c r="Z133" s="7"/>
      <c r="AB133" s="48"/>
      <c r="AD133" s="247"/>
      <c r="AE133" s="123"/>
      <c r="AF133" s="48"/>
      <c r="AI133" s="132"/>
      <c r="AJ133" s="518"/>
      <c r="AK133" s="137"/>
      <c r="AL133" s="135"/>
      <c r="AM133" s="7"/>
      <c r="AN133" s="174"/>
      <c r="AO133" s="256"/>
      <c r="AP133" s="254"/>
      <c r="AQ133" s="132"/>
      <c r="AU133" s="334"/>
      <c r="AV133" s="351"/>
      <c r="AW133" s="349"/>
    </row>
    <row r="134" spans="2:49" ht="10.5" customHeight="1" thickTop="1" thickBot="1">
      <c r="B134" s="369"/>
      <c r="C134" s="345" t="str">
        <f>IFERROR(VLOOKUP($K$122&amp;D134,抽選結果!$B:$F,4,FALSE),"")</f>
        <v>阿久津サッカークラブ</v>
      </c>
      <c r="D134" s="334">
        <v>7</v>
      </c>
      <c r="E134" s="109"/>
      <c r="F134" s="55"/>
      <c r="G134" s="55"/>
      <c r="H134" s="108"/>
      <c r="I134" s="54"/>
      <c r="J134" s="104"/>
      <c r="K134" s="105"/>
      <c r="L134" s="46"/>
      <c r="M134" s="100"/>
      <c r="N134" s="104"/>
      <c r="O134" s="54"/>
      <c r="P134" s="107"/>
      <c r="Q134" s="54"/>
      <c r="R134" s="54"/>
      <c r="S134" s="100"/>
      <c r="T134" s="270"/>
      <c r="V134" s="7"/>
      <c r="W134" s="145"/>
      <c r="X134" s="7"/>
      <c r="Y134" s="7"/>
      <c r="Z134" s="7"/>
      <c r="AB134" s="48"/>
      <c r="AD134" s="247"/>
      <c r="AE134" s="123"/>
      <c r="AF134" s="48"/>
      <c r="AI134" s="132"/>
      <c r="AJ134" s="7"/>
      <c r="AK134" s="137"/>
      <c r="AL134" s="135"/>
      <c r="AM134" s="7"/>
      <c r="AN134" s="300"/>
      <c r="AO134" s="123"/>
      <c r="AP134" s="269"/>
      <c r="AQ134" s="271"/>
      <c r="AR134" s="255"/>
      <c r="AS134" s="255"/>
      <c r="AT134" s="255"/>
      <c r="AU134" s="334">
        <v>1</v>
      </c>
      <c r="AV134" s="365" t="str">
        <f>IFERROR(VLOOKUP($AN$122&amp;AU134,抽選結果!$B:$F,4,FALSE),"")</f>
        <v>ＮＩＫＫＯ　ＳＰＯＲＴＳ　ＣＬＵＢ</v>
      </c>
      <c r="AW134" s="349"/>
    </row>
    <row r="135" spans="2:49" ht="10.5" customHeight="1" thickTop="1">
      <c r="B135" s="369"/>
      <c r="C135" s="345"/>
      <c r="D135" s="334"/>
      <c r="J135" s="104"/>
      <c r="K135" s="105"/>
      <c r="L135" s="46"/>
      <c r="M135" s="100"/>
      <c r="N135" s="104"/>
      <c r="O135" s="54"/>
      <c r="P135" s="107"/>
      <c r="Q135" s="54"/>
      <c r="R135" s="54"/>
      <c r="S135" s="100"/>
      <c r="T135" s="270"/>
      <c r="V135" s="7"/>
      <c r="W135" s="145"/>
      <c r="X135" s="7"/>
      <c r="Y135" s="7"/>
      <c r="Z135" s="7"/>
      <c r="AB135" s="48"/>
      <c r="AD135" s="247"/>
      <c r="AE135" s="123"/>
      <c r="AF135" s="48"/>
      <c r="AI135" s="132"/>
      <c r="AJ135" s="7"/>
      <c r="AK135" s="137"/>
      <c r="AL135" s="135"/>
      <c r="AM135" s="7"/>
      <c r="AN135" s="300"/>
      <c r="AO135" s="123"/>
      <c r="AU135" s="334"/>
      <c r="AV135" s="365"/>
      <c r="AW135" s="349"/>
    </row>
    <row r="136" spans="2:49" ht="10.5" customHeight="1" thickBot="1">
      <c r="B136" s="370"/>
      <c r="E136" s="32"/>
      <c r="F136" s="54"/>
      <c r="G136" s="54"/>
      <c r="H136" s="54"/>
      <c r="I136" s="54"/>
      <c r="J136" s="104"/>
      <c r="K136" s="283"/>
      <c r="L136" s="288"/>
      <c r="M136" s="100"/>
      <c r="N136" s="104"/>
      <c r="O136" s="54"/>
      <c r="P136" s="107"/>
      <c r="Q136" s="495"/>
      <c r="R136" s="495"/>
      <c r="S136" s="100"/>
      <c r="T136" s="268"/>
      <c r="V136" s="7"/>
      <c r="W136" s="145"/>
      <c r="X136" s="7"/>
      <c r="Y136" s="7"/>
      <c r="Z136" s="7"/>
      <c r="AB136" s="48"/>
      <c r="AD136" s="247"/>
      <c r="AE136" s="123"/>
      <c r="AF136" s="48"/>
      <c r="AI136" s="132"/>
      <c r="AJ136" s="7"/>
      <c r="AK136" s="137"/>
      <c r="AL136" s="135"/>
      <c r="AM136" s="291"/>
      <c r="AN136" s="309"/>
      <c r="AO136" s="123"/>
      <c r="AW136" s="350"/>
    </row>
    <row r="137" spans="2:49" ht="10.5" customHeight="1" thickTop="1" thickBot="1">
      <c r="B137" s="348" t="str">
        <f>IFERROR(VLOOKUP(K141,抽選結果!$C:$F,4,FALSE),"")</f>
        <v>真岡ハイトラ運動公園運動広場1A</v>
      </c>
      <c r="C137" s="363" t="str">
        <f>IFERROR(VLOOKUP($K$141&amp;D137,抽選結果!$B:$F,4,FALSE),"")</f>
        <v>北押原ＦＣ</v>
      </c>
      <c r="D137" s="334">
        <v>1</v>
      </c>
      <c r="E137" s="261"/>
      <c r="F137" s="252"/>
      <c r="G137" s="252"/>
      <c r="H137" s="252"/>
      <c r="I137" s="495"/>
      <c r="J137" s="304"/>
      <c r="K137" s="505"/>
      <c r="L137" s="107"/>
      <c r="M137" s="100"/>
      <c r="N137" s="104"/>
      <c r="O137" s="495"/>
      <c r="P137" s="273"/>
      <c r="Q137" s="496"/>
      <c r="R137" s="497"/>
      <c r="S137" s="501"/>
      <c r="T137" s="512"/>
      <c r="V137" s="7"/>
      <c r="W137" s="145"/>
      <c r="X137" s="7"/>
      <c r="Y137" s="7"/>
      <c r="Z137" s="7"/>
      <c r="AB137" s="48"/>
      <c r="AD137" s="7"/>
      <c r="AE137" s="523"/>
      <c r="AF137" s="512"/>
      <c r="AG137" s="524"/>
      <c r="AH137" s="272"/>
      <c r="AI137" s="274"/>
      <c r="AJ137" s="518"/>
      <c r="AK137" s="137"/>
      <c r="AL137" s="314"/>
      <c r="AM137" s="518"/>
      <c r="AN137" s="519"/>
      <c r="AO137" s="131"/>
      <c r="AP137" s="502"/>
      <c r="AQ137" s="502"/>
      <c r="AR137" s="502"/>
      <c r="AS137" s="502"/>
      <c r="AT137" s="502"/>
      <c r="AW137" s="348" t="str">
        <f>IFERROR(VLOOKUP(AN141,抽選結果!$C:$F,4,FALSE),"")</f>
        <v>ハートフル保険フィールドA</v>
      </c>
    </row>
    <row r="138" spans="2:49" ht="10.5" customHeight="1" thickTop="1" thickBot="1">
      <c r="B138" s="349"/>
      <c r="C138" s="363"/>
      <c r="D138" s="334"/>
      <c r="E138" s="504"/>
      <c r="F138" s="495"/>
      <c r="G138" s="495"/>
      <c r="H138" s="262"/>
      <c r="I138" s="252"/>
      <c r="J138" s="305"/>
      <c r="K138" s="505"/>
      <c r="L138" s="107"/>
      <c r="M138" s="106"/>
      <c r="N138" s="104"/>
      <c r="O138" s="495"/>
      <c r="P138" s="273"/>
      <c r="Q138" s="54"/>
      <c r="R138" s="54"/>
      <c r="S138" s="100"/>
      <c r="T138" s="48"/>
      <c r="V138" s="7"/>
      <c r="W138" s="145"/>
      <c r="X138" s="7"/>
      <c r="Y138" s="7"/>
      <c r="Z138" s="7"/>
      <c r="AB138" s="48"/>
      <c r="AD138" s="7"/>
      <c r="AE138" s="123"/>
      <c r="AF138" s="48"/>
      <c r="AH138" s="502"/>
      <c r="AI138" s="274"/>
      <c r="AJ138" s="518"/>
      <c r="AK138" s="137"/>
      <c r="AL138" s="314"/>
      <c r="AM138" s="518"/>
      <c r="AN138" s="519"/>
      <c r="AO138" s="131"/>
      <c r="AP138" s="502"/>
      <c r="AQ138" s="255"/>
      <c r="AR138" s="255"/>
      <c r="AS138" s="255"/>
      <c r="AT138" s="255"/>
      <c r="AU138" s="334">
        <v>7</v>
      </c>
      <c r="AV138" s="365" t="str">
        <f>IFERROR(VLOOKUP($AN$141&amp;AU138,抽選結果!$B:$F,4,FALSE),"")</f>
        <v>ＳＵＧＡＯサッカークラブ</v>
      </c>
      <c r="AW138" s="349"/>
    </row>
    <row r="139" spans="2:49" ht="10.5" customHeight="1" thickTop="1" thickBot="1">
      <c r="B139" s="349"/>
      <c r="C139" s="345" t="str">
        <f>IFERROR(VLOOKUP($K$141&amp;D139,抽選結果!$B:$F,4,FALSE),"")</f>
        <v>ともぞうサッカークラブＢ</v>
      </c>
      <c r="D139" s="334">
        <v>2</v>
      </c>
      <c r="E139" s="109"/>
      <c r="F139" s="55"/>
      <c r="G139" s="55"/>
      <c r="H139" s="108"/>
      <c r="I139" s="495"/>
      <c r="J139" s="101"/>
      <c r="K139" s="505"/>
      <c r="L139" s="107"/>
      <c r="M139" s="100"/>
      <c r="N139" s="104"/>
      <c r="O139" s="495"/>
      <c r="P139" s="273"/>
      <c r="Q139" s="54"/>
      <c r="R139" s="54"/>
      <c r="S139" s="100"/>
      <c r="T139" s="48"/>
      <c r="V139" s="7"/>
      <c r="W139" s="145"/>
      <c r="X139" s="7"/>
      <c r="Y139" s="7"/>
      <c r="Z139" s="7"/>
      <c r="AB139" s="48"/>
      <c r="AD139" s="7"/>
      <c r="AE139" s="123"/>
      <c r="AF139" s="48"/>
      <c r="AH139" s="502"/>
      <c r="AI139" s="274"/>
      <c r="AJ139" s="518"/>
      <c r="AK139" s="137"/>
      <c r="AL139" s="314"/>
      <c r="AM139" s="518"/>
      <c r="AN139" s="519"/>
      <c r="AO139" s="253"/>
      <c r="AP139" s="268"/>
      <c r="AQ139" s="502"/>
      <c r="AR139" s="502"/>
      <c r="AS139" s="502"/>
      <c r="AT139" s="502"/>
      <c r="AU139" s="334"/>
      <c r="AV139" s="365"/>
      <c r="AW139" s="349"/>
    </row>
    <row r="140" spans="2:49" ht="10.5" customHeight="1" thickTop="1">
      <c r="B140" s="349"/>
      <c r="C140" s="345"/>
      <c r="D140" s="334"/>
      <c r="E140" s="504"/>
      <c r="F140" s="495"/>
      <c r="G140" s="495"/>
      <c r="H140" s="495"/>
      <c r="I140" s="495"/>
      <c r="J140" s="101"/>
      <c r="K140" s="505"/>
      <c r="L140" s="107"/>
      <c r="M140" s="100"/>
      <c r="N140" s="104"/>
      <c r="O140" s="495"/>
      <c r="P140" s="273"/>
      <c r="Q140" s="54"/>
      <c r="R140" s="54"/>
      <c r="S140" s="100"/>
      <c r="T140" s="48"/>
      <c r="V140" s="7"/>
      <c r="W140" s="145"/>
      <c r="X140" s="7"/>
      <c r="Y140" s="7"/>
      <c r="Z140" s="7"/>
      <c r="AB140" s="48"/>
      <c r="AE140" s="123"/>
      <c r="AF140" s="48"/>
      <c r="AI140" s="274"/>
      <c r="AJ140" s="518"/>
      <c r="AK140" s="137"/>
      <c r="AL140" s="314"/>
      <c r="AM140" s="518"/>
      <c r="AN140" s="519"/>
      <c r="AO140" s="123"/>
      <c r="AP140" s="502"/>
      <c r="AQ140" s="2"/>
      <c r="AR140" s="3"/>
      <c r="AS140" s="3"/>
      <c r="AT140" s="3"/>
      <c r="AU140" s="334">
        <v>6</v>
      </c>
      <c r="AV140" s="351" t="str">
        <f>IFERROR(VLOOKUP($AN$141&amp;AU140,抽選結果!$B:$F,4,FALSE),"")</f>
        <v>佐野ＳＳＳ</v>
      </c>
      <c r="AW140" s="349"/>
    </row>
    <row r="141" spans="2:49" ht="10.5" customHeight="1" thickBot="1">
      <c r="B141" s="349"/>
      <c r="C141" s="363" t="str">
        <f>IFERROR(VLOOKUP($K$141&amp;D141,抽選結果!$B:$F,4,FALSE),"")</f>
        <v>藤原ＦＣ</v>
      </c>
      <c r="D141" s="334">
        <v>3</v>
      </c>
      <c r="E141" s="261"/>
      <c r="F141" s="252"/>
      <c r="G141" s="252"/>
      <c r="H141" s="252"/>
      <c r="I141" s="495"/>
      <c r="J141" s="101"/>
      <c r="K141" s="506" t="s">
        <v>85</v>
      </c>
      <c r="L141" s="107"/>
      <c r="M141" s="284"/>
      <c r="N141" s="251"/>
      <c r="O141" s="495"/>
      <c r="P141" s="273"/>
      <c r="Q141" s="54"/>
      <c r="R141" s="54"/>
      <c r="S141" s="100"/>
      <c r="T141" s="48"/>
      <c r="V141" s="7"/>
      <c r="W141" s="145"/>
      <c r="X141" s="7"/>
      <c r="Y141" s="7"/>
      <c r="Z141" s="7"/>
      <c r="AB141" s="48"/>
      <c r="AD141" s="7"/>
      <c r="AE141" s="123"/>
      <c r="AF141" s="48"/>
      <c r="AI141" s="274"/>
      <c r="AJ141" s="518"/>
      <c r="AK141" s="289"/>
      <c r="AL141" s="317"/>
      <c r="AM141" s="518"/>
      <c r="AN141" s="520" t="s">
        <v>168</v>
      </c>
      <c r="AO141" s="123"/>
      <c r="AP141" s="48"/>
      <c r="AQ141" s="502"/>
      <c r="AR141" s="502"/>
      <c r="AS141" s="502"/>
      <c r="AT141" s="502"/>
      <c r="AU141" s="334"/>
      <c r="AV141" s="351"/>
      <c r="AW141" s="349"/>
    </row>
    <row r="142" spans="2:49" ht="10.5" customHeight="1" thickTop="1" thickBot="1">
      <c r="B142" s="349"/>
      <c r="C142" s="363"/>
      <c r="D142" s="334"/>
      <c r="E142" s="504"/>
      <c r="F142" s="495"/>
      <c r="G142" s="495"/>
      <c r="H142" s="273"/>
      <c r="I142" s="495"/>
      <c r="J142" s="101"/>
      <c r="K142" s="506"/>
      <c r="L142" s="273"/>
      <c r="M142" s="100"/>
      <c r="N142" s="101"/>
      <c r="O142" s="495"/>
      <c r="P142" s="273"/>
      <c r="Q142" s="54"/>
      <c r="R142" s="54"/>
      <c r="S142" s="100"/>
      <c r="T142" s="48"/>
      <c r="V142" s="7"/>
      <c r="W142" s="145"/>
      <c r="X142" s="7"/>
      <c r="Y142" s="7"/>
      <c r="Z142" s="7"/>
      <c r="AB142" s="48"/>
      <c r="AD142" s="7"/>
      <c r="AE142" s="123"/>
      <c r="AF142" s="48"/>
      <c r="AI142" s="274"/>
      <c r="AJ142" s="518"/>
      <c r="AK142" s="145"/>
      <c r="AL142" s="135"/>
      <c r="AM142" s="136"/>
      <c r="AN142" s="520"/>
      <c r="AO142" s="123"/>
      <c r="AP142" s="502"/>
      <c r="AQ142" s="255"/>
      <c r="AR142" s="255"/>
      <c r="AS142" s="255"/>
      <c r="AT142" s="255"/>
      <c r="AU142" s="334">
        <v>5</v>
      </c>
      <c r="AV142" s="365" t="str">
        <f>IFERROR(VLOOKUP($AN$141&amp;AU142,抽選結果!$B:$F,4,FALSE),"")</f>
        <v>豊郷ＪＦＣ宇都宮</v>
      </c>
      <c r="AW142" s="349"/>
    </row>
    <row r="143" spans="2:49" ht="10.5" customHeight="1" thickTop="1" thickBot="1">
      <c r="B143" s="349"/>
      <c r="C143" s="345" t="str">
        <f>IFERROR(VLOOKUP($K$141&amp;D143,抽選結果!$B:$F,4,FALSE),"")</f>
        <v>茂木ＦＣ</v>
      </c>
      <c r="D143" s="334">
        <v>4</v>
      </c>
      <c r="E143" s="261"/>
      <c r="F143" s="252"/>
      <c r="G143" s="495"/>
      <c r="H143" s="273"/>
      <c r="I143" s="252"/>
      <c r="J143" s="250"/>
      <c r="K143" s="495"/>
      <c r="L143" s="273"/>
      <c r="M143" s="100"/>
      <c r="N143" s="101"/>
      <c r="O143" s="495"/>
      <c r="P143" s="273"/>
      <c r="Q143" s="54"/>
      <c r="R143" s="54"/>
      <c r="S143" s="100"/>
      <c r="T143" s="48"/>
      <c r="V143" s="7"/>
      <c r="W143" s="145"/>
      <c r="X143" s="7"/>
      <c r="Y143" s="7"/>
      <c r="Z143" s="7"/>
      <c r="AB143" s="48"/>
      <c r="AD143" s="7"/>
      <c r="AE143" s="123"/>
      <c r="AF143" s="48"/>
      <c r="AI143" s="274"/>
      <c r="AJ143" s="518"/>
      <c r="AK143" s="145"/>
      <c r="AL143" s="135"/>
      <c r="AM143" s="136"/>
      <c r="AN143" s="518"/>
      <c r="AO143" s="256"/>
      <c r="AP143" s="268"/>
      <c r="AQ143" s="502"/>
      <c r="AR143" s="502"/>
      <c r="AS143" s="502"/>
      <c r="AT143" s="502"/>
      <c r="AU143" s="334"/>
      <c r="AV143" s="365"/>
      <c r="AW143" s="349"/>
    </row>
    <row r="144" spans="2:49" ht="10.5" customHeight="1" thickTop="1" thickBot="1">
      <c r="B144" s="349"/>
      <c r="C144" s="345"/>
      <c r="D144" s="334"/>
      <c r="E144" s="504"/>
      <c r="F144" s="262"/>
      <c r="G144" s="252"/>
      <c r="H144" s="249"/>
      <c r="I144" s="495"/>
      <c r="J144" s="104"/>
      <c r="K144" s="495"/>
      <c r="L144" s="273"/>
      <c r="M144" s="100"/>
      <c r="N144" s="101"/>
      <c r="O144" s="495"/>
      <c r="P144" s="273"/>
      <c r="Q144" s="54"/>
      <c r="R144" s="54"/>
      <c r="S144" s="100"/>
      <c r="T144" s="48"/>
      <c r="W144" s="123"/>
      <c r="Z144" s="7"/>
      <c r="AB144" s="48"/>
      <c r="AD144" s="7"/>
      <c r="AE144" s="123"/>
      <c r="AF144" s="48"/>
      <c r="AI144" s="274"/>
      <c r="AJ144" s="518"/>
      <c r="AK144" s="145"/>
      <c r="AL144" s="135"/>
      <c r="AM144" s="136"/>
      <c r="AN144" s="307"/>
      <c r="AO144" s="123"/>
      <c r="AP144" s="502"/>
      <c r="AQ144" s="2"/>
      <c r="AR144" s="3"/>
      <c r="AS144" s="3"/>
      <c r="AT144" s="3"/>
      <c r="AU144" s="334">
        <v>4</v>
      </c>
      <c r="AV144" s="351" t="str">
        <f>IFERROR(VLOOKUP($AN$141&amp;AU144,抽選結果!$B:$F,4,FALSE),"")</f>
        <v>石井フットボールクラブ</v>
      </c>
      <c r="AW144" s="349"/>
    </row>
    <row r="145" spans="2:49" ht="10.5" customHeight="1" thickTop="1">
      <c r="B145" s="349"/>
      <c r="C145" s="345" t="str">
        <f>IFERROR(VLOOKUP($K$141&amp;D145,抽選結果!$B:$F,4,FALSE),"")</f>
        <v>しおやＦＣヴィガウス</v>
      </c>
      <c r="D145" s="334">
        <v>5</v>
      </c>
      <c r="E145" s="109"/>
      <c r="F145" s="55"/>
      <c r="G145" s="157"/>
      <c r="H145" s="495"/>
      <c r="I145" s="495"/>
      <c r="J145" s="104"/>
      <c r="K145" s="495"/>
      <c r="L145" s="273"/>
      <c r="M145" s="100"/>
      <c r="N145" s="101"/>
      <c r="O145" s="495"/>
      <c r="P145" s="273"/>
      <c r="Q145" s="54"/>
      <c r="R145" s="54"/>
      <c r="S145" s="100"/>
      <c r="T145" s="48"/>
      <c r="W145" s="123"/>
      <c r="Z145" s="7"/>
      <c r="AB145" s="48"/>
      <c r="AD145" s="7"/>
      <c r="AE145" s="123"/>
      <c r="AF145" s="48"/>
      <c r="AI145" s="274"/>
      <c r="AJ145" s="518"/>
      <c r="AK145" s="145"/>
      <c r="AL145" s="135"/>
      <c r="AM145" s="136"/>
      <c r="AN145" s="307"/>
      <c r="AO145" s="123"/>
      <c r="AP145" s="48"/>
      <c r="AQ145" s="502"/>
      <c r="AR145" s="502"/>
      <c r="AS145" s="502"/>
      <c r="AT145" s="502"/>
      <c r="AU145" s="334"/>
      <c r="AV145" s="351"/>
      <c r="AW145" s="349"/>
    </row>
    <row r="146" spans="2:49" ht="10.5" customHeight="1" thickBot="1">
      <c r="B146" s="349"/>
      <c r="C146" s="345"/>
      <c r="D146" s="334"/>
      <c r="E146" s="504"/>
      <c r="F146" s="495"/>
      <c r="G146" s="495"/>
      <c r="H146" s="495"/>
      <c r="I146" s="495"/>
      <c r="J146" s="104"/>
      <c r="K146" s="248"/>
      <c r="L146" s="263"/>
      <c r="M146" s="100"/>
      <c r="N146" s="101"/>
      <c r="O146" s="495"/>
      <c r="P146" s="273"/>
      <c r="Q146" s="54"/>
      <c r="R146" s="54"/>
      <c r="S146" s="100"/>
      <c r="T146" s="48"/>
      <c r="W146" s="123"/>
      <c r="AB146" s="48"/>
      <c r="AD146" s="7"/>
      <c r="AE146" s="123"/>
      <c r="AF146" s="48"/>
      <c r="AI146" s="274"/>
      <c r="AJ146" s="518"/>
      <c r="AK146" s="145"/>
      <c r="AL146" s="135"/>
      <c r="AM146" s="286"/>
      <c r="AN146" s="308"/>
      <c r="AO146" s="123"/>
      <c r="AP146" s="502"/>
      <c r="AQ146" s="502"/>
      <c r="AR146" s="502"/>
      <c r="AS146" s="502"/>
      <c r="AT146" s="502"/>
      <c r="AU146" s="334">
        <v>3</v>
      </c>
      <c r="AV146" s="351" t="str">
        <f>IFERROR(VLOOKUP($AN$141&amp;AU146,抽選結果!$B:$F,4,FALSE),"")</f>
        <v>ＦＣバジェルボ那須烏山</v>
      </c>
      <c r="AW146" s="349"/>
    </row>
    <row r="147" spans="2:49" ht="10.5" customHeight="1" thickTop="1" thickBot="1">
      <c r="B147" s="349"/>
      <c r="C147" s="363" t="str">
        <f>IFERROR(VLOOKUP($K$141&amp;D147,抽選結果!$B:$F,4,FALSE),"")</f>
        <v>久下田ＦＣ</v>
      </c>
      <c r="D147" s="334">
        <v>6</v>
      </c>
      <c r="E147" s="261"/>
      <c r="F147" s="252"/>
      <c r="G147" s="495"/>
      <c r="H147" s="495"/>
      <c r="I147" s="495"/>
      <c r="J147" s="304"/>
      <c r="K147" s="495"/>
      <c r="L147" s="511"/>
      <c r="M147" s="100"/>
      <c r="N147" s="101"/>
      <c r="O147" s="495"/>
      <c r="P147" s="273"/>
      <c r="Q147" s="54"/>
      <c r="R147" s="54"/>
      <c r="S147" s="100"/>
      <c r="T147" s="48"/>
      <c r="W147" s="123"/>
      <c r="AB147" s="48"/>
      <c r="AD147" s="7"/>
      <c r="AE147" s="123"/>
      <c r="AF147" s="48"/>
      <c r="AI147" s="274"/>
      <c r="AJ147" s="518"/>
      <c r="AK147" s="145"/>
      <c r="AL147" s="135"/>
      <c r="AM147" s="518"/>
      <c r="AN147" s="518"/>
      <c r="AO147" s="131"/>
      <c r="AP147" s="502"/>
      <c r="AQ147" s="255"/>
      <c r="AR147" s="254"/>
      <c r="AS147" s="130"/>
      <c r="AT147" s="129"/>
      <c r="AU147" s="334"/>
      <c r="AV147" s="351"/>
      <c r="AW147" s="349"/>
    </row>
    <row r="148" spans="2:49" ht="10.5" customHeight="1" thickTop="1" thickBot="1">
      <c r="B148" s="349"/>
      <c r="C148" s="363"/>
      <c r="D148" s="334"/>
      <c r="E148" s="504"/>
      <c r="F148" s="495"/>
      <c r="G148" s="264"/>
      <c r="H148" s="252"/>
      <c r="I148" s="495"/>
      <c r="J148" s="304"/>
      <c r="K148" s="495"/>
      <c r="L148" s="511"/>
      <c r="M148" s="100"/>
      <c r="N148" s="101"/>
      <c r="O148" s="495"/>
      <c r="P148" s="273"/>
      <c r="Q148" s="54"/>
      <c r="R148" s="54"/>
      <c r="S148" s="100"/>
      <c r="T148" s="48"/>
      <c r="W148" s="123"/>
      <c r="AB148" s="48"/>
      <c r="AD148" s="7"/>
      <c r="AE148" s="123"/>
      <c r="AF148" s="48"/>
      <c r="AI148" s="274"/>
      <c r="AJ148" s="518"/>
      <c r="AK148" s="145"/>
      <c r="AL148" s="135"/>
      <c r="AM148" s="518"/>
      <c r="AN148" s="518"/>
      <c r="AO148" s="131"/>
      <c r="AP148" s="502"/>
      <c r="AQ148" s="132"/>
      <c r="AR148" s="272"/>
      <c r="AS148" s="271"/>
      <c r="AT148" s="255"/>
      <c r="AU148" s="334">
        <v>2</v>
      </c>
      <c r="AV148" s="351" t="str">
        <f>IFERROR(VLOOKUP($AN$141&amp;AU148,抽選結果!$B:$F,4,FALSE),"")</f>
        <v>高林・青木フットボールクラブ</v>
      </c>
      <c r="AW148" s="349"/>
    </row>
    <row r="149" spans="2:49" ht="10.5" customHeight="1" thickTop="1" thickBot="1">
      <c r="B149" s="349"/>
      <c r="C149" s="345" t="str">
        <f>IFERROR(VLOOKUP($K$141&amp;D149,抽選結果!$B:$F,4,FALSE),"")</f>
        <v>ＮＰＯ法人サウス宇都宮スポーツクラブ</v>
      </c>
      <c r="D149" s="334">
        <v>7</v>
      </c>
      <c r="E149" s="109"/>
      <c r="F149" s="55"/>
      <c r="G149" s="157"/>
      <c r="H149" s="262"/>
      <c r="I149" s="252"/>
      <c r="J149" s="305"/>
      <c r="K149" s="495"/>
      <c r="L149" s="511"/>
      <c r="M149" s="100"/>
      <c r="N149" s="101"/>
      <c r="O149" s="495"/>
      <c r="P149" s="273"/>
      <c r="Q149" s="54"/>
      <c r="R149" s="54"/>
      <c r="S149" s="100"/>
      <c r="T149" s="48"/>
      <c r="W149" s="123"/>
      <c r="AB149" s="48"/>
      <c r="AD149" s="7"/>
      <c r="AE149" s="123"/>
      <c r="AF149" s="48"/>
      <c r="AI149" s="274"/>
      <c r="AJ149" s="518"/>
      <c r="AK149" s="145"/>
      <c r="AL149" s="135"/>
      <c r="AM149" s="518"/>
      <c r="AN149" s="518"/>
      <c r="AO149" s="253"/>
      <c r="AP149" s="254"/>
      <c r="AQ149" s="132"/>
      <c r="AR149" s="502"/>
      <c r="AS149" s="502"/>
      <c r="AT149" s="502"/>
      <c r="AU149" s="334"/>
      <c r="AV149" s="351"/>
      <c r="AW149" s="349"/>
    </row>
    <row r="150" spans="2:49" ht="10.5" customHeight="1" thickTop="1" thickBot="1">
      <c r="B150" s="349"/>
      <c r="C150" s="345"/>
      <c r="D150" s="334"/>
      <c r="E150" s="504"/>
      <c r="F150" s="495"/>
      <c r="G150" s="495"/>
      <c r="H150" s="107"/>
      <c r="I150" s="495"/>
      <c r="J150" s="101"/>
      <c r="K150" s="495"/>
      <c r="L150" s="503"/>
      <c r="M150" s="100"/>
      <c r="N150" s="101"/>
      <c r="O150" s="495"/>
      <c r="P150" s="273"/>
      <c r="Q150" s="54"/>
      <c r="R150" s="54"/>
      <c r="S150" s="100"/>
      <c r="T150" s="48"/>
      <c r="W150" s="123"/>
      <c r="AB150" s="48"/>
      <c r="AD150" s="7"/>
      <c r="AE150" s="123"/>
      <c r="AF150" s="48"/>
      <c r="AI150" s="274"/>
      <c r="AJ150" s="518"/>
      <c r="AK150" s="145"/>
      <c r="AL150" s="135"/>
      <c r="AM150" s="518"/>
      <c r="AN150" s="518"/>
      <c r="AO150" s="123"/>
      <c r="AP150" s="269"/>
      <c r="AQ150" s="271"/>
      <c r="AR150" s="255"/>
      <c r="AS150" s="255"/>
      <c r="AT150" s="255"/>
      <c r="AU150" s="334">
        <v>1</v>
      </c>
      <c r="AV150" s="365" t="str">
        <f>IFERROR(VLOOKUP($AN$141&amp;AU150,抽選結果!$B:$F,4,FALSE),"")</f>
        <v>ＦＣ　ＳＨＵＪＡＫＵ</v>
      </c>
      <c r="AW150" s="349"/>
    </row>
    <row r="151" spans="2:49" ht="10.5" customHeight="1" thickTop="1">
      <c r="B151" s="349"/>
      <c r="C151" s="345" t="str">
        <f>IFERROR(VLOOKUP($K$141&amp;D151,抽選結果!$B:$F,4,FALSE),"")</f>
        <v>Ｐｅｇａｓｕｓ藤岡２００７</v>
      </c>
      <c r="D151" s="334">
        <v>8</v>
      </c>
      <c r="E151" s="109"/>
      <c r="F151" s="55"/>
      <c r="G151" s="55"/>
      <c r="H151" s="108"/>
      <c r="I151" s="495"/>
      <c r="J151" s="101"/>
      <c r="K151" s="495"/>
      <c r="L151" s="503"/>
      <c r="M151" s="100"/>
      <c r="N151" s="101"/>
      <c r="O151" s="495"/>
      <c r="P151" s="273"/>
      <c r="Q151" s="54"/>
      <c r="R151" s="54"/>
      <c r="S151" s="100"/>
      <c r="T151" s="48"/>
      <c r="W151" s="123"/>
      <c r="AB151" s="48"/>
      <c r="AD151" s="7"/>
      <c r="AE151" s="123"/>
      <c r="AF151" s="48"/>
      <c r="AI151" s="274"/>
      <c r="AJ151" s="518"/>
      <c r="AK151" s="145"/>
      <c r="AL151" s="135"/>
      <c r="AM151" s="503"/>
      <c r="AN151" s="518"/>
      <c r="AO151" s="123"/>
      <c r="AP151" s="502"/>
      <c r="AQ151" s="502"/>
      <c r="AR151" s="502"/>
      <c r="AS151" s="502"/>
      <c r="AT151" s="502"/>
      <c r="AU151" s="334"/>
      <c r="AV151" s="365"/>
      <c r="AW151" s="349"/>
    </row>
    <row r="152" spans="2:49" ht="10.5" customHeight="1" thickBot="1">
      <c r="B152" s="350"/>
      <c r="C152" s="345"/>
      <c r="D152" s="334"/>
      <c r="E152" s="495"/>
      <c r="F152" s="495"/>
      <c r="G152" s="495"/>
      <c r="H152" s="495"/>
      <c r="I152" s="495"/>
      <c r="J152" s="101"/>
      <c r="K152" s="495"/>
      <c r="L152" s="511"/>
      <c r="M152" s="100"/>
      <c r="N152" s="101"/>
      <c r="O152" s="495"/>
      <c r="P152" s="273"/>
      <c r="Q152" s="54"/>
      <c r="R152" s="54"/>
      <c r="S152" s="100"/>
      <c r="T152" s="48"/>
      <c r="W152" s="123"/>
      <c r="AB152" s="48"/>
      <c r="AE152" s="123"/>
      <c r="AF152" s="48"/>
      <c r="AI152" s="274"/>
      <c r="AJ152" s="518"/>
      <c r="AK152" s="145"/>
      <c r="AL152" s="135"/>
      <c r="AM152" s="503"/>
      <c r="AN152" s="518"/>
      <c r="AO152" s="123"/>
      <c r="AP152" s="502"/>
      <c r="AQ152" s="502"/>
      <c r="AR152" s="502"/>
      <c r="AS152" s="502"/>
      <c r="AT152" s="502"/>
      <c r="AW152" s="350"/>
    </row>
    <row r="153" spans="2:49" ht="10.5" customHeight="1" thickBot="1">
      <c r="B153" s="39"/>
      <c r="C153" s="556" t="s">
        <v>318</v>
      </c>
      <c r="D153" s="342" t="s">
        <v>32</v>
      </c>
      <c r="E153" s="261"/>
      <c r="F153" s="252"/>
      <c r="G153" s="252"/>
      <c r="H153" s="252"/>
      <c r="I153" s="252"/>
      <c r="J153" s="250"/>
      <c r="K153" s="252"/>
      <c r="L153" s="288"/>
      <c r="M153" s="310"/>
      <c r="N153" s="250"/>
      <c r="O153" s="252"/>
      <c r="P153" s="263"/>
      <c r="Q153" s="54"/>
      <c r="R153" s="54"/>
      <c r="S153" s="100"/>
      <c r="T153" s="48"/>
      <c r="W153" s="123"/>
      <c r="AB153" s="48"/>
      <c r="AE153" s="123"/>
      <c r="AF153" s="48"/>
      <c r="AI153" s="271"/>
      <c r="AJ153" s="291"/>
      <c r="AK153" s="521"/>
      <c r="AL153" s="522"/>
      <c r="AM153" s="291"/>
      <c r="AN153" s="291"/>
      <c r="AO153" s="256"/>
      <c r="AP153" s="255"/>
      <c r="AQ153" s="255"/>
      <c r="AR153" s="255"/>
      <c r="AS153" s="255"/>
      <c r="AT153" s="255"/>
      <c r="AU153" s="342" t="s">
        <v>32</v>
      </c>
      <c r="AV153" s="514" t="s">
        <v>319</v>
      </c>
      <c r="AW153" s="28"/>
    </row>
    <row r="154" spans="2:49" ht="10.5" customHeight="1" thickTop="1">
      <c r="B154" s="39"/>
      <c r="C154" s="557"/>
      <c r="D154" s="342"/>
      <c r="E154" s="32"/>
      <c r="F154" s="54"/>
      <c r="G154" s="54"/>
      <c r="H154" s="54"/>
      <c r="I154" s="54"/>
      <c r="J154" s="101"/>
      <c r="K154" s="54"/>
      <c r="L154" s="46"/>
      <c r="M154" s="100"/>
      <c r="N154" s="101"/>
      <c r="O154" s="54"/>
      <c r="P154" s="54"/>
      <c r="Q154" s="54"/>
      <c r="R154" s="54"/>
      <c r="S154" s="100"/>
      <c r="T154" s="48"/>
      <c r="W154" s="123"/>
      <c r="AB154" s="48"/>
      <c r="AE154" s="123"/>
      <c r="AF154" s="48"/>
      <c r="AJ154" s="7"/>
      <c r="AK154" s="145"/>
      <c r="AL154" s="135"/>
      <c r="AM154" s="7"/>
      <c r="AN154" s="7"/>
      <c r="AO154" s="123"/>
      <c r="AU154" s="342"/>
      <c r="AV154" s="515"/>
      <c r="AW154" s="28"/>
    </row>
    <row r="155" spans="2:49" ht="10.5" customHeight="1">
      <c r="B155" s="28"/>
      <c r="E155" s="1"/>
      <c r="L155" s="7"/>
      <c r="AW155" s="28"/>
    </row>
    <row r="156" spans="2:49" ht="10.5" customHeight="1">
      <c r="B156" s="28"/>
      <c r="E156" s="1"/>
      <c r="L156" s="7"/>
      <c r="AP156" s="1"/>
      <c r="AW156" s="28"/>
    </row>
    <row r="157" spans="2:49" ht="10.5" customHeight="1">
      <c r="B157" s="28"/>
      <c r="E157" s="1"/>
      <c r="AP157" s="1"/>
      <c r="AW157" s="28"/>
    </row>
    <row r="158" spans="2:49" ht="10.5" customHeight="1">
      <c r="B158" s="28"/>
      <c r="E158" s="1"/>
      <c r="AW158" s="28"/>
    </row>
    <row r="159" spans="2:49" ht="10.5" customHeight="1">
      <c r="B159" s="28"/>
      <c r="E159" s="1"/>
      <c r="AJ159" s="8"/>
      <c r="AK159" s="8"/>
      <c r="AL159" s="8"/>
      <c r="AM159" s="8"/>
      <c r="AN159" s="8"/>
      <c r="AW159" s="28"/>
    </row>
    <row r="160" spans="2:49" ht="10.5" customHeight="1">
      <c r="B160" s="28"/>
      <c r="E160" s="1"/>
      <c r="AJ160" s="8"/>
      <c r="AK160" s="8"/>
      <c r="AL160" s="8"/>
      <c r="AM160" s="8"/>
      <c r="AN160" s="8"/>
      <c r="AW160" s="28"/>
    </row>
    <row r="161" spans="2:49" ht="10.5" customHeight="1">
      <c r="B161" s="28"/>
      <c r="E161" s="1"/>
      <c r="L161" s="30"/>
      <c r="M161" s="30"/>
      <c r="AE161" s="7"/>
      <c r="AF161" s="7"/>
      <c r="AG161" s="7"/>
      <c r="AJ161" s="8"/>
      <c r="AK161" s="8"/>
      <c r="AL161" s="8"/>
      <c r="AM161" s="8"/>
      <c r="AN161" s="8"/>
      <c r="AW161" s="28"/>
    </row>
    <row r="162" spans="2:49" ht="10.5" customHeight="1">
      <c r="B162" s="28"/>
      <c r="E162" s="1"/>
      <c r="L162" s="30"/>
      <c r="M162" s="30"/>
      <c r="AE162" s="7"/>
      <c r="AF162" s="7"/>
      <c r="AG162" s="7"/>
      <c r="AJ162" s="8"/>
      <c r="AK162" s="8"/>
      <c r="AL162" s="8"/>
      <c r="AM162" s="8"/>
      <c r="AN162" s="8"/>
      <c r="AW162" s="28"/>
    </row>
    <row r="163" spans="2:49" ht="10.5" customHeight="1">
      <c r="B163" s="28"/>
      <c r="E163" s="1"/>
      <c r="AE163" s="7"/>
      <c r="AF163" s="7"/>
      <c r="AG163" s="7"/>
      <c r="AJ163" s="8"/>
      <c r="AK163" s="8"/>
      <c r="AL163" s="8"/>
      <c r="AM163" s="8"/>
      <c r="AN163" s="8"/>
      <c r="AW163" s="28"/>
    </row>
    <row r="164" spans="2:49" ht="10.5" customHeight="1">
      <c r="B164" s="28"/>
      <c r="E164" s="1"/>
      <c r="L164" s="1"/>
      <c r="P164" s="1"/>
      <c r="Q164" s="1"/>
      <c r="R164" s="1"/>
      <c r="AD164" s="1"/>
      <c r="AE164" s="7"/>
      <c r="AF164" s="7"/>
      <c r="AG164" s="7"/>
      <c r="AI164" s="30"/>
      <c r="AJ164" s="30"/>
      <c r="AK164" s="30"/>
      <c r="AL164" s="30"/>
      <c r="AM164" s="30"/>
      <c r="AN164" s="30"/>
      <c r="AW164" s="28"/>
    </row>
    <row r="165" spans="2:49" ht="10.5" customHeight="1">
      <c r="B165" s="28"/>
      <c r="E165" s="1"/>
      <c r="L165" s="1"/>
      <c r="P165" s="1"/>
      <c r="Q165" s="1"/>
      <c r="R165" s="1"/>
      <c r="AD165" s="1"/>
      <c r="AE165" s="7"/>
      <c r="AF165" s="7"/>
      <c r="AG165" s="7"/>
      <c r="AI165" s="30"/>
      <c r="AJ165" s="30"/>
      <c r="AK165" s="30"/>
      <c r="AL165" s="30"/>
      <c r="AM165" s="30"/>
      <c r="AN165" s="30"/>
      <c r="AW165" s="28"/>
    </row>
    <row r="166" spans="2:49" ht="10.5" customHeight="1">
      <c r="B166" s="28"/>
      <c r="E166" s="1"/>
      <c r="L166" s="1"/>
      <c r="P166" s="1"/>
      <c r="Q166" s="1"/>
      <c r="R166" s="1"/>
      <c r="AD166" s="1"/>
      <c r="AE166" s="7"/>
      <c r="AF166" s="7"/>
      <c r="AG166" s="7"/>
      <c r="AH166" s="1"/>
      <c r="AJ166" s="8"/>
      <c r="AK166" s="8"/>
      <c r="AL166" s="8"/>
      <c r="AM166" s="8"/>
      <c r="AN166" s="8"/>
      <c r="AW166" s="28"/>
    </row>
    <row r="167" spans="2:49" ht="10.5" customHeight="1">
      <c r="B167" s="28"/>
      <c r="C167" s="32"/>
      <c r="AH167" s="1"/>
    </row>
    <row r="168" spans="2:49" ht="10.5" customHeight="1">
      <c r="B168" s="28"/>
      <c r="E168" s="1"/>
      <c r="L168" s="30"/>
      <c r="M168" s="30"/>
      <c r="AE168" s="7"/>
      <c r="AF168" s="7"/>
      <c r="AG168" s="7"/>
      <c r="AI168" s="30"/>
      <c r="AJ168" s="30"/>
      <c r="AK168" s="30"/>
      <c r="AL168" s="30"/>
      <c r="AM168" s="30"/>
      <c r="AN168" s="30"/>
      <c r="AW168" s="28"/>
    </row>
    <row r="169" spans="2:49" ht="15.75" customHeight="1">
      <c r="B169" s="28"/>
      <c r="E169" s="1"/>
      <c r="L169" s="30"/>
      <c r="M169" s="30"/>
      <c r="AE169" s="7"/>
      <c r="AF169" s="7"/>
      <c r="AG169" s="7"/>
      <c r="AI169" s="30"/>
      <c r="AJ169" s="30"/>
      <c r="AK169" s="30"/>
      <c r="AL169" s="30"/>
      <c r="AM169" s="30"/>
      <c r="AN169" s="30"/>
      <c r="AW169" s="28"/>
    </row>
    <row r="170" spans="2:49" ht="15.75" customHeight="1">
      <c r="B170" s="28"/>
      <c r="E170" s="1"/>
      <c r="AE170" s="7"/>
      <c r="AF170" s="7"/>
      <c r="AG170" s="7"/>
      <c r="AW170" s="28"/>
    </row>
    <row r="171" spans="2:49" ht="15.75" customHeight="1">
      <c r="B171" s="28"/>
      <c r="E171" s="1"/>
      <c r="O171" s="7"/>
      <c r="AE171" s="7"/>
      <c r="AF171" s="7"/>
      <c r="AG171" s="7"/>
      <c r="AW171" s="28"/>
    </row>
    <row r="172" spans="2:49" ht="15.75" customHeight="1">
      <c r="B172" s="28"/>
      <c r="E172" s="1"/>
      <c r="O172" s="7"/>
      <c r="AE172" s="7"/>
      <c r="AF172" s="7"/>
      <c r="AG172" s="7"/>
      <c r="AW172" s="28"/>
    </row>
    <row r="173" spans="2:49" ht="15.75" customHeight="1">
      <c r="B173" s="28"/>
      <c r="E173" s="1"/>
      <c r="O173" s="7"/>
      <c r="AE173" s="7"/>
      <c r="AF173" s="7"/>
      <c r="AG173" s="7"/>
      <c r="AW173" s="28"/>
    </row>
    <row r="174" spans="2:49" ht="15.75" customHeight="1">
      <c r="B174" s="28"/>
      <c r="E174" s="1"/>
      <c r="O174" s="7"/>
      <c r="AE174" s="7"/>
      <c r="AF174" s="7"/>
      <c r="AG174" s="7"/>
      <c r="AP174" s="1"/>
      <c r="AW174" s="28"/>
    </row>
    <row r="175" spans="2:49" ht="15.75" customHeight="1">
      <c r="B175" s="28"/>
      <c r="E175" s="1"/>
      <c r="F175" s="1"/>
      <c r="J175" s="1"/>
      <c r="O175" s="7"/>
      <c r="AE175" s="7"/>
      <c r="AF175" s="7"/>
      <c r="AG175" s="7"/>
      <c r="AW175" s="28"/>
    </row>
    <row r="176" spans="2:49" ht="15.75" customHeight="1">
      <c r="B176" s="28"/>
      <c r="E176" s="1"/>
      <c r="F176" s="1"/>
      <c r="J176" s="1"/>
      <c r="O176" s="7"/>
      <c r="AE176" s="7"/>
      <c r="AF176" s="7"/>
      <c r="AG176" s="7"/>
      <c r="AW176" s="28"/>
    </row>
    <row r="177" spans="2:49" ht="15.75" customHeight="1">
      <c r="B177" s="28"/>
      <c r="E177" s="1"/>
      <c r="J177" s="1"/>
      <c r="O177" s="7"/>
      <c r="AW177" s="28"/>
    </row>
    <row r="178" spans="2:49" ht="15.75" customHeight="1">
      <c r="B178" s="28"/>
      <c r="E178" s="1"/>
      <c r="F178" s="1"/>
      <c r="O178" s="7"/>
      <c r="AW178" s="28"/>
    </row>
    <row r="179" spans="2:49" ht="15.75" customHeight="1">
      <c r="B179" s="28"/>
      <c r="E179" s="1"/>
      <c r="F179" s="1"/>
      <c r="O179" s="7"/>
      <c r="AJ179" s="31"/>
      <c r="AK179" s="31"/>
      <c r="AL179" s="31"/>
      <c r="AM179" s="31"/>
      <c r="AN179" s="31"/>
      <c r="AW179" s="28"/>
    </row>
    <row r="180" spans="2:49" ht="15.75" customHeight="1">
      <c r="B180" s="28"/>
      <c r="O180" s="7"/>
      <c r="AJ180" s="31"/>
      <c r="AK180" s="31"/>
      <c r="AL180" s="31"/>
      <c r="AM180" s="31"/>
      <c r="AN180" s="31"/>
      <c r="AO180" s="41"/>
      <c r="AW180" s="28"/>
    </row>
    <row r="181" spans="2:49" ht="15.75" customHeight="1">
      <c r="B181" s="28"/>
      <c r="O181" s="7"/>
      <c r="AW181" s="28"/>
    </row>
    <row r="182" spans="2:49" ht="15.75" customHeight="1">
      <c r="B182" s="28"/>
      <c r="C182" s="32"/>
      <c r="O182" s="7"/>
      <c r="AJ182" s="31"/>
      <c r="AK182" s="31"/>
      <c r="AL182" s="31"/>
      <c r="AM182" s="31"/>
      <c r="AN182" s="31"/>
    </row>
    <row r="183" spans="2:49" ht="15.75" customHeight="1">
      <c r="B183" s="28"/>
      <c r="E183" s="1"/>
      <c r="O183" s="7"/>
      <c r="AW183" s="28"/>
    </row>
    <row r="184" spans="2:49" ht="15.75" customHeight="1">
      <c r="B184" s="28"/>
      <c r="E184" s="1"/>
      <c r="L184" s="7"/>
      <c r="O184" s="7"/>
      <c r="AJ184" s="7"/>
      <c r="AK184" s="7"/>
      <c r="AL184" s="7"/>
      <c r="AM184" s="7"/>
      <c r="AN184" s="7"/>
      <c r="AW184" s="28"/>
    </row>
    <row r="185" spans="2:49" ht="15.75" customHeight="1">
      <c r="B185" s="28"/>
      <c r="E185" s="1"/>
      <c r="L185" s="7"/>
      <c r="O185" s="7"/>
      <c r="AJ185" s="7"/>
      <c r="AK185" s="7"/>
      <c r="AL185" s="7"/>
      <c r="AM185" s="7"/>
      <c r="AN185" s="7"/>
      <c r="AW185" s="28"/>
    </row>
    <row r="186" spans="2:49" ht="15.75" customHeight="1">
      <c r="B186" s="28"/>
      <c r="E186" s="1"/>
      <c r="L186" s="7"/>
      <c r="O186" s="7"/>
      <c r="AJ186" s="7"/>
      <c r="AK186" s="7"/>
      <c r="AL186" s="7"/>
      <c r="AM186" s="7"/>
      <c r="AN186" s="7"/>
      <c r="AW186" s="28"/>
    </row>
    <row r="187" spans="2:49" ht="15.75" customHeight="1">
      <c r="B187" s="28"/>
      <c r="E187" s="1"/>
      <c r="L187" s="7"/>
      <c r="O187" s="7"/>
      <c r="AJ187" s="7"/>
      <c r="AK187" s="7"/>
      <c r="AL187" s="7"/>
      <c r="AM187" s="7"/>
      <c r="AN187" s="7"/>
      <c r="AW187" s="28"/>
    </row>
    <row r="188" spans="2:49" ht="15.75" customHeight="1">
      <c r="B188" s="28"/>
      <c r="E188" s="1"/>
      <c r="J188" s="1"/>
      <c r="L188" s="7"/>
      <c r="O188" s="7"/>
      <c r="AJ188" s="7"/>
      <c r="AK188" s="7"/>
      <c r="AL188" s="7"/>
      <c r="AM188" s="7"/>
      <c r="AN188" s="7"/>
      <c r="AW188" s="28"/>
    </row>
    <row r="189" spans="2:49" ht="15.75" customHeight="1">
      <c r="B189" s="28"/>
      <c r="E189" s="1"/>
      <c r="J189" s="1"/>
      <c r="L189" s="7"/>
      <c r="O189" s="7"/>
      <c r="AJ189" s="7"/>
      <c r="AK189" s="7"/>
      <c r="AL189" s="7"/>
      <c r="AM189" s="7"/>
      <c r="AN189" s="7"/>
      <c r="AW189" s="28"/>
    </row>
    <row r="190" spans="2:49" ht="15.75" customHeight="1">
      <c r="B190" s="28"/>
      <c r="E190" s="1"/>
      <c r="L190" s="7"/>
      <c r="AJ190" s="7"/>
      <c r="AK190" s="7"/>
      <c r="AL190" s="7"/>
      <c r="AM190" s="7"/>
      <c r="AN190" s="7"/>
      <c r="AW190" s="28"/>
    </row>
    <row r="191" spans="2:49" ht="15.75" customHeight="1">
      <c r="B191" s="28"/>
      <c r="E191" s="1"/>
      <c r="L191" s="7"/>
      <c r="AJ191" s="7"/>
      <c r="AK191" s="7"/>
      <c r="AL191" s="7"/>
      <c r="AM191" s="7"/>
      <c r="AN191" s="7"/>
      <c r="AW191" s="28"/>
    </row>
    <row r="192" spans="2:49" ht="15.75" customHeight="1">
      <c r="B192" s="28"/>
      <c r="E192" s="1"/>
      <c r="L192" s="7"/>
      <c r="AJ192" s="7"/>
      <c r="AK192" s="7"/>
      <c r="AL192" s="7"/>
      <c r="AM192" s="7"/>
      <c r="AN192" s="7"/>
      <c r="AW192" s="28"/>
    </row>
    <row r="193" spans="2:49" ht="15.75" customHeight="1">
      <c r="B193" s="28"/>
      <c r="E193" s="1"/>
      <c r="L193" s="7"/>
      <c r="AJ193" s="7"/>
      <c r="AK193" s="7"/>
      <c r="AL193" s="7"/>
      <c r="AM193" s="7"/>
      <c r="AN193" s="7"/>
      <c r="AW193" s="28"/>
    </row>
    <row r="194" spans="2:49" ht="15.75" customHeight="1">
      <c r="B194" s="28"/>
      <c r="E194" s="1"/>
      <c r="L194" s="7"/>
      <c r="AJ194" s="7"/>
      <c r="AK194" s="7"/>
      <c r="AL194" s="7"/>
      <c r="AM194" s="7"/>
      <c r="AN194" s="7"/>
      <c r="AW194" s="28"/>
    </row>
    <row r="195" spans="2:49" ht="15.75" customHeight="1">
      <c r="B195" s="28"/>
      <c r="E195" s="1"/>
      <c r="L195" s="7"/>
      <c r="AJ195" s="7"/>
      <c r="AK195" s="7"/>
      <c r="AL195" s="7"/>
      <c r="AM195" s="7"/>
      <c r="AN195" s="7"/>
      <c r="AW195" s="28"/>
    </row>
    <row r="196" spans="2:49" ht="15.75" customHeight="1">
      <c r="B196" s="28"/>
      <c r="E196" s="1"/>
      <c r="K196" s="41"/>
      <c r="L196" s="42"/>
      <c r="AH196" s="1"/>
      <c r="AJ196" s="8"/>
      <c r="AK196" s="8"/>
      <c r="AL196" s="8"/>
      <c r="AM196" s="8"/>
      <c r="AN196" s="8"/>
      <c r="AW196" s="28"/>
    </row>
    <row r="197" spans="2:49" ht="15.75" customHeight="1">
      <c r="B197" s="28"/>
      <c r="C197" s="32"/>
      <c r="L197" s="42"/>
      <c r="AH197" s="1"/>
    </row>
    <row r="198" spans="2:49" ht="15.75" customHeight="1">
      <c r="B198" s="28"/>
      <c r="E198" s="1"/>
      <c r="AH198" s="1"/>
      <c r="AW198" s="28"/>
    </row>
    <row r="199" spans="2:49" ht="15.75" customHeight="1">
      <c r="B199" s="28"/>
      <c r="E199" s="1"/>
      <c r="L199" s="42"/>
      <c r="AH199" s="1"/>
      <c r="AJ199" s="8"/>
      <c r="AK199" s="8"/>
      <c r="AL199" s="8"/>
      <c r="AM199" s="8"/>
      <c r="AN199" s="8"/>
      <c r="AW199" s="28"/>
    </row>
    <row r="200" spans="2:49" ht="15.75" customHeight="1">
      <c r="B200" s="28"/>
      <c r="E200" s="1"/>
      <c r="L200" s="42"/>
      <c r="AH200" s="1"/>
      <c r="AJ200" s="8"/>
      <c r="AK200" s="8"/>
      <c r="AL200" s="8"/>
      <c r="AM200" s="8"/>
      <c r="AN200" s="8"/>
      <c r="AW200" s="28"/>
    </row>
    <row r="201" spans="2:49" ht="15.75" customHeight="1">
      <c r="B201" s="28"/>
      <c r="E201" s="1"/>
      <c r="F201" s="1"/>
      <c r="AJ201" s="7"/>
      <c r="AK201" s="7"/>
      <c r="AL201" s="7"/>
      <c r="AM201" s="7"/>
      <c r="AN201" s="7"/>
      <c r="AW201" s="28"/>
    </row>
    <row r="202" spans="2:49" ht="15.75" customHeight="1">
      <c r="B202" s="28"/>
      <c r="E202" s="1"/>
      <c r="F202" s="1"/>
      <c r="J202" s="1"/>
      <c r="AJ202" s="7"/>
      <c r="AK202" s="7"/>
      <c r="AL202" s="7"/>
      <c r="AM202" s="7"/>
      <c r="AN202" s="7"/>
      <c r="AW202" s="28"/>
    </row>
    <row r="203" spans="2:49" ht="15.75" customHeight="1">
      <c r="B203" s="28"/>
      <c r="E203" s="1"/>
      <c r="J203" s="1"/>
      <c r="AW203" s="28"/>
    </row>
    <row r="204" spans="2:49" ht="15.75" customHeight="1">
      <c r="B204" s="28"/>
      <c r="E204" s="1"/>
      <c r="AW204" s="28"/>
    </row>
    <row r="205" spans="2:49" ht="15.75" customHeight="1">
      <c r="B205" s="28"/>
      <c r="E205" s="1"/>
      <c r="F205" s="1"/>
      <c r="AW205" s="28"/>
    </row>
    <row r="206" spans="2:49" ht="15.75" customHeight="1">
      <c r="B206" s="28"/>
      <c r="E206" s="1"/>
      <c r="F206" s="1"/>
      <c r="L206" s="7"/>
      <c r="AW206" s="28"/>
    </row>
    <row r="207" spans="2:49" ht="15.75" customHeight="1">
      <c r="B207" s="28"/>
      <c r="E207" s="1"/>
      <c r="J207" s="1"/>
      <c r="L207" s="30"/>
      <c r="M207" s="30"/>
      <c r="AI207" s="30"/>
      <c r="AJ207" s="30"/>
      <c r="AK207" s="30"/>
      <c r="AL207" s="30"/>
      <c r="AM207" s="30"/>
      <c r="AN207" s="30"/>
      <c r="AW207" s="28"/>
    </row>
    <row r="208" spans="2:49" ht="15.75" customHeight="1">
      <c r="B208" s="28"/>
      <c r="E208" s="1"/>
      <c r="L208" s="30"/>
      <c r="M208" s="30"/>
      <c r="AI208" s="30"/>
      <c r="AJ208" s="30"/>
      <c r="AK208" s="30"/>
      <c r="AL208" s="30"/>
      <c r="AM208" s="30"/>
      <c r="AN208" s="30"/>
      <c r="AW208" s="28"/>
    </row>
    <row r="209" spans="2:49" ht="15.75" customHeight="1">
      <c r="B209" s="28"/>
      <c r="E209" s="1"/>
      <c r="AJ209" s="8"/>
      <c r="AK209" s="8"/>
      <c r="AL209" s="8"/>
      <c r="AM209" s="8"/>
      <c r="AN209" s="8"/>
      <c r="AW209" s="28"/>
    </row>
    <row r="210" spans="2:49" ht="15.75" customHeight="1">
      <c r="B210" s="28"/>
      <c r="E210" s="1"/>
      <c r="AW210" s="28"/>
    </row>
    <row r="211" spans="2:49" ht="15.75" customHeight="1">
      <c r="B211" s="28"/>
      <c r="E211" s="1"/>
      <c r="AW211" s="28"/>
    </row>
    <row r="212" spans="2:49" ht="15.75" customHeight="1">
      <c r="B212" s="28"/>
      <c r="E212" s="1"/>
      <c r="F212" s="1"/>
    </row>
    <row r="213" spans="2:49" ht="15.75" customHeight="1"/>
    <row r="214" spans="2:49" ht="15.75" customHeight="1"/>
    <row r="215" spans="2:49" ht="15.75" customHeight="1"/>
    <row r="216" spans="2:49" ht="15.75" customHeight="1"/>
    <row r="217" spans="2:49" ht="15.75" customHeight="1"/>
    <row r="218" spans="2:49" ht="15.75" customHeight="1"/>
    <row r="219" spans="2:49" ht="15.75" customHeight="1"/>
    <row r="220" spans="2:49" ht="15.75" customHeight="1"/>
    <row r="221" spans="2:49" ht="15.75" customHeight="1"/>
    <row r="222" spans="2:49" ht="15.75" customHeight="1"/>
    <row r="223" spans="2:49" ht="15.75" customHeight="1"/>
    <row r="224" spans="2:49" ht="15.75" customHeight="1"/>
    <row r="225" ht="15.75" customHeight="1"/>
    <row r="226" ht="15.75" customHeight="1"/>
  </sheetData>
  <mergeCells count="332">
    <mergeCell ref="C36:C37"/>
    <mergeCell ref="D36:D37"/>
    <mergeCell ref="AU108:AU109"/>
    <mergeCell ref="AV108:AV109"/>
    <mergeCell ref="AU42:AU43"/>
    <mergeCell ref="AV42:AV43"/>
    <mergeCell ref="C30:C31"/>
    <mergeCell ref="D30:D31"/>
    <mergeCell ref="C32:C33"/>
    <mergeCell ref="D32:D33"/>
    <mergeCell ref="C34:C35"/>
    <mergeCell ref="D34:D35"/>
    <mergeCell ref="D71:D72"/>
    <mergeCell ref="D69:D70"/>
    <mergeCell ref="C86:C87"/>
    <mergeCell ref="D86:D87"/>
    <mergeCell ref="C88:C89"/>
    <mergeCell ref="D88:D89"/>
    <mergeCell ref="C77:C78"/>
    <mergeCell ref="D77:D78"/>
    <mergeCell ref="C58:C59"/>
    <mergeCell ref="D58:D59"/>
    <mergeCell ref="C60:C61"/>
    <mergeCell ref="D60:D61"/>
    <mergeCell ref="C132:C133"/>
    <mergeCell ref="D132:D133"/>
    <mergeCell ref="C134:C135"/>
    <mergeCell ref="D134:D135"/>
    <mergeCell ref="AU102:AU103"/>
    <mergeCell ref="AV102:AV103"/>
    <mergeCell ref="AU104:AU105"/>
    <mergeCell ref="AV104:AV105"/>
    <mergeCell ref="AU106:AU107"/>
    <mergeCell ref="AV106:AV107"/>
    <mergeCell ref="C126:C127"/>
    <mergeCell ref="D126:D127"/>
    <mergeCell ref="C128:C129"/>
    <mergeCell ref="D128:D129"/>
    <mergeCell ref="C130:C131"/>
    <mergeCell ref="D130:D131"/>
    <mergeCell ref="C122:C123"/>
    <mergeCell ref="D122:D123"/>
    <mergeCell ref="C124:C125"/>
    <mergeCell ref="D124:D125"/>
    <mergeCell ref="AV130:AV131"/>
    <mergeCell ref="AV132:AV133"/>
    <mergeCell ref="AV134:AV135"/>
    <mergeCell ref="AU117:AU118"/>
    <mergeCell ref="C62:C63"/>
    <mergeCell ref="D62:D63"/>
    <mergeCell ref="D50:D51"/>
    <mergeCell ref="C52:C53"/>
    <mergeCell ref="D52:D53"/>
    <mergeCell ref="C54:C55"/>
    <mergeCell ref="D54:D55"/>
    <mergeCell ref="C56:C57"/>
    <mergeCell ref="D56:D57"/>
    <mergeCell ref="B121:B136"/>
    <mergeCell ref="AW121:AW136"/>
    <mergeCell ref="AU47:AU48"/>
    <mergeCell ref="AU49:AU50"/>
    <mergeCell ref="C38:C39"/>
    <mergeCell ref="D38:D39"/>
    <mergeCell ref="C40:C41"/>
    <mergeCell ref="D40:D41"/>
    <mergeCell ref="C42:C43"/>
    <mergeCell ref="C50:C51"/>
    <mergeCell ref="B65:B80"/>
    <mergeCell ref="B85:B100"/>
    <mergeCell ref="AW101:AW116"/>
    <mergeCell ref="B101:B116"/>
    <mergeCell ref="AW85:AW100"/>
    <mergeCell ref="U69:U98"/>
    <mergeCell ref="D92:D93"/>
    <mergeCell ref="C94:C95"/>
    <mergeCell ref="D94:D95"/>
    <mergeCell ref="C96:C97"/>
    <mergeCell ref="B29:B44"/>
    <mergeCell ref="AN95:AN96"/>
    <mergeCell ref="AU95:AU96"/>
    <mergeCell ref="AU99:AU100"/>
    <mergeCell ref="C141:C142"/>
    <mergeCell ref="AV117:AV118"/>
    <mergeCell ref="AU124:AU125"/>
    <mergeCell ref="D117:D118"/>
    <mergeCell ref="C145:C146"/>
    <mergeCell ref="D145:D146"/>
    <mergeCell ref="B137:B152"/>
    <mergeCell ref="C143:C144"/>
    <mergeCell ref="AN114:AN115"/>
    <mergeCell ref="AN122:AN123"/>
    <mergeCell ref="Y87:Z118"/>
    <mergeCell ref="AV119:AV120"/>
    <mergeCell ref="C117:C118"/>
    <mergeCell ref="AU110:AU111"/>
    <mergeCell ref="D96:D97"/>
    <mergeCell ref="C98:C99"/>
    <mergeCell ref="D137:D138"/>
    <mergeCell ref="C137:C138"/>
    <mergeCell ref="C139:C140"/>
    <mergeCell ref="D139:D140"/>
    <mergeCell ref="AG69:AG97"/>
    <mergeCell ref="Y57:Z79"/>
    <mergeCell ref="AN69:AN70"/>
    <mergeCell ref="AU57:AU58"/>
    <mergeCell ref="AW29:AW44"/>
    <mergeCell ref="AW137:AW152"/>
    <mergeCell ref="AV91:AV92"/>
    <mergeCell ref="AV93:AV94"/>
    <mergeCell ref="AW49:AW64"/>
    <mergeCell ref="AW65:AW80"/>
    <mergeCell ref="D42:D43"/>
    <mergeCell ref="AU53:AU54"/>
    <mergeCell ref="AU55:AU56"/>
    <mergeCell ref="D141:D142"/>
    <mergeCell ref="AV110:AV111"/>
    <mergeCell ref="AU112:AU113"/>
    <mergeCell ref="AV112:AV113"/>
    <mergeCell ref="AU114:AU115"/>
    <mergeCell ref="AU122:AU123"/>
    <mergeCell ref="AV122:AV123"/>
    <mergeCell ref="D119:D120"/>
    <mergeCell ref="AU83:AU84"/>
    <mergeCell ref="AU93:AU94"/>
    <mergeCell ref="AU66:AU67"/>
    <mergeCell ref="AU68:AU69"/>
    <mergeCell ref="AU81:AU82"/>
    <mergeCell ref="AU76:AU77"/>
    <mergeCell ref="AV128:AV129"/>
    <mergeCell ref="B13:B28"/>
    <mergeCell ref="I3:M3"/>
    <mergeCell ref="F3:H4"/>
    <mergeCell ref="D11:D12"/>
    <mergeCell ref="B9:I9"/>
    <mergeCell ref="J8:M8"/>
    <mergeCell ref="D22:D23"/>
    <mergeCell ref="D20:D21"/>
    <mergeCell ref="D18:D19"/>
    <mergeCell ref="D16:D17"/>
    <mergeCell ref="J9:M9"/>
    <mergeCell ref="C11:C12"/>
    <mergeCell ref="C20:C21"/>
    <mergeCell ref="AU17:AU18"/>
    <mergeCell ref="AU21:AU22"/>
    <mergeCell ref="D26:D27"/>
    <mergeCell ref="AU23:AU24"/>
    <mergeCell ref="T8:W8"/>
    <mergeCell ref="AP8:AW8"/>
    <mergeCell ref="AL8:AO8"/>
    <mergeCell ref="AF4:AP4"/>
    <mergeCell ref="AF8:AK8"/>
    <mergeCell ref="N4:X4"/>
    <mergeCell ref="N8:S8"/>
    <mergeCell ref="AP9:AW9"/>
    <mergeCell ref="AB8:AE8"/>
    <mergeCell ref="X8:AA8"/>
    <mergeCell ref="AB9:AE9"/>
    <mergeCell ref="X9:AA9"/>
    <mergeCell ref="T9:W9"/>
    <mergeCell ref="N9:S9"/>
    <mergeCell ref="AU25:AU26"/>
    <mergeCell ref="AV124:AV125"/>
    <mergeCell ref="AV126:AV127"/>
    <mergeCell ref="B1:AW1"/>
    <mergeCell ref="B8:I8"/>
    <mergeCell ref="AA4:AE4"/>
    <mergeCell ref="AA3:AE3"/>
    <mergeCell ref="I4:M4"/>
    <mergeCell ref="AL9:AO9"/>
    <mergeCell ref="AF9:AK9"/>
    <mergeCell ref="AW13:AW28"/>
    <mergeCell ref="AV27:AV28"/>
    <mergeCell ref="AU27:AU28"/>
    <mergeCell ref="N3:X3"/>
    <mergeCell ref="AF3:AP3"/>
    <mergeCell ref="AV11:AV12"/>
    <mergeCell ref="AU11:AU12"/>
    <mergeCell ref="AV13:AV14"/>
    <mergeCell ref="AU19:AU20"/>
    <mergeCell ref="AU15:AU16"/>
    <mergeCell ref="AV23:AV24"/>
    <mergeCell ref="D24:D25"/>
    <mergeCell ref="AU51:AU52"/>
    <mergeCell ref="AU13:AU14"/>
    <mergeCell ref="AU61:AU62"/>
    <mergeCell ref="AU59:AU60"/>
    <mergeCell ref="AV59:AV60"/>
    <mergeCell ref="AV57:AV58"/>
    <mergeCell ref="AV53:AV54"/>
    <mergeCell ref="D67:D68"/>
    <mergeCell ref="AD69:AD98"/>
    <mergeCell ref="AU91:AU92"/>
    <mergeCell ref="AU72:AU73"/>
    <mergeCell ref="AU74:AU75"/>
    <mergeCell ref="AU63:AU64"/>
    <mergeCell ref="AU85:AU86"/>
    <mergeCell ref="D65:D66"/>
    <mergeCell ref="D81:D82"/>
    <mergeCell ref="AU78:AU79"/>
    <mergeCell ref="AV81:AV82"/>
    <mergeCell ref="AV87:AV88"/>
    <mergeCell ref="AV85:AV86"/>
    <mergeCell ref="AU87:AU88"/>
    <mergeCell ref="AV83:AV84"/>
    <mergeCell ref="AU70:AU71"/>
    <mergeCell ref="D75:D76"/>
    <mergeCell ref="AV114:AV115"/>
    <mergeCell ref="AV66:AV67"/>
    <mergeCell ref="AV68:AV69"/>
    <mergeCell ref="AV70:AV71"/>
    <mergeCell ref="AV72:AV73"/>
    <mergeCell ref="AU89:AU90"/>
    <mergeCell ref="AV89:AV90"/>
    <mergeCell ref="C81:C82"/>
    <mergeCell ref="AV95:AV96"/>
    <mergeCell ref="AV97:AV98"/>
    <mergeCell ref="AV99:AV100"/>
    <mergeCell ref="C114:C115"/>
    <mergeCell ref="D114:D115"/>
    <mergeCell ref="AV78:AV79"/>
    <mergeCell ref="C147:C148"/>
    <mergeCell ref="D147:D148"/>
    <mergeCell ref="C149:C150"/>
    <mergeCell ref="D83:D84"/>
    <mergeCell ref="C83:C84"/>
    <mergeCell ref="AU130:AU131"/>
    <mergeCell ref="AU132:AU133"/>
    <mergeCell ref="AU134:AU135"/>
    <mergeCell ref="K122:K123"/>
    <mergeCell ref="AU119:AU120"/>
    <mergeCell ref="C119:C120"/>
    <mergeCell ref="R69:R98"/>
    <mergeCell ref="C106:C107"/>
    <mergeCell ref="D106:D107"/>
    <mergeCell ref="C108:C109"/>
    <mergeCell ref="D108:D109"/>
    <mergeCell ref="D79:D80"/>
    <mergeCell ref="D98:D99"/>
    <mergeCell ref="C110:C111"/>
    <mergeCell ref="D110:D111"/>
    <mergeCell ref="AU97:AU98"/>
    <mergeCell ref="AU126:AU127"/>
    <mergeCell ref="AU128:AU129"/>
    <mergeCell ref="D112:D113"/>
    <mergeCell ref="D153:D154"/>
    <mergeCell ref="D149:D150"/>
    <mergeCell ref="C151:C152"/>
    <mergeCell ref="C153:C154"/>
    <mergeCell ref="D151:D152"/>
    <mergeCell ref="AV61:AV62"/>
    <mergeCell ref="AV63:AV64"/>
    <mergeCell ref="AU153:AU154"/>
    <mergeCell ref="AV153:AV154"/>
    <mergeCell ref="AV76:AV77"/>
    <mergeCell ref="AV74:AV75"/>
    <mergeCell ref="AV144:AV145"/>
    <mergeCell ref="AV142:AV143"/>
    <mergeCell ref="AV140:AV141"/>
    <mergeCell ref="AU146:AU147"/>
    <mergeCell ref="AU144:AU145"/>
    <mergeCell ref="D104:D105"/>
    <mergeCell ref="AV138:AV139"/>
    <mergeCell ref="AU150:AU151"/>
    <mergeCell ref="AU148:AU149"/>
    <mergeCell ref="AV150:AV151"/>
    <mergeCell ref="AV148:AV149"/>
    <mergeCell ref="AV146:AV147"/>
    <mergeCell ref="C112:C113"/>
    <mergeCell ref="AV49:AV50"/>
    <mergeCell ref="AV51:AV52"/>
    <mergeCell ref="AV15:AV16"/>
    <mergeCell ref="AV25:AV26"/>
    <mergeCell ref="AV38:AV39"/>
    <mergeCell ref="AV40:AV41"/>
    <mergeCell ref="AV47:AV48"/>
    <mergeCell ref="AV55:AV56"/>
    <mergeCell ref="AV45:AV46"/>
    <mergeCell ref="AV17:AV18"/>
    <mergeCell ref="AV19:AV20"/>
    <mergeCell ref="AV21:AV22"/>
    <mergeCell ref="AV34:AV35"/>
    <mergeCell ref="AV36:AV37"/>
    <mergeCell ref="AV30:AV31"/>
    <mergeCell ref="AV32:AV33"/>
    <mergeCell ref="D45:D46"/>
    <mergeCell ref="AN23:AN24"/>
    <mergeCell ref="AU45:AU46"/>
    <mergeCell ref="C26:C27"/>
    <mergeCell ref="C24:C25"/>
    <mergeCell ref="C22:C23"/>
    <mergeCell ref="K95:K96"/>
    <mergeCell ref="AN42:AN43"/>
    <mergeCell ref="AU36:AU37"/>
    <mergeCell ref="AU38:AU39"/>
    <mergeCell ref="AU30:AU31"/>
    <mergeCell ref="AU32:AU33"/>
    <mergeCell ref="AU34:AU35"/>
    <mergeCell ref="D47:D48"/>
    <mergeCell ref="C45:C46"/>
    <mergeCell ref="C67:C68"/>
    <mergeCell ref="C65:C66"/>
    <mergeCell ref="C79:C80"/>
    <mergeCell ref="C69:C70"/>
    <mergeCell ref="C73:C74"/>
    <mergeCell ref="D73:D74"/>
    <mergeCell ref="C47:C48"/>
    <mergeCell ref="C75:C76"/>
    <mergeCell ref="C71:C72"/>
    <mergeCell ref="B49:B64"/>
    <mergeCell ref="AN50:AN51"/>
    <mergeCell ref="C18:C19"/>
    <mergeCell ref="C16:C17"/>
    <mergeCell ref="C14:C15"/>
    <mergeCell ref="K114:K115"/>
    <mergeCell ref="AU138:AU139"/>
    <mergeCell ref="AU40:AU41"/>
    <mergeCell ref="K141:K142"/>
    <mergeCell ref="K23:K24"/>
    <mergeCell ref="K42:K43"/>
    <mergeCell ref="K69:K70"/>
    <mergeCell ref="K50:K51"/>
    <mergeCell ref="D14:D15"/>
    <mergeCell ref="AU142:AU143"/>
    <mergeCell ref="AU140:AU141"/>
    <mergeCell ref="D143:D144"/>
    <mergeCell ref="AN141:AN142"/>
    <mergeCell ref="C90:C91"/>
    <mergeCell ref="D90:D91"/>
    <mergeCell ref="C92:C93"/>
    <mergeCell ref="C102:C103"/>
    <mergeCell ref="D102:D103"/>
    <mergeCell ref="C104:C10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45" orientation="portrait" horizontalDpi="4294967293" verticalDpi="360" r:id="rId1"/>
  <headerFooter alignWithMargins="0"/>
  <rowBreaks count="1" manualBreakCount="1">
    <brk id="168" max="3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8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294</v>
      </c>
      <c r="Q1" s="380"/>
      <c r="R1" s="380"/>
      <c r="S1" s="74"/>
      <c r="T1" s="372" t="str">
        <f>組み合わせ一覧!B13</f>
        <v>さくら市鬼怒川運動公園南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258"/>
      <c r="F3" s="258"/>
      <c r="G3" s="259"/>
      <c r="H3" s="9"/>
      <c r="I3" s="9"/>
      <c r="J3" s="9"/>
      <c r="K3" s="9"/>
      <c r="L3" s="9"/>
      <c r="M3" s="9"/>
      <c r="N3" s="246"/>
      <c r="O3" s="257"/>
      <c r="P3" s="258"/>
      <c r="Q3" s="9"/>
      <c r="R3" s="9"/>
      <c r="S3" s="9"/>
      <c r="T3" s="259"/>
      <c r="U3" s="9"/>
      <c r="V3" s="9"/>
      <c r="W3" s="9"/>
      <c r="X3" s="9"/>
      <c r="Y3" s="9"/>
      <c r="Z3" s="9"/>
    </row>
    <row r="4" spans="1:26" ht="20.25" customHeight="1" thickTop="1">
      <c r="A4" s="9"/>
      <c r="D4" s="245"/>
      <c r="E4" s="373" t="s">
        <v>3</v>
      </c>
      <c r="F4" s="373"/>
      <c r="G4" s="373"/>
      <c r="H4" s="374"/>
      <c r="I4" s="375"/>
      <c r="J4" s="9"/>
      <c r="K4" s="9"/>
      <c r="L4" s="9"/>
      <c r="M4" s="9"/>
      <c r="N4" s="376" t="s">
        <v>1</v>
      </c>
      <c r="O4" s="373"/>
      <c r="P4" s="377"/>
      <c r="Q4" s="9"/>
      <c r="R4" s="9"/>
      <c r="S4" s="245"/>
      <c r="T4" s="373" t="s">
        <v>2</v>
      </c>
      <c r="U4" s="374"/>
      <c r="V4" s="378"/>
      <c r="W4" s="9"/>
      <c r="X4" s="9"/>
      <c r="Y4" s="9"/>
      <c r="Z4" s="9"/>
    </row>
    <row r="5" spans="1:26" ht="20.25" customHeight="1" thickBot="1">
      <c r="A5" s="9"/>
      <c r="D5" s="245"/>
      <c r="E5" s="9"/>
      <c r="F5" s="9"/>
      <c r="G5" s="9"/>
      <c r="H5" s="258"/>
      <c r="I5" s="259"/>
      <c r="J5" s="9"/>
      <c r="K5" s="9"/>
      <c r="L5" s="9"/>
      <c r="M5" s="9"/>
      <c r="N5" s="13"/>
      <c r="O5" s="9"/>
      <c r="P5" s="245"/>
      <c r="Q5" s="9"/>
      <c r="R5" s="9"/>
      <c r="S5" s="245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245"/>
      <c r="E6" s="9"/>
      <c r="F6" s="9"/>
      <c r="G6" s="245"/>
      <c r="H6" s="373" t="s">
        <v>0</v>
      </c>
      <c r="I6" s="373"/>
      <c r="J6" s="378"/>
      <c r="K6" s="9"/>
      <c r="L6" s="9"/>
      <c r="M6" s="9"/>
      <c r="N6" s="13"/>
      <c r="O6" s="9"/>
      <c r="P6" s="245"/>
      <c r="Q6" s="9"/>
      <c r="R6" s="9"/>
      <c r="S6" s="245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245"/>
      <c r="E7" s="9"/>
      <c r="F7" s="9"/>
      <c r="G7" s="245"/>
      <c r="H7" s="9"/>
      <c r="I7" s="9"/>
      <c r="J7" s="14"/>
      <c r="K7" s="9"/>
      <c r="L7" s="9"/>
      <c r="M7" s="9"/>
      <c r="N7" s="13"/>
      <c r="O7" s="9"/>
      <c r="P7" s="245"/>
      <c r="Q7" s="9"/>
      <c r="R7" s="9"/>
      <c r="S7" s="245"/>
      <c r="T7" s="9"/>
      <c r="U7" s="9"/>
      <c r="V7" s="14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1" t="str">
        <f>組み合わせ一覧!C14</f>
        <v>ＦＣ　ＳＦｉＤＡ</v>
      </c>
      <c r="E9" s="381"/>
      <c r="F9" s="50"/>
      <c r="G9" s="382" t="str">
        <f>組み合わせ一覧!C16</f>
        <v>ＦＣあわのレジェンド</v>
      </c>
      <c r="H9" s="382"/>
      <c r="I9" s="50"/>
      <c r="J9" s="382" t="str">
        <f>組み合わせ一覧!C18</f>
        <v>ＡＣ　ＥＳＰＡＣＩＯ</v>
      </c>
      <c r="K9" s="382"/>
      <c r="M9" s="383" t="str">
        <f>組み合わせ一覧!C20</f>
        <v>紫塚ＦＣ</v>
      </c>
      <c r="N9" s="383"/>
      <c r="O9" s="50"/>
      <c r="P9" s="384" t="str">
        <f>組み合わせ一覧!C22</f>
        <v>さくらボン・ディ・ボーラ</v>
      </c>
      <c r="Q9" s="384"/>
      <c r="R9" s="50"/>
      <c r="S9" s="385" t="str">
        <f>組み合わせ一覧!C24</f>
        <v>カテット白沢サッカースクール</v>
      </c>
      <c r="T9" s="385"/>
      <c r="U9" s="50"/>
      <c r="V9" s="386" t="str">
        <f>組み合わせ一覧!C26</f>
        <v>緑が丘ＹＦＣサッカー教室</v>
      </c>
      <c r="W9" s="386"/>
      <c r="X9" s="50"/>
      <c r="Y9" s="50"/>
      <c r="Z9" s="154"/>
    </row>
    <row r="10" spans="1:26" ht="20.25" customHeight="1">
      <c r="A10" s="50"/>
      <c r="B10" s="50"/>
      <c r="C10" s="50"/>
      <c r="D10" s="381"/>
      <c r="E10" s="381"/>
      <c r="F10" s="50"/>
      <c r="G10" s="382"/>
      <c r="H10" s="382"/>
      <c r="I10" s="50"/>
      <c r="J10" s="382"/>
      <c r="K10" s="382"/>
      <c r="L10" s="50"/>
      <c r="M10" s="383"/>
      <c r="N10" s="383"/>
      <c r="O10" s="50"/>
      <c r="P10" s="384"/>
      <c r="Q10" s="384"/>
      <c r="R10" s="50"/>
      <c r="S10" s="385"/>
      <c r="T10" s="385"/>
      <c r="U10" s="50"/>
      <c r="V10" s="386"/>
      <c r="W10" s="386"/>
      <c r="X10" s="50"/>
      <c r="Y10" s="154"/>
      <c r="Z10" s="154"/>
    </row>
    <row r="11" spans="1:26" ht="20.25" customHeight="1">
      <c r="A11" s="50"/>
      <c r="B11" s="50"/>
      <c r="C11" s="50"/>
      <c r="D11" s="381"/>
      <c r="E11" s="381"/>
      <c r="F11" s="50"/>
      <c r="G11" s="382"/>
      <c r="H11" s="382"/>
      <c r="I11" s="50"/>
      <c r="J11" s="382"/>
      <c r="K11" s="382"/>
      <c r="L11" s="50"/>
      <c r="M11" s="383"/>
      <c r="N11" s="383"/>
      <c r="O11" s="50"/>
      <c r="P11" s="384"/>
      <c r="Q11" s="384"/>
      <c r="R11" s="50"/>
      <c r="S11" s="385"/>
      <c r="T11" s="385"/>
      <c r="U11" s="50"/>
      <c r="V11" s="386"/>
      <c r="W11" s="386"/>
      <c r="X11" s="50"/>
      <c r="Y11" s="154"/>
      <c r="Z11" s="154"/>
    </row>
    <row r="12" spans="1:26" ht="20.25" customHeight="1">
      <c r="A12" s="50"/>
      <c r="B12" s="50"/>
      <c r="C12" s="50"/>
      <c r="D12" s="381"/>
      <c r="E12" s="381"/>
      <c r="F12" s="50"/>
      <c r="G12" s="382"/>
      <c r="H12" s="382"/>
      <c r="I12" s="50"/>
      <c r="J12" s="382"/>
      <c r="K12" s="382"/>
      <c r="L12" s="50"/>
      <c r="M12" s="383"/>
      <c r="N12" s="383"/>
      <c r="O12" s="50"/>
      <c r="P12" s="384"/>
      <c r="Q12" s="384"/>
      <c r="R12" s="50"/>
      <c r="S12" s="385"/>
      <c r="T12" s="385"/>
      <c r="U12" s="50"/>
      <c r="V12" s="386"/>
      <c r="W12" s="386"/>
      <c r="X12" s="50"/>
      <c r="Y12" s="154"/>
      <c r="Z12" s="154"/>
    </row>
    <row r="13" spans="1:26" ht="20.25" customHeight="1">
      <c r="A13" s="50"/>
      <c r="B13" s="50"/>
      <c r="C13" s="50"/>
      <c r="D13" s="381"/>
      <c r="E13" s="381"/>
      <c r="F13" s="50"/>
      <c r="G13" s="382"/>
      <c r="H13" s="382"/>
      <c r="I13" s="50"/>
      <c r="J13" s="382"/>
      <c r="K13" s="382"/>
      <c r="L13" s="50"/>
      <c r="M13" s="383"/>
      <c r="N13" s="383"/>
      <c r="O13" s="50"/>
      <c r="P13" s="384"/>
      <c r="Q13" s="384"/>
      <c r="R13" s="50"/>
      <c r="S13" s="385"/>
      <c r="T13" s="385"/>
      <c r="U13" s="50"/>
      <c r="V13" s="386"/>
      <c r="W13" s="386"/>
      <c r="X13" s="50"/>
      <c r="Y13" s="154"/>
      <c r="Z13" s="154"/>
    </row>
    <row r="14" spans="1:26" ht="20.25" customHeight="1">
      <c r="A14" s="50"/>
      <c r="B14" s="50"/>
      <c r="C14" s="50"/>
      <c r="D14" s="381"/>
      <c r="E14" s="381"/>
      <c r="F14" s="50"/>
      <c r="G14" s="382"/>
      <c r="H14" s="382"/>
      <c r="I14" s="50"/>
      <c r="J14" s="382"/>
      <c r="K14" s="382"/>
      <c r="L14" s="50"/>
      <c r="M14" s="383"/>
      <c r="N14" s="383"/>
      <c r="O14" s="50"/>
      <c r="P14" s="384"/>
      <c r="Q14" s="384"/>
      <c r="R14" s="50"/>
      <c r="S14" s="385"/>
      <c r="T14" s="385"/>
      <c r="U14" s="50"/>
      <c r="V14" s="386"/>
      <c r="W14" s="386"/>
      <c r="X14" s="50"/>
      <c r="Y14" s="154"/>
      <c r="Z14" s="154"/>
    </row>
    <row r="15" spans="1:26" ht="20.25" customHeight="1">
      <c r="A15" s="50"/>
      <c r="B15" s="50"/>
      <c r="C15" s="50"/>
      <c r="D15" s="381"/>
      <c r="E15" s="381"/>
      <c r="F15" s="50"/>
      <c r="G15" s="382"/>
      <c r="H15" s="382"/>
      <c r="I15" s="50"/>
      <c r="J15" s="382"/>
      <c r="K15" s="382"/>
      <c r="L15" s="50"/>
      <c r="M15" s="383"/>
      <c r="N15" s="383"/>
      <c r="O15" s="50"/>
      <c r="P15" s="384"/>
      <c r="Q15" s="384"/>
      <c r="R15" s="50"/>
      <c r="S15" s="385"/>
      <c r="T15" s="385"/>
      <c r="U15" s="50"/>
      <c r="V15" s="386"/>
      <c r="W15" s="386"/>
      <c r="X15" s="50"/>
      <c r="Y15" s="154"/>
      <c r="Z15" s="154"/>
    </row>
    <row r="16" spans="1:26" ht="20.25" customHeight="1">
      <c r="A16" s="50"/>
      <c r="B16" s="50"/>
      <c r="C16" s="50"/>
      <c r="D16" s="381"/>
      <c r="E16" s="381"/>
      <c r="F16" s="50"/>
      <c r="G16" s="382"/>
      <c r="H16" s="382"/>
      <c r="I16" s="50"/>
      <c r="J16" s="382"/>
      <c r="K16" s="382"/>
      <c r="L16" s="50"/>
      <c r="M16" s="383"/>
      <c r="N16" s="383"/>
      <c r="O16" s="50"/>
      <c r="P16" s="384"/>
      <c r="Q16" s="384"/>
      <c r="R16" s="50"/>
      <c r="S16" s="385"/>
      <c r="T16" s="385"/>
      <c r="U16" s="50"/>
      <c r="V16" s="386"/>
      <c r="W16" s="386"/>
      <c r="X16" s="50"/>
      <c r="Y16" s="154"/>
      <c r="Z16" s="154"/>
    </row>
    <row r="17" spans="1:26" ht="20.25" customHeight="1">
      <c r="A17" s="50"/>
      <c r="B17" s="50"/>
      <c r="C17" s="50"/>
      <c r="D17" s="381"/>
      <c r="E17" s="381"/>
      <c r="F17" s="50"/>
      <c r="G17" s="382"/>
      <c r="H17" s="382"/>
      <c r="I17" s="50"/>
      <c r="J17" s="382"/>
      <c r="K17" s="382"/>
      <c r="L17" s="50"/>
      <c r="M17" s="383"/>
      <c r="N17" s="383"/>
      <c r="O17" s="50"/>
      <c r="P17" s="384"/>
      <c r="Q17" s="384"/>
      <c r="R17" s="50"/>
      <c r="S17" s="385"/>
      <c r="T17" s="385"/>
      <c r="U17" s="50"/>
      <c r="V17" s="386"/>
      <c r="W17" s="386"/>
      <c r="X17" s="50"/>
      <c r="Y17" s="154"/>
      <c r="Z17" s="154"/>
    </row>
    <row r="18" spans="1:26" ht="20.25" customHeight="1">
      <c r="A18" s="50"/>
      <c r="B18" s="50"/>
      <c r="C18" s="50"/>
      <c r="D18" s="381"/>
      <c r="E18" s="381"/>
      <c r="F18" s="50"/>
      <c r="G18" s="382"/>
      <c r="H18" s="382"/>
      <c r="I18" s="50"/>
      <c r="J18" s="382"/>
      <c r="K18" s="382"/>
      <c r="L18" s="50"/>
      <c r="M18" s="383"/>
      <c r="N18" s="383"/>
      <c r="O18" s="50"/>
      <c r="P18" s="384"/>
      <c r="Q18" s="384"/>
      <c r="R18" s="50"/>
      <c r="S18" s="385"/>
      <c r="T18" s="385"/>
      <c r="U18" s="50"/>
      <c r="V18" s="386"/>
      <c r="W18" s="386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89" t="str">
        <f>G9</f>
        <v>ＦＣあわのレジェンド</v>
      </c>
      <c r="F20" s="389"/>
      <c r="G20" s="389"/>
      <c r="H20" s="389"/>
      <c r="I20" s="389"/>
      <c r="J20" s="390">
        <f>L20+L21</f>
        <v>5</v>
      </c>
      <c r="K20" s="391" t="s">
        <v>5</v>
      </c>
      <c r="L20" s="10">
        <v>1</v>
      </c>
      <c r="M20" s="10" t="s">
        <v>11</v>
      </c>
      <c r="N20" s="10">
        <v>0</v>
      </c>
      <c r="O20" s="391" t="s">
        <v>6</v>
      </c>
      <c r="P20" s="390">
        <f>N20+N21</f>
        <v>0</v>
      </c>
      <c r="Q20" s="390" t="str">
        <f>J9</f>
        <v>ＡＣ　ＥＳＰＡＣＩＯ</v>
      </c>
      <c r="R20" s="390"/>
      <c r="S20" s="390"/>
      <c r="T20" s="390"/>
      <c r="U20" s="390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89"/>
      <c r="F21" s="389"/>
      <c r="G21" s="389"/>
      <c r="H21" s="389"/>
      <c r="I21" s="389"/>
      <c r="J21" s="390"/>
      <c r="K21" s="391"/>
      <c r="L21" s="10">
        <v>4</v>
      </c>
      <c r="M21" s="10" t="s">
        <v>11</v>
      </c>
      <c r="N21" s="10">
        <v>0</v>
      </c>
      <c r="O21" s="391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0" t="str">
        <f>M9</f>
        <v>紫塚ＦＣ</v>
      </c>
      <c r="F23" s="390"/>
      <c r="G23" s="390"/>
      <c r="H23" s="390"/>
      <c r="I23" s="390"/>
      <c r="J23" s="390">
        <f>L23+L24</f>
        <v>1</v>
      </c>
      <c r="K23" s="391" t="s">
        <v>5</v>
      </c>
      <c r="L23" s="10">
        <v>0</v>
      </c>
      <c r="M23" s="10" t="s">
        <v>11</v>
      </c>
      <c r="N23" s="10">
        <v>6</v>
      </c>
      <c r="O23" s="391" t="s">
        <v>6</v>
      </c>
      <c r="P23" s="390">
        <f>N23+N24</f>
        <v>8</v>
      </c>
      <c r="Q23" s="392" t="str">
        <f>P9</f>
        <v>さくらボン・ディ・ボーラ</v>
      </c>
      <c r="R23" s="392"/>
      <c r="S23" s="392"/>
      <c r="T23" s="392"/>
      <c r="U23" s="392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0"/>
      <c r="F24" s="390"/>
      <c r="G24" s="390"/>
      <c r="H24" s="390"/>
      <c r="I24" s="390"/>
      <c r="J24" s="390"/>
      <c r="K24" s="391"/>
      <c r="L24" s="10">
        <v>1</v>
      </c>
      <c r="M24" s="10" t="s">
        <v>11</v>
      </c>
      <c r="N24" s="10">
        <v>2</v>
      </c>
      <c r="O24" s="391"/>
      <c r="P24" s="390"/>
      <c r="Q24" s="392"/>
      <c r="R24" s="392"/>
      <c r="S24" s="392"/>
      <c r="T24" s="392"/>
      <c r="U24" s="392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373" t="s">
        <v>2</v>
      </c>
      <c r="B26" s="388">
        <v>0.44444444444444442</v>
      </c>
      <c r="C26" s="388"/>
      <c r="D26" s="388"/>
      <c r="E26" s="393" t="str">
        <f>S9</f>
        <v>カテット白沢サッカースクール</v>
      </c>
      <c r="F26" s="393"/>
      <c r="G26" s="393"/>
      <c r="H26" s="393"/>
      <c r="I26" s="393"/>
      <c r="J26" s="390">
        <f>L26+L27</f>
        <v>6</v>
      </c>
      <c r="K26" s="391" t="s">
        <v>5</v>
      </c>
      <c r="L26" s="10">
        <v>4</v>
      </c>
      <c r="M26" s="10" t="s">
        <v>11</v>
      </c>
      <c r="N26" s="10">
        <v>0</v>
      </c>
      <c r="O26" s="391" t="s">
        <v>6</v>
      </c>
      <c r="P26" s="390">
        <f>N26+N27</f>
        <v>1</v>
      </c>
      <c r="Q26" s="394" t="str">
        <f>V9</f>
        <v>緑が丘ＹＦＣサッカー教室</v>
      </c>
      <c r="R26" s="394"/>
      <c r="S26" s="394"/>
      <c r="T26" s="394"/>
      <c r="U26" s="394"/>
      <c r="V26" s="390" t="s">
        <v>280</v>
      </c>
      <c r="W26" s="390"/>
      <c r="X26" s="390"/>
      <c r="Y26" s="390"/>
      <c r="Z26" s="390"/>
    </row>
    <row r="27" spans="1:26" ht="20.25" customHeight="1">
      <c r="A27" s="373"/>
      <c r="B27" s="388"/>
      <c r="C27" s="388"/>
      <c r="D27" s="388"/>
      <c r="E27" s="393"/>
      <c r="F27" s="393"/>
      <c r="G27" s="393"/>
      <c r="H27" s="393"/>
      <c r="I27" s="393"/>
      <c r="J27" s="390"/>
      <c r="K27" s="391"/>
      <c r="L27" s="10">
        <v>2</v>
      </c>
      <c r="M27" s="10" t="s">
        <v>11</v>
      </c>
      <c r="N27" s="10">
        <v>1</v>
      </c>
      <c r="O27" s="391"/>
      <c r="P27" s="390"/>
      <c r="Q27" s="394"/>
      <c r="R27" s="394"/>
      <c r="S27" s="394"/>
      <c r="T27" s="394"/>
      <c r="U27" s="394"/>
      <c r="V27" s="390"/>
      <c r="W27" s="390"/>
      <c r="X27" s="390"/>
      <c r="Y27" s="390"/>
      <c r="Z27" s="390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373" t="s">
        <v>3</v>
      </c>
      <c r="B29" s="388">
        <v>0.47916666666666669</v>
      </c>
      <c r="C29" s="388"/>
      <c r="D29" s="388"/>
      <c r="E29" s="396" t="str">
        <f>D9</f>
        <v>ＦＣ　ＳＦｉＤＡ</v>
      </c>
      <c r="F29" s="396"/>
      <c r="G29" s="396"/>
      <c r="H29" s="396"/>
      <c r="I29" s="396"/>
      <c r="J29" s="390">
        <f>L29+L30</f>
        <v>6</v>
      </c>
      <c r="K29" s="391" t="s">
        <v>5</v>
      </c>
      <c r="L29" s="10">
        <v>4</v>
      </c>
      <c r="M29" s="10" t="s">
        <v>11</v>
      </c>
      <c r="N29" s="10">
        <v>1</v>
      </c>
      <c r="O29" s="391" t="s">
        <v>6</v>
      </c>
      <c r="P29" s="390">
        <f>N29+N30</f>
        <v>1</v>
      </c>
      <c r="Q29" s="373" t="str">
        <f>E20</f>
        <v>ＦＣあわのレジェンド</v>
      </c>
      <c r="R29" s="373"/>
      <c r="S29" s="373"/>
      <c r="T29" s="373"/>
      <c r="U29" s="373"/>
      <c r="V29" s="390" t="s">
        <v>281</v>
      </c>
      <c r="W29" s="390"/>
      <c r="X29" s="390"/>
      <c r="Y29" s="390"/>
      <c r="Z29" s="390"/>
    </row>
    <row r="30" spans="1:26" ht="20.25" customHeight="1">
      <c r="A30" s="373"/>
      <c r="B30" s="388"/>
      <c r="C30" s="388"/>
      <c r="D30" s="388"/>
      <c r="E30" s="396"/>
      <c r="F30" s="396"/>
      <c r="G30" s="396"/>
      <c r="H30" s="396"/>
      <c r="I30" s="396"/>
      <c r="J30" s="390"/>
      <c r="K30" s="391"/>
      <c r="L30" s="10">
        <v>2</v>
      </c>
      <c r="M30" s="10" t="s">
        <v>11</v>
      </c>
      <c r="N30" s="10">
        <v>0</v>
      </c>
      <c r="O30" s="391"/>
      <c r="P30" s="390"/>
      <c r="Q30" s="373"/>
      <c r="R30" s="373"/>
      <c r="S30" s="373"/>
      <c r="T30" s="373"/>
      <c r="U30" s="373"/>
      <c r="V30" s="390"/>
      <c r="W30" s="390"/>
      <c r="X30" s="390"/>
      <c r="Y30" s="390"/>
      <c r="Z30" s="390"/>
    </row>
    <row r="31" spans="1:26" ht="20.25" customHeight="1">
      <c r="B31" s="67"/>
      <c r="V31" s="10"/>
      <c r="W31" s="10"/>
      <c r="X31" s="10"/>
      <c r="Y31" s="10"/>
      <c r="Z31" s="10"/>
    </row>
    <row r="32" spans="1:26" ht="20.25" customHeight="1">
      <c r="A32" s="373"/>
      <c r="B32" s="388"/>
      <c r="C32" s="388"/>
      <c r="D32" s="388"/>
      <c r="E32" s="395"/>
      <c r="F32" s="395"/>
      <c r="G32" s="395"/>
      <c r="H32" s="395"/>
      <c r="I32" s="395"/>
      <c r="J32" s="390"/>
      <c r="K32" s="391"/>
      <c r="L32" s="10"/>
      <c r="M32" s="10"/>
      <c r="N32" s="10"/>
      <c r="O32" s="391"/>
      <c r="P32" s="390"/>
      <c r="Q32" s="373"/>
      <c r="R32" s="373"/>
      <c r="S32" s="373"/>
      <c r="T32" s="373"/>
      <c r="U32" s="373"/>
      <c r="V32" s="390"/>
      <c r="W32" s="390"/>
      <c r="X32" s="390"/>
      <c r="Y32" s="390"/>
      <c r="Z32" s="39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M34" s="1"/>
    </row>
    <row r="35" spans="1:26" ht="20.25" customHeight="1">
      <c r="A35" s="73" t="s">
        <v>179</v>
      </c>
      <c r="B35" s="73"/>
      <c r="C35" s="73"/>
      <c r="D35" s="73"/>
      <c r="E35" s="379">
        <f>E1</f>
        <v>45598</v>
      </c>
      <c r="F35" s="380"/>
      <c r="G35" s="380"/>
      <c r="H35" s="380"/>
      <c r="I35" s="73"/>
      <c r="J35" s="73"/>
      <c r="K35" s="380" t="s">
        <v>180</v>
      </c>
      <c r="L35" s="380"/>
      <c r="M35" s="380"/>
      <c r="N35" s="380"/>
      <c r="O35" s="9"/>
      <c r="P35" s="380" t="s">
        <v>295</v>
      </c>
      <c r="Q35" s="380"/>
      <c r="R35" s="380"/>
      <c r="S35" s="74"/>
      <c r="T35" s="372" t="str">
        <f>組み合わせ一覧!B29</f>
        <v>丸山公園サッカー場B</v>
      </c>
      <c r="U35" s="372"/>
      <c r="V35" s="372"/>
      <c r="W35" s="372"/>
      <c r="X35" s="372"/>
      <c r="Y35" s="372"/>
      <c r="Z35" s="9"/>
    </row>
    <row r="36" spans="1:26" ht="20.25" customHeight="1"/>
    <row r="37" spans="1:26" ht="20.25" customHeight="1" thickBot="1">
      <c r="A37" s="9"/>
      <c r="D37" s="9"/>
      <c r="E37" s="258"/>
      <c r="F37" s="258"/>
      <c r="G37" s="259"/>
      <c r="H37" s="9"/>
      <c r="I37" s="9"/>
      <c r="J37" s="9"/>
      <c r="K37" s="9"/>
      <c r="L37" s="9"/>
      <c r="M37" s="9"/>
      <c r="N37" s="259"/>
      <c r="O37" s="9"/>
      <c r="P37" s="9"/>
      <c r="Q37" s="9"/>
      <c r="R37" s="9"/>
      <c r="S37" s="9"/>
      <c r="T37" s="259"/>
      <c r="U37" s="9"/>
      <c r="V37" s="9"/>
      <c r="W37" s="9"/>
      <c r="X37" s="9"/>
      <c r="Y37" s="9"/>
      <c r="Z37" s="9"/>
    </row>
    <row r="38" spans="1:26" ht="20.25" customHeight="1" thickTop="1">
      <c r="A38" s="9"/>
      <c r="D38" s="245"/>
      <c r="E38" s="373" t="s">
        <v>3</v>
      </c>
      <c r="F38" s="373"/>
      <c r="G38" s="373"/>
      <c r="H38" s="374"/>
      <c r="I38" s="375"/>
      <c r="J38" s="9"/>
      <c r="K38" s="9"/>
      <c r="L38" s="9"/>
      <c r="M38" s="245"/>
      <c r="N38" s="373" t="s">
        <v>1</v>
      </c>
      <c r="O38" s="374"/>
      <c r="P38" s="378"/>
      <c r="Q38" s="9"/>
      <c r="R38" s="9"/>
      <c r="S38" s="245"/>
      <c r="T38" s="373" t="s">
        <v>2</v>
      </c>
      <c r="U38" s="374"/>
      <c r="V38" s="378"/>
      <c r="W38" s="9"/>
      <c r="X38" s="9"/>
      <c r="Y38" s="9"/>
      <c r="Z38" s="9"/>
    </row>
    <row r="39" spans="1:26" ht="20.25" customHeight="1" thickBot="1">
      <c r="A39" s="9"/>
      <c r="D39" s="245"/>
      <c r="E39" s="9"/>
      <c r="F39" s="9"/>
      <c r="G39" s="9"/>
      <c r="H39" s="258"/>
      <c r="I39" s="259"/>
      <c r="J39" s="9"/>
      <c r="K39" s="9"/>
      <c r="L39" s="9"/>
      <c r="M39" s="245"/>
      <c r="N39" s="9"/>
      <c r="O39" s="9"/>
      <c r="P39" s="14"/>
      <c r="Q39" s="9"/>
      <c r="R39" s="9"/>
      <c r="S39" s="245"/>
      <c r="T39" s="9"/>
      <c r="U39" s="9"/>
      <c r="V39" s="14"/>
      <c r="W39" s="9"/>
      <c r="X39" s="9"/>
      <c r="Y39" s="9"/>
      <c r="Z39" s="9"/>
    </row>
    <row r="40" spans="1:26" ht="20.25" customHeight="1" thickTop="1">
      <c r="A40" s="9"/>
      <c r="D40" s="245"/>
      <c r="E40" s="9"/>
      <c r="F40" s="9"/>
      <c r="G40" s="245"/>
      <c r="H40" s="373" t="s">
        <v>0</v>
      </c>
      <c r="I40" s="373"/>
      <c r="J40" s="378"/>
      <c r="K40" s="9"/>
      <c r="L40" s="9"/>
      <c r="M40" s="245"/>
      <c r="N40" s="9"/>
      <c r="O40" s="9"/>
      <c r="P40" s="14"/>
      <c r="Q40" s="9"/>
      <c r="R40" s="9"/>
      <c r="S40" s="245"/>
      <c r="T40" s="11"/>
      <c r="U40" s="11"/>
      <c r="V40" s="14"/>
      <c r="W40" s="9"/>
      <c r="X40" s="9"/>
      <c r="Y40" s="9"/>
      <c r="Z40" s="9"/>
    </row>
    <row r="41" spans="1:26" ht="20.25" customHeight="1">
      <c r="A41" s="9"/>
      <c r="D41" s="245"/>
      <c r="E41" s="9"/>
      <c r="F41" s="9"/>
      <c r="G41" s="245"/>
      <c r="H41" s="9"/>
      <c r="I41" s="9"/>
      <c r="J41" s="14"/>
      <c r="K41" s="9"/>
      <c r="L41" s="9"/>
      <c r="M41" s="245"/>
      <c r="N41" s="9"/>
      <c r="O41" s="9"/>
      <c r="P41" s="14"/>
      <c r="Q41" s="9"/>
      <c r="R41" s="9"/>
      <c r="S41" s="245"/>
      <c r="T41" s="9"/>
      <c r="U41" s="9"/>
      <c r="V41" s="14"/>
      <c r="W41" s="9"/>
      <c r="X41" s="9"/>
      <c r="Y41" s="9"/>
      <c r="Z41" s="9"/>
    </row>
    <row r="42" spans="1:26" ht="20.25" customHeight="1">
      <c r="D42" s="373">
        <v>1</v>
      </c>
      <c r="E42" s="373"/>
      <c r="F42" s="9"/>
      <c r="G42" s="373">
        <v>2</v>
      </c>
      <c r="H42" s="373"/>
      <c r="I42" s="9"/>
      <c r="J42" s="373">
        <v>3</v>
      </c>
      <c r="K42" s="373"/>
      <c r="L42" s="9"/>
      <c r="M42" s="373">
        <v>4</v>
      </c>
      <c r="N42" s="373"/>
      <c r="O42" s="9"/>
      <c r="P42" s="373">
        <v>5</v>
      </c>
      <c r="Q42" s="373"/>
      <c r="R42" s="9"/>
      <c r="S42" s="373">
        <v>6</v>
      </c>
      <c r="T42" s="373"/>
      <c r="U42" s="9"/>
      <c r="V42" s="373">
        <v>7</v>
      </c>
      <c r="W42" s="373"/>
      <c r="X42" s="9"/>
      <c r="Y42" s="9"/>
      <c r="Z42" s="9"/>
    </row>
    <row r="43" spans="1:26" ht="20.25" customHeight="1">
      <c r="D43" s="381" t="str">
        <f>組み合わせ一覧!C30</f>
        <v>上松山クラブ</v>
      </c>
      <c r="E43" s="381"/>
      <c r="F43" s="50"/>
      <c r="G43" s="383" t="str">
        <f>組み合わせ一覧!C32</f>
        <v>ＩＳＯＳＯＣＣＥＲＣＬＵＢセグンド</v>
      </c>
      <c r="H43" s="383"/>
      <c r="I43" s="50"/>
      <c r="J43" s="383" t="str">
        <f>組み合わせ一覧!C34</f>
        <v>ＦＣ　ＷＩＬＬＥ</v>
      </c>
      <c r="K43" s="383"/>
      <c r="M43" s="384" t="str">
        <f>組み合わせ一覧!C36</f>
        <v>ＦＣ西那須２１アストロ</v>
      </c>
      <c r="N43" s="384"/>
      <c r="O43" s="50"/>
      <c r="P43" s="397" t="str">
        <f>組み合わせ一覧!C38</f>
        <v>ＹＵＺＵＨＡ　ＦＣ　ジュニア</v>
      </c>
      <c r="Q43" s="397"/>
      <c r="R43" s="50"/>
      <c r="S43" s="381" t="str">
        <f>組み合わせ一覧!C40</f>
        <v>間東ＦＣミラクルズ</v>
      </c>
      <c r="T43" s="381"/>
      <c r="U43" s="50"/>
      <c r="V43" s="386" t="str">
        <f>組み合わせ一覧!C42</f>
        <v>大谷東フットボールクラブ</v>
      </c>
      <c r="W43" s="386"/>
      <c r="X43" s="50"/>
      <c r="Y43" s="50"/>
      <c r="Z43" s="154"/>
    </row>
    <row r="44" spans="1:26" ht="20.25" customHeight="1">
      <c r="A44" s="50"/>
      <c r="B44" s="50"/>
      <c r="C44" s="50"/>
      <c r="D44" s="381"/>
      <c r="E44" s="381"/>
      <c r="F44" s="50"/>
      <c r="G44" s="383"/>
      <c r="H44" s="383"/>
      <c r="I44" s="50"/>
      <c r="J44" s="383"/>
      <c r="K44" s="383"/>
      <c r="L44" s="50"/>
      <c r="M44" s="384"/>
      <c r="N44" s="384"/>
      <c r="O44" s="50"/>
      <c r="P44" s="397"/>
      <c r="Q44" s="397"/>
      <c r="R44" s="50"/>
      <c r="S44" s="381"/>
      <c r="T44" s="381"/>
      <c r="U44" s="50"/>
      <c r="V44" s="386"/>
      <c r="W44" s="386"/>
      <c r="X44" s="50"/>
      <c r="Y44" s="154"/>
      <c r="Z44" s="154"/>
    </row>
    <row r="45" spans="1:26" ht="20.25" customHeight="1">
      <c r="A45" s="50"/>
      <c r="B45" s="50"/>
      <c r="C45" s="50"/>
      <c r="D45" s="381"/>
      <c r="E45" s="381"/>
      <c r="F45" s="50"/>
      <c r="G45" s="383"/>
      <c r="H45" s="383"/>
      <c r="I45" s="50"/>
      <c r="J45" s="383"/>
      <c r="K45" s="383"/>
      <c r="L45" s="50"/>
      <c r="M45" s="384"/>
      <c r="N45" s="384"/>
      <c r="O45" s="50"/>
      <c r="P45" s="397"/>
      <c r="Q45" s="397"/>
      <c r="R45" s="50"/>
      <c r="S45" s="381"/>
      <c r="T45" s="381"/>
      <c r="U45" s="50"/>
      <c r="V45" s="386"/>
      <c r="W45" s="386"/>
      <c r="X45" s="50"/>
      <c r="Y45" s="154"/>
      <c r="Z45" s="154"/>
    </row>
    <row r="46" spans="1:26" ht="20.25" customHeight="1">
      <c r="A46" s="50"/>
      <c r="B46" s="50"/>
      <c r="C46" s="50"/>
      <c r="D46" s="381"/>
      <c r="E46" s="381"/>
      <c r="F46" s="50"/>
      <c r="G46" s="383"/>
      <c r="H46" s="383"/>
      <c r="I46" s="50"/>
      <c r="J46" s="383"/>
      <c r="K46" s="383"/>
      <c r="L46" s="50"/>
      <c r="M46" s="384"/>
      <c r="N46" s="384"/>
      <c r="O46" s="50"/>
      <c r="P46" s="397"/>
      <c r="Q46" s="397"/>
      <c r="R46" s="50"/>
      <c r="S46" s="381"/>
      <c r="T46" s="381"/>
      <c r="U46" s="50"/>
      <c r="V46" s="386"/>
      <c r="W46" s="386"/>
      <c r="X46" s="50"/>
      <c r="Y46" s="154"/>
      <c r="Z46" s="154"/>
    </row>
    <row r="47" spans="1:26" ht="20.25" customHeight="1">
      <c r="A47" s="50"/>
      <c r="B47" s="50"/>
      <c r="C47" s="50"/>
      <c r="D47" s="381"/>
      <c r="E47" s="381"/>
      <c r="F47" s="50"/>
      <c r="G47" s="383"/>
      <c r="H47" s="383"/>
      <c r="I47" s="50"/>
      <c r="J47" s="383"/>
      <c r="K47" s="383"/>
      <c r="L47" s="50"/>
      <c r="M47" s="384"/>
      <c r="N47" s="384"/>
      <c r="O47" s="50"/>
      <c r="P47" s="397"/>
      <c r="Q47" s="397"/>
      <c r="R47" s="50"/>
      <c r="S47" s="381"/>
      <c r="T47" s="381"/>
      <c r="U47" s="50"/>
      <c r="V47" s="386"/>
      <c r="W47" s="386"/>
      <c r="X47" s="50"/>
      <c r="Y47" s="154"/>
      <c r="Z47" s="154"/>
    </row>
    <row r="48" spans="1:26" ht="20.25" customHeight="1">
      <c r="A48" s="50"/>
      <c r="B48" s="50"/>
      <c r="C48" s="50"/>
      <c r="D48" s="381"/>
      <c r="E48" s="381"/>
      <c r="F48" s="50"/>
      <c r="G48" s="383"/>
      <c r="H48" s="383"/>
      <c r="I48" s="50"/>
      <c r="J48" s="383"/>
      <c r="K48" s="383"/>
      <c r="L48" s="50"/>
      <c r="M48" s="384"/>
      <c r="N48" s="384"/>
      <c r="O48" s="50"/>
      <c r="P48" s="397"/>
      <c r="Q48" s="397"/>
      <c r="R48" s="50"/>
      <c r="S48" s="381"/>
      <c r="T48" s="381"/>
      <c r="U48" s="50"/>
      <c r="V48" s="386"/>
      <c r="W48" s="386"/>
      <c r="X48" s="50"/>
      <c r="Y48" s="154"/>
      <c r="Z48" s="154"/>
    </row>
    <row r="49" spans="1:26" ht="20.25" customHeight="1">
      <c r="A49" s="50"/>
      <c r="B49" s="50"/>
      <c r="C49" s="50"/>
      <c r="D49" s="381"/>
      <c r="E49" s="381"/>
      <c r="F49" s="50"/>
      <c r="G49" s="383"/>
      <c r="H49" s="383"/>
      <c r="I49" s="50"/>
      <c r="J49" s="383"/>
      <c r="K49" s="383"/>
      <c r="L49" s="50"/>
      <c r="M49" s="384"/>
      <c r="N49" s="384"/>
      <c r="O49" s="50"/>
      <c r="P49" s="397"/>
      <c r="Q49" s="397"/>
      <c r="R49" s="50"/>
      <c r="S49" s="381"/>
      <c r="T49" s="381"/>
      <c r="U49" s="50"/>
      <c r="V49" s="386"/>
      <c r="W49" s="386"/>
      <c r="X49" s="50"/>
      <c r="Y49" s="154"/>
      <c r="Z49" s="154"/>
    </row>
    <row r="50" spans="1:26" ht="20.25" customHeight="1">
      <c r="A50" s="50"/>
      <c r="B50" s="50"/>
      <c r="C50" s="50"/>
      <c r="D50" s="381"/>
      <c r="E50" s="381"/>
      <c r="F50" s="50"/>
      <c r="G50" s="383"/>
      <c r="H50" s="383"/>
      <c r="I50" s="50"/>
      <c r="J50" s="383"/>
      <c r="K50" s="383"/>
      <c r="L50" s="50"/>
      <c r="M50" s="384"/>
      <c r="N50" s="384"/>
      <c r="O50" s="50"/>
      <c r="P50" s="397"/>
      <c r="Q50" s="397"/>
      <c r="R50" s="50"/>
      <c r="S50" s="381"/>
      <c r="T50" s="381"/>
      <c r="U50" s="50"/>
      <c r="V50" s="386"/>
      <c r="W50" s="386"/>
      <c r="X50" s="50"/>
      <c r="Y50" s="154"/>
      <c r="Z50" s="154"/>
    </row>
    <row r="51" spans="1:26" ht="20.25" customHeight="1">
      <c r="A51" s="50"/>
      <c r="B51" s="50"/>
      <c r="C51" s="50"/>
      <c r="D51" s="381"/>
      <c r="E51" s="381"/>
      <c r="F51" s="50"/>
      <c r="G51" s="383"/>
      <c r="H51" s="383"/>
      <c r="I51" s="50"/>
      <c r="J51" s="383"/>
      <c r="K51" s="383"/>
      <c r="L51" s="50"/>
      <c r="M51" s="384"/>
      <c r="N51" s="384"/>
      <c r="O51" s="50"/>
      <c r="P51" s="397"/>
      <c r="Q51" s="397"/>
      <c r="R51" s="50"/>
      <c r="S51" s="381"/>
      <c r="T51" s="381"/>
      <c r="U51" s="50"/>
      <c r="V51" s="386"/>
      <c r="W51" s="386"/>
      <c r="X51" s="50"/>
      <c r="Y51" s="154"/>
      <c r="Z51" s="154"/>
    </row>
    <row r="52" spans="1:26" ht="20.25" customHeight="1">
      <c r="A52" s="50"/>
      <c r="B52" s="50"/>
      <c r="C52" s="50"/>
      <c r="D52" s="381"/>
      <c r="E52" s="381"/>
      <c r="F52" s="50"/>
      <c r="G52" s="383"/>
      <c r="H52" s="383"/>
      <c r="I52" s="50"/>
      <c r="J52" s="383"/>
      <c r="K52" s="383"/>
      <c r="L52" s="50"/>
      <c r="M52" s="384"/>
      <c r="N52" s="384"/>
      <c r="O52" s="50"/>
      <c r="P52" s="397"/>
      <c r="Q52" s="397"/>
      <c r="R52" s="50"/>
      <c r="S52" s="381"/>
      <c r="T52" s="381"/>
      <c r="U52" s="50"/>
      <c r="V52" s="386"/>
      <c r="W52" s="386"/>
      <c r="X52" s="50"/>
      <c r="Y52" s="154"/>
      <c r="Z52" s="154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87" t="s">
        <v>284</v>
      </c>
      <c r="W53" s="387"/>
      <c r="X53" s="387"/>
      <c r="Y53" s="387"/>
      <c r="Z53" s="387"/>
    </row>
    <row r="54" spans="1:26" ht="20.25" customHeight="1">
      <c r="A54" s="373" t="s">
        <v>0</v>
      </c>
      <c r="B54" s="388">
        <v>0.375</v>
      </c>
      <c r="C54" s="388"/>
      <c r="D54" s="388"/>
      <c r="E54" s="398" t="str">
        <f>G43</f>
        <v>ＩＳＯＳＯＣＣＥＲＣＬＵＢセグンド</v>
      </c>
      <c r="F54" s="398"/>
      <c r="G54" s="398"/>
      <c r="H54" s="398"/>
      <c r="I54" s="398"/>
      <c r="J54" s="390">
        <f>L54+L55</f>
        <v>4</v>
      </c>
      <c r="K54" s="391" t="s">
        <v>5</v>
      </c>
      <c r="L54" s="10">
        <v>3</v>
      </c>
      <c r="M54" s="10" t="s">
        <v>11</v>
      </c>
      <c r="N54" s="10">
        <v>0</v>
      </c>
      <c r="O54" s="391" t="s">
        <v>6</v>
      </c>
      <c r="P54" s="390">
        <f>N54+N55</f>
        <v>0</v>
      </c>
      <c r="Q54" s="390" t="str">
        <f>J43</f>
        <v>ＦＣ　ＷＩＬＬＥ</v>
      </c>
      <c r="R54" s="390"/>
      <c r="S54" s="390"/>
      <c r="T54" s="390"/>
      <c r="U54" s="390"/>
      <c r="V54" s="390" t="s">
        <v>278</v>
      </c>
      <c r="W54" s="390"/>
      <c r="X54" s="390"/>
      <c r="Y54" s="390"/>
      <c r="Z54" s="390"/>
    </row>
    <row r="55" spans="1:26" ht="20.25" customHeight="1">
      <c r="A55" s="373"/>
      <c r="B55" s="388"/>
      <c r="C55" s="388"/>
      <c r="D55" s="388"/>
      <c r="E55" s="398"/>
      <c r="F55" s="398"/>
      <c r="G55" s="398"/>
      <c r="H55" s="398"/>
      <c r="I55" s="398"/>
      <c r="J55" s="390"/>
      <c r="K55" s="391"/>
      <c r="L55" s="10">
        <v>1</v>
      </c>
      <c r="M55" s="10" t="s">
        <v>11</v>
      </c>
      <c r="N55" s="10">
        <v>0</v>
      </c>
      <c r="O55" s="391"/>
      <c r="P55" s="390"/>
      <c r="Q55" s="390"/>
      <c r="R55" s="390"/>
      <c r="S55" s="390"/>
      <c r="T55" s="390"/>
      <c r="U55" s="390"/>
      <c r="V55" s="390"/>
      <c r="W55" s="390"/>
      <c r="X55" s="390"/>
      <c r="Y55" s="390"/>
      <c r="Z55" s="390"/>
    </row>
    <row r="56" spans="1:26" ht="20.25" customHeight="1">
      <c r="A56" s="11"/>
      <c r="C56" s="9"/>
      <c r="D56" s="9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373" t="s">
        <v>1</v>
      </c>
      <c r="B57" s="388">
        <v>0.40972222222222227</v>
      </c>
      <c r="C57" s="388"/>
      <c r="D57" s="388"/>
      <c r="E57" s="389" t="str">
        <f>M43</f>
        <v>ＦＣ西那須２１アストロ</v>
      </c>
      <c r="F57" s="389"/>
      <c r="G57" s="389"/>
      <c r="H57" s="389"/>
      <c r="I57" s="389"/>
      <c r="J57" s="390">
        <f>L57+L58</f>
        <v>9</v>
      </c>
      <c r="K57" s="391" t="s">
        <v>5</v>
      </c>
      <c r="L57" s="10">
        <v>5</v>
      </c>
      <c r="M57" s="10" t="s">
        <v>11</v>
      </c>
      <c r="N57" s="10">
        <v>0</v>
      </c>
      <c r="O57" s="391" t="s">
        <v>6</v>
      </c>
      <c r="P57" s="390">
        <f>N57+N58</f>
        <v>0</v>
      </c>
      <c r="Q57" s="394" t="str">
        <f>P43</f>
        <v>ＹＵＺＵＨＡ　ＦＣ　ジュニア</v>
      </c>
      <c r="R57" s="394"/>
      <c r="S57" s="394"/>
      <c r="T57" s="394"/>
      <c r="U57" s="394"/>
      <c r="V57" s="390" t="s">
        <v>279</v>
      </c>
      <c r="W57" s="390"/>
      <c r="X57" s="390"/>
      <c r="Y57" s="390"/>
      <c r="Z57" s="390"/>
    </row>
    <row r="58" spans="1:26" ht="20.25" customHeight="1">
      <c r="A58" s="373"/>
      <c r="B58" s="388"/>
      <c r="C58" s="388"/>
      <c r="D58" s="388"/>
      <c r="E58" s="389"/>
      <c r="F58" s="389"/>
      <c r="G58" s="389"/>
      <c r="H58" s="389"/>
      <c r="I58" s="389"/>
      <c r="J58" s="390"/>
      <c r="K58" s="391"/>
      <c r="L58" s="10">
        <v>4</v>
      </c>
      <c r="M58" s="10" t="s">
        <v>11</v>
      </c>
      <c r="N58" s="10">
        <v>0</v>
      </c>
      <c r="O58" s="391"/>
      <c r="P58" s="390"/>
      <c r="Q58" s="394"/>
      <c r="R58" s="394"/>
      <c r="S58" s="394"/>
      <c r="T58" s="394"/>
      <c r="U58" s="394"/>
      <c r="V58" s="390"/>
      <c r="W58" s="390"/>
      <c r="X58" s="390"/>
      <c r="Y58" s="390"/>
      <c r="Z58" s="390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373" t="s">
        <v>2</v>
      </c>
      <c r="B60" s="388">
        <v>0.44444444444444442</v>
      </c>
      <c r="C60" s="388"/>
      <c r="D60" s="388"/>
      <c r="E60" s="399" t="str">
        <f>S43</f>
        <v>間東ＦＣミラクルズ</v>
      </c>
      <c r="F60" s="399"/>
      <c r="G60" s="399"/>
      <c r="H60" s="399"/>
      <c r="I60" s="399"/>
      <c r="J60" s="390">
        <f>L60+L61</f>
        <v>2</v>
      </c>
      <c r="K60" s="391" t="s">
        <v>5</v>
      </c>
      <c r="L60" s="10">
        <v>1</v>
      </c>
      <c r="M60" s="10" t="s">
        <v>11</v>
      </c>
      <c r="N60" s="10">
        <v>0</v>
      </c>
      <c r="O60" s="391" t="s">
        <v>6</v>
      </c>
      <c r="P60" s="390">
        <f>N60+N61</f>
        <v>0</v>
      </c>
      <c r="Q60" s="394" t="str">
        <f>V43</f>
        <v>大谷東フットボールクラブ</v>
      </c>
      <c r="R60" s="394"/>
      <c r="S60" s="394"/>
      <c r="T60" s="394"/>
      <c r="U60" s="394"/>
      <c r="V60" s="390" t="s">
        <v>280</v>
      </c>
      <c r="W60" s="390"/>
      <c r="X60" s="390"/>
      <c r="Y60" s="390"/>
      <c r="Z60" s="390"/>
    </row>
    <row r="61" spans="1:26" ht="20.25" customHeight="1">
      <c r="A61" s="373"/>
      <c r="B61" s="388"/>
      <c r="C61" s="388"/>
      <c r="D61" s="388"/>
      <c r="E61" s="399"/>
      <c r="F61" s="399"/>
      <c r="G61" s="399"/>
      <c r="H61" s="399"/>
      <c r="I61" s="399"/>
      <c r="J61" s="390"/>
      <c r="K61" s="391"/>
      <c r="L61" s="10">
        <v>1</v>
      </c>
      <c r="M61" s="10" t="s">
        <v>11</v>
      </c>
      <c r="N61" s="10">
        <v>0</v>
      </c>
      <c r="O61" s="391"/>
      <c r="P61" s="390"/>
      <c r="Q61" s="394"/>
      <c r="R61" s="394"/>
      <c r="S61" s="394"/>
      <c r="T61" s="394"/>
      <c r="U61" s="394"/>
      <c r="V61" s="390"/>
      <c r="W61" s="390"/>
      <c r="X61" s="390"/>
      <c r="Y61" s="390"/>
      <c r="Z61" s="390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373" t="s">
        <v>3</v>
      </c>
      <c r="B63" s="388">
        <v>0.47916666666666669</v>
      </c>
      <c r="C63" s="388"/>
      <c r="D63" s="388"/>
      <c r="E63" s="396" t="str">
        <f>D43</f>
        <v>上松山クラブ</v>
      </c>
      <c r="F63" s="396"/>
      <c r="G63" s="396"/>
      <c r="H63" s="396"/>
      <c r="I63" s="396"/>
      <c r="J63" s="390">
        <f>L63+L64</f>
        <v>5</v>
      </c>
      <c r="K63" s="391" t="s">
        <v>5</v>
      </c>
      <c r="L63" s="10">
        <v>3</v>
      </c>
      <c r="M63" s="10" t="s">
        <v>11</v>
      </c>
      <c r="N63" s="10">
        <v>0</v>
      </c>
      <c r="O63" s="391" t="s">
        <v>6</v>
      </c>
      <c r="P63" s="390">
        <f>N63+N64</f>
        <v>0</v>
      </c>
      <c r="Q63" s="400" t="str">
        <f>E54</f>
        <v>ＩＳＯＳＯＣＣＥＲＣＬＵＢセグンド</v>
      </c>
      <c r="R63" s="400"/>
      <c r="S63" s="400"/>
      <c r="T63" s="400"/>
      <c r="U63" s="400"/>
      <c r="V63" s="390" t="s">
        <v>281</v>
      </c>
      <c r="W63" s="390"/>
      <c r="X63" s="390"/>
      <c r="Y63" s="390"/>
      <c r="Z63" s="390"/>
    </row>
    <row r="64" spans="1:26" ht="20.25" customHeight="1">
      <c r="A64" s="373"/>
      <c r="B64" s="388"/>
      <c r="C64" s="388"/>
      <c r="D64" s="388"/>
      <c r="E64" s="396"/>
      <c r="F64" s="396"/>
      <c r="G64" s="396"/>
      <c r="H64" s="396"/>
      <c r="I64" s="396"/>
      <c r="J64" s="390"/>
      <c r="K64" s="391"/>
      <c r="L64" s="10">
        <v>2</v>
      </c>
      <c r="M64" s="10" t="s">
        <v>11</v>
      </c>
      <c r="N64" s="10">
        <v>0</v>
      </c>
      <c r="O64" s="391"/>
      <c r="P64" s="390"/>
      <c r="Q64" s="400"/>
      <c r="R64" s="400"/>
      <c r="S64" s="400"/>
      <c r="T64" s="400"/>
      <c r="U64" s="400"/>
      <c r="V64" s="390"/>
      <c r="W64" s="390"/>
      <c r="X64" s="390"/>
      <c r="Y64" s="390"/>
      <c r="Z64" s="390"/>
    </row>
    <row r="65" spans="1:26" ht="20.25" customHeight="1">
      <c r="B65" s="67"/>
      <c r="V65" s="10"/>
      <c r="W65" s="10"/>
      <c r="X65" s="10"/>
      <c r="Y65" s="10"/>
      <c r="Z65" s="10"/>
    </row>
    <row r="66" spans="1:26" ht="20.25" customHeight="1">
      <c r="A66" s="373"/>
      <c r="B66" s="388"/>
      <c r="C66" s="388"/>
      <c r="D66" s="388"/>
      <c r="E66" s="395"/>
      <c r="F66" s="395"/>
      <c r="G66" s="395"/>
      <c r="H66" s="395"/>
      <c r="I66" s="395"/>
      <c r="J66" s="390"/>
      <c r="K66" s="391"/>
      <c r="L66" s="10"/>
      <c r="M66" s="10"/>
      <c r="N66" s="10"/>
      <c r="O66" s="391"/>
      <c r="P66" s="390"/>
      <c r="Q66" s="373"/>
      <c r="R66" s="373"/>
      <c r="S66" s="373"/>
      <c r="T66" s="373"/>
      <c r="U66" s="373"/>
      <c r="V66" s="390"/>
      <c r="W66" s="390"/>
      <c r="X66" s="390"/>
      <c r="Y66" s="390"/>
      <c r="Z66" s="390"/>
    </row>
    <row r="67" spans="1:26" ht="20.25" customHeight="1">
      <c r="A67" s="373"/>
      <c r="B67" s="388"/>
      <c r="C67" s="388"/>
      <c r="D67" s="388"/>
      <c r="E67" s="395"/>
      <c r="F67" s="395"/>
      <c r="G67" s="395"/>
      <c r="H67" s="395"/>
      <c r="I67" s="395"/>
      <c r="J67" s="390"/>
      <c r="K67" s="391"/>
      <c r="L67" s="10"/>
      <c r="M67" s="10"/>
      <c r="N67" s="10"/>
      <c r="O67" s="391"/>
      <c r="P67" s="390"/>
      <c r="Q67" s="373"/>
      <c r="R67" s="373"/>
      <c r="S67" s="373"/>
      <c r="T67" s="373"/>
      <c r="U67" s="373"/>
      <c r="V67" s="390"/>
      <c r="W67" s="390"/>
      <c r="X67" s="390"/>
      <c r="Y67" s="390"/>
      <c r="Z67" s="390"/>
    </row>
    <row r="68" spans="1:26" ht="20.25" customHeight="1">
      <c r="M68" s="1"/>
    </row>
  </sheetData>
  <mergeCells count="136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S42:T42"/>
    <mergeCell ref="V42:W42"/>
    <mergeCell ref="D43:E52"/>
    <mergeCell ref="G43:H52"/>
    <mergeCell ref="J43:K52"/>
    <mergeCell ref="M43:N52"/>
    <mergeCell ref="P43:Q52"/>
    <mergeCell ref="S43:T52"/>
    <mergeCell ref="V43:W52"/>
    <mergeCell ref="H40:J40"/>
    <mergeCell ref="D42:E42"/>
    <mergeCell ref="G42:H42"/>
    <mergeCell ref="J42:K42"/>
    <mergeCell ref="M42:N42"/>
    <mergeCell ref="P42:Q42"/>
    <mergeCell ref="E35:H35"/>
    <mergeCell ref="K35:N35"/>
    <mergeCell ref="P35:R35"/>
    <mergeCell ref="E38:I38"/>
    <mergeCell ref="N38:P38"/>
    <mergeCell ref="T38:V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306</v>
      </c>
      <c r="Q1" s="380"/>
      <c r="R1" s="380"/>
      <c r="S1" s="74"/>
      <c r="T1" s="372" t="str">
        <f>組み合わせ一覧!B49</f>
        <v>城見ヶ丘運動公園サッカー場B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6"/>
      <c r="H3" s="257"/>
      <c r="I3" s="258"/>
      <c r="J3" s="9"/>
      <c r="K3" s="9"/>
      <c r="L3" s="9"/>
      <c r="M3" s="9"/>
      <c r="N3" s="259"/>
      <c r="O3" s="9"/>
      <c r="P3" s="9"/>
      <c r="Q3" s="9"/>
      <c r="R3" s="9"/>
      <c r="S3" s="9"/>
      <c r="T3" s="246"/>
      <c r="U3" s="257"/>
      <c r="V3" s="258"/>
      <c r="W3" s="9"/>
      <c r="X3" s="9"/>
      <c r="Y3" s="9"/>
      <c r="Z3" s="9"/>
    </row>
    <row r="4" spans="1:26" ht="20.25" customHeight="1" thickTop="1">
      <c r="A4" s="9"/>
      <c r="D4" s="9"/>
      <c r="E4" s="376" t="s">
        <v>3</v>
      </c>
      <c r="F4" s="374"/>
      <c r="G4" s="374"/>
      <c r="H4" s="373"/>
      <c r="I4" s="377"/>
      <c r="J4" s="9"/>
      <c r="K4" s="9"/>
      <c r="L4" s="9"/>
      <c r="M4" s="245"/>
      <c r="N4" s="373" t="s">
        <v>1</v>
      </c>
      <c r="O4" s="374"/>
      <c r="P4" s="378"/>
      <c r="Q4" s="9"/>
      <c r="R4" s="9"/>
      <c r="S4" s="9"/>
      <c r="T4" s="376" t="s">
        <v>2</v>
      </c>
      <c r="U4" s="373"/>
      <c r="V4" s="377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258"/>
      <c r="I5" s="259"/>
      <c r="J5" s="9"/>
      <c r="K5" s="9"/>
      <c r="L5" s="9"/>
      <c r="M5" s="245"/>
      <c r="N5" s="9"/>
      <c r="O5" s="9"/>
      <c r="P5" s="14"/>
      <c r="Q5" s="9"/>
      <c r="R5" s="9"/>
      <c r="S5" s="9"/>
      <c r="T5" s="13"/>
      <c r="U5" s="9"/>
      <c r="V5" s="245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245"/>
      <c r="H6" s="373" t="s">
        <v>0</v>
      </c>
      <c r="I6" s="373"/>
      <c r="J6" s="378"/>
      <c r="K6" s="9"/>
      <c r="L6" s="9"/>
      <c r="M6" s="245"/>
      <c r="N6" s="9"/>
      <c r="O6" s="9"/>
      <c r="P6" s="14"/>
      <c r="Q6" s="9"/>
      <c r="R6" s="9"/>
      <c r="S6" s="9"/>
      <c r="T6" s="180"/>
      <c r="U6" s="11"/>
      <c r="V6" s="245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245"/>
      <c r="H7" s="9"/>
      <c r="I7" s="9"/>
      <c r="J7" s="14"/>
      <c r="K7" s="9"/>
      <c r="L7" s="9"/>
      <c r="M7" s="245"/>
      <c r="N7" s="9"/>
      <c r="O7" s="9"/>
      <c r="P7" s="14"/>
      <c r="Q7" s="9"/>
      <c r="R7" s="9"/>
      <c r="S7" s="9"/>
      <c r="T7" s="13"/>
      <c r="U7" s="9"/>
      <c r="V7" s="245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6" t="str">
        <f>組み合わせ一覧!C50</f>
        <v>ＢＬＵＥ　ＴＨＵＮＤＥＲ</v>
      </c>
      <c r="E9" s="386"/>
      <c r="F9" s="50"/>
      <c r="G9" s="381" t="str">
        <f>組み合わせ一覧!C52</f>
        <v>ＦＣ黒羽</v>
      </c>
      <c r="H9" s="381"/>
      <c r="I9" s="50"/>
      <c r="J9" s="382" t="str">
        <f>組み合わせ一覧!C54</f>
        <v>上三川サッカークラブ</v>
      </c>
      <c r="K9" s="382"/>
      <c r="M9" s="381" t="str">
        <f>組み合わせ一覧!C56</f>
        <v>益子ＳＣ</v>
      </c>
      <c r="N9" s="381"/>
      <c r="O9" s="50"/>
      <c r="P9" s="386" t="str">
        <f>組み合わせ一覧!C58</f>
        <v>本郷北フットボールクラブ</v>
      </c>
      <c r="Q9" s="386"/>
      <c r="R9" s="50"/>
      <c r="S9" s="386" t="str">
        <f>組み合わせ一覧!C60</f>
        <v>ｕｎｉｏｎ　ｓｃ　Ｕ１２</v>
      </c>
      <c r="T9" s="386"/>
      <c r="U9" s="50"/>
      <c r="V9" s="384" t="str">
        <f>組み合わせ一覧!C62</f>
        <v>東那須野ＦＣフェニックス</v>
      </c>
      <c r="W9" s="384"/>
      <c r="X9" s="50"/>
      <c r="Y9" s="50"/>
      <c r="Z9" s="154"/>
    </row>
    <row r="10" spans="1:26" ht="20.25" customHeight="1">
      <c r="A10" s="50"/>
      <c r="B10" s="50"/>
      <c r="C10" s="50"/>
      <c r="D10" s="386"/>
      <c r="E10" s="386"/>
      <c r="F10" s="50"/>
      <c r="G10" s="381"/>
      <c r="H10" s="381"/>
      <c r="I10" s="50"/>
      <c r="J10" s="382"/>
      <c r="K10" s="382"/>
      <c r="L10" s="50"/>
      <c r="M10" s="381"/>
      <c r="N10" s="381"/>
      <c r="O10" s="50"/>
      <c r="P10" s="386"/>
      <c r="Q10" s="386"/>
      <c r="R10" s="50"/>
      <c r="S10" s="386"/>
      <c r="T10" s="386"/>
      <c r="U10" s="50"/>
      <c r="V10" s="384"/>
      <c r="W10" s="384"/>
      <c r="X10" s="50"/>
      <c r="Y10" s="154"/>
      <c r="Z10" s="154"/>
    </row>
    <row r="11" spans="1:26" ht="20.25" customHeight="1">
      <c r="A11" s="50"/>
      <c r="B11" s="50"/>
      <c r="C11" s="50"/>
      <c r="D11" s="386"/>
      <c r="E11" s="386"/>
      <c r="F11" s="50"/>
      <c r="G11" s="381"/>
      <c r="H11" s="381"/>
      <c r="I11" s="50"/>
      <c r="J11" s="382"/>
      <c r="K11" s="382"/>
      <c r="L11" s="50"/>
      <c r="M11" s="381"/>
      <c r="N11" s="381"/>
      <c r="O11" s="50"/>
      <c r="P11" s="386"/>
      <c r="Q11" s="386"/>
      <c r="R11" s="50"/>
      <c r="S11" s="386"/>
      <c r="T11" s="386"/>
      <c r="U11" s="50"/>
      <c r="V11" s="384"/>
      <c r="W11" s="384"/>
      <c r="X11" s="50"/>
      <c r="Y11" s="154"/>
      <c r="Z11" s="154"/>
    </row>
    <row r="12" spans="1:26" ht="20.25" customHeight="1">
      <c r="A12" s="50"/>
      <c r="B12" s="50"/>
      <c r="C12" s="50"/>
      <c r="D12" s="386"/>
      <c r="E12" s="386"/>
      <c r="F12" s="50"/>
      <c r="G12" s="381"/>
      <c r="H12" s="381"/>
      <c r="I12" s="50"/>
      <c r="J12" s="382"/>
      <c r="K12" s="382"/>
      <c r="L12" s="50"/>
      <c r="M12" s="381"/>
      <c r="N12" s="381"/>
      <c r="O12" s="50"/>
      <c r="P12" s="386"/>
      <c r="Q12" s="386"/>
      <c r="R12" s="50"/>
      <c r="S12" s="386"/>
      <c r="T12" s="386"/>
      <c r="U12" s="50"/>
      <c r="V12" s="384"/>
      <c r="W12" s="384"/>
      <c r="X12" s="50"/>
      <c r="Y12" s="154"/>
      <c r="Z12" s="154"/>
    </row>
    <row r="13" spans="1:26" ht="20.25" customHeight="1">
      <c r="A13" s="50"/>
      <c r="B13" s="50"/>
      <c r="C13" s="50"/>
      <c r="D13" s="386"/>
      <c r="E13" s="386"/>
      <c r="F13" s="50"/>
      <c r="G13" s="381"/>
      <c r="H13" s="381"/>
      <c r="I13" s="50"/>
      <c r="J13" s="382"/>
      <c r="K13" s="382"/>
      <c r="L13" s="50"/>
      <c r="M13" s="381"/>
      <c r="N13" s="381"/>
      <c r="O13" s="50"/>
      <c r="P13" s="386"/>
      <c r="Q13" s="386"/>
      <c r="R13" s="50"/>
      <c r="S13" s="386"/>
      <c r="T13" s="386"/>
      <c r="U13" s="50"/>
      <c r="V13" s="384"/>
      <c r="W13" s="384"/>
      <c r="X13" s="50"/>
      <c r="Y13" s="154"/>
      <c r="Z13" s="154"/>
    </row>
    <row r="14" spans="1:26" ht="20.25" customHeight="1">
      <c r="A14" s="50"/>
      <c r="B14" s="50"/>
      <c r="C14" s="50"/>
      <c r="D14" s="386"/>
      <c r="E14" s="386"/>
      <c r="F14" s="50"/>
      <c r="G14" s="381"/>
      <c r="H14" s="381"/>
      <c r="I14" s="50"/>
      <c r="J14" s="382"/>
      <c r="K14" s="382"/>
      <c r="L14" s="50"/>
      <c r="M14" s="381"/>
      <c r="N14" s="381"/>
      <c r="O14" s="50"/>
      <c r="P14" s="386"/>
      <c r="Q14" s="386"/>
      <c r="R14" s="50"/>
      <c r="S14" s="386"/>
      <c r="T14" s="386"/>
      <c r="U14" s="50"/>
      <c r="V14" s="384"/>
      <c r="W14" s="384"/>
      <c r="X14" s="50"/>
      <c r="Y14" s="154"/>
      <c r="Z14" s="154"/>
    </row>
    <row r="15" spans="1:26" ht="20.25" customHeight="1">
      <c r="A15" s="50"/>
      <c r="B15" s="50"/>
      <c r="C15" s="50"/>
      <c r="D15" s="386"/>
      <c r="E15" s="386"/>
      <c r="F15" s="50"/>
      <c r="G15" s="381"/>
      <c r="H15" s="381"/>
      <c r="I15" s="50"/>
      <c r="J15" s="382"/>
      <c r="K15" s="382"/>
      <c r="L15" s="50"/>
      <c r="M15" s="381"/>
      <c r="N15" s="381"/>
      <c r="O15" s="50"/>
      <c r="P15" s="386"/>
      <c r="Q15" s="386"/>
      <c r="R15" s="50"/>
      <c r="S15" s="386"/>
      <c r="T15" s="386"/>
      <c r="U15" s="50"/>
      <c r="V15" s="384"/>
      <c r="W15" s="384"/>
      <c r="X15" s="50"/>
      <c r="Y15" s="154"/>
      <c r="Z15" s="154"/>
    </row>
    <row r="16" spans="1:26" ht="20.25" customHeight="1">
      <c r="A16" s="50"/>
      <c r="B16" s="50"/>
      <c r="C16" s="50"/>
      <c r="D16" s="386"/>
      <c r="E16" s="386"/>
      <c r="F16" s="50"/>
      <c r="G16" s="381"/>
      <c r="H16" s="381"/>
      <c r="I16" s="50"/>
      <c r="J16" s="382"/>
      <c r="K16" s="382"/>
      <c r="L16" s="50"/>
      <c r="M16" s="381"/>
      <c r="N16" s="381"/>
      <c r="O16" s="50"/>
      <c r="P16" s="386"/>
      <c r="Q16" s="386"/>
      <c r="R16" s="50"/>
      <c r="S16" s="386"/>
      <c r="T16" s="386"/>
      <c r="U16" s="50"/>
      <c r="V16" s="384"/>
      <c r="W16" s="384"/>
      <c r="X16" s="50"/>
      <c r="Y16" s="154"/>
      <c r="Z16" s="154"/>
    </row>
    <row r="17" spans="1:26" ht="20.25" customHeight="1">
      <c r="A17" s="50"/>
      <c r="B17" s="50"/>
      <c r="C17" s="50"/>
      <c r="D17" s="386"/>
      <c r="E17" s="386"/>
      <c r="F17" s="50"/>
      <c r="G17" s="381"/>
      <c r="H17" s="381"/>
      <c r="I17" s="50"/>
      <c r="J17" s="382"/>
      <c r="K17" s="382"/>
      <c r="L17" s="50"/>
      <c r="M17" s="381"/>
      <c r="N17" s="381"/>
      <c r="O17" s="50"/>
      <c r="P17" s="386"/>
      <c r="Q17" s="386"/>
      <c r="R17" s="50"/>
      <c r="S17" s="386"/>
      <c r="T17" s="386"/>
      <c r="U17" s="50"/>
      <c r="V17" s="384"/>
      <c r="W17" s="384"/>
      <c r="X17" s="50"/>
      <c r="Y17" s="154"/>
      <c r="Z17" s="154"/>
    </row>
    <row r="18" spans="1:26" ht="20.25" customHeight="1">
      <c r="A18" s="50"/>
      <c r="B18" s="50"/>
      <c r="C18" s="50"/>
      <c r="D18" s="386"/>
      <c r="E18" s="386"/>
      <c r="F18" s="50"/>
      <c r="G18" s="381"/>
      <c r="H18" s="381"/>
      <c r="I18" s="50"/>
      <c r="J18" s="382"/>
      <c r="K18" s="382"/>
      <c r="L18" s="50"/>
      <c r="M18" s="381"/>
      <c r="N18" s="381"/>
      <c r="O18" s="50"/>
      <c r="P18" s="386"/>
      <c r="Q18" s="386"/>
      <c r="R18" s="50"/>
      <c r="S18" s="386"/>
      <c r="T18" s="386"/>
      <c r="U18" s="50"/>
      <c r="V18" s="384"/>
      <c r="W18" s="384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9" t="str">
        <f>G9</f>
        <v>ＦＣ黒羽</v>
      </c>
      <c r="F20" s="399"/>
      <c r="G20" s="399"/>
      <c r="H20" s="399"/>
      <c r="I20" s="399"/>
      <c r="J20" s="390">
        <f>L20+L21</f>
        <v>2</v>
      </c>
      <c r="K20" s="391" t="s">
        <v>5</v>
      </c>
      <c r="L20" s="10">
        <v>1</v>
      </c>
      <c r="M20" s="10" t="s">
        <v>11</v>
      </c>
      <c r="N20" s="10">
        <v>0</v>
      </c>
      <c r="O20" s="391" t="s">
        <v>6</v>
      </c>
      <c r="P20" s="390">
        <f>N20+N21</f>
        <v>1</v>
      </c>
      <c r="Q20" s="387" t="str">
        <f>J9</f>
        <v>上三川サッカークラブ</v>
      </c>
      <c r="R20" s="387"/>
      <c r="S20" s="387"/>
      <c r="T20" s="387"/>
      <c r="U20" s="387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9"/>
      <c r="F21" s="399"/>
      <c r="G21" s="399"/>
      <c r="H21" s="399"/>
      <c r="I21" s="399"/>
      <c r="J21" s="390"/>
      <c r="K21" s="391"/>
      <c r="L21" s="10">
        <v>1</v>
      </c>
      <c r="M21" s="10" t="s">
        <v>11</v>
      </c>
      <c r="N21" s="10">
        <v>1</v>
      </c>
      <c r="O21" s="391"/>
      <c r="P21" s="390"/>
      <c r="Q21" s="387"/>
      <c r="R21" s="387"/>
      <c r="S21" s="387"/>
      <c r="T21" s="387"/>
      <c r="U21" s="387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9" t="str">
        <f>M9</f>
        <v>益子ＳＣ</v>
      </c>
      <c r="F23" s="399"/>
      <c r="G23" s="399"/>
      <c r="H23" s="399"/>
      <c r="I23" s="399"/>
      <c r="J23" s="390">
        <f>L23+L24</f>
        <v>2</v>
      </c>
      <c r="K23" s="391" t="s">
        <v>5</v>
      </c>
      <c r="L23" s="10">
        <v>0</v>
      </c>
      <c r="M23" s="10" t="s">
        <v>11</v>
      </c>
      <c r="N23" s="10">
        <v>0</v>
      </c>
      <c r="O23" s="391" t="s">
        <v>6</v>
      </c>
      <c r="P23" s="390">
        <f>N23+N24</f>
        <v>0</v>
      </c>
      <c r="Q23" s="394" t="str">
        <f>P9</f>
        <v>本郷北フットボールクラブ</v>
      </c>
      <c r="R23" s="394"/>
      <c r="S23" s="394"/>
      <c r="T23" s="394"/>
      <c r="U23" s="394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9"/>
      <c r="F24" s="399"/>
      <c r="G24" s="399"/>
      <c r="H24" s="399"/>
      <c r="I24" s="399"/>
      <c r="J24" s="390"/>
      <c r="K24" s="391"/>
      <c r="L24" s="10">
        <v>2</v>
      </c>
      <c r="M24" s="10" t="s">
        <v>11</v>
      </c>
      <c r="N24" s="10">
        <v>0</v>
      </c>
      <c r="O24" s="391"/>
      <c r="P24" s="390"/>
      <c r="Q24" s="394"/>
      <c r="R24" s="394"/>
      <c r="S24" s="394"/>
      <c r="T24" s="394"/>
      <c r="U24" s="394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373" t="s">
        <v>2</v>
      </c>
      <c r="B26" s="388">
        <v>0.44444444444444442</v>
      </c>
      <c r="C26" s="388"/>
      <c r="D26" s="388"/>
      <c r="E26" s="390" t="str">
        <f>S9</f>
        <v>ｕｎｉｏｎ　ｓｃ　Ｕ１２</v>
      </c>
      <c r="F26" s="390"/>
      <c r="G26" s="390"/>
      <c r="H26" s="390"/>
      <c r="I26" s="390"/>
      <c r="J26" s="390">
        <f>L26+L27</f>
        <v>3</v>
      </c>
      <c r="K26" s="391" t="s">
        <v>5</v>
      </c>
      <c r="L26" s="10">
        <v>2</v>
      </c>
      <c r="M26" s="10" t="s">
        <v>11</v>
      </c>
      <c r="N26" s="10">
        <v>1</v>
      </c>
      <c r="O26" s="391" t="s">
        <v>6</v>
      </c>
      <c r="P26" s="390">
        <f>N26+N27</f>
        <v>5</v>
      </c>
      <c r="Q26" s="392" t="str">
        <f>V9</f>
        <v>東那須野ＦＣフェニックス</v>
      </c>
      <c r="R26" s="392"/>
      <c r="S26" s="392"/>
      <c r="T26" s="392"/>
      <c r="U26" s="392"/>
      <c r="V26" s="390" t="s">
        <v>280</v>
      </c>
      <c r="W26" s="390"/>
      <c r="X26" s="390"/>
      <c r="Y26" s="390"/>
      <c r="Z26" s="390"/>
    </row>
    <row r="27" spans="1:26" ht="20.25" customHeight="1">
      <c r="A27" s="373"/>
      <c r="B27" s="388"/>
      <c r="C27" s="388"/>
      <c r="D27" s="388"/>
      <c r="E27" s="390"/>
      <c r="F27" s="390"/>
      <c r="G27" s="390"/>
      <c r="H27" s="390"/>
      <c r="I27" s="390"/>
      <c r="J27" s="390"/>
      <c r="K27" s="391"/>
      <c r="L27" s="10">
        <v>1</v>
      </c>
      <c r="M27" s="10" t="s">
        <v>11</v>
      </c>
      <c r="N27" s="10">
        <v>4</v>
      </c>
      <c r="O27" s="391"/>
      <c r="P27" s="390"/>
      <c r="Q27" s="392"/>
      <c r="R27" s="392"/>
      <c r="S27" s="392"/>
      <c r="T27" s="392"/>
      <c r="U27" s="392"/>
      <c r="V27" s="390"/>
      <c r="W27" s="390"/>
      <c r="X27" s="390"/>
      <c r="Y27" s="390"/>
      <c r="Z27" s="390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373" t="s">
        <v>3</v>
      </c>
      <c r="B29" s="388">
        <v>0.47916666666666669</v>
      </c>
      <c r="C29" s="388"/>
      <c r="D29" s="388"/>
      <c r="E29" s="401" t="str">
        <f>D9</f>
        <v>ＢＬＵＥ　ＴＨＵＮＤＥＲ</v>
      </c>
      <c r="F29" s="401"/>
      <c r="G29" s="401"/>
      <c r="H29" s="401"/>
      <c r="I29" s="401"/>
      <c r="J29" s="390">
        <f>L29+L30</f>
        <v>0</v>
      </c>
      <c r="K29" s="391" t="s">
        <v>5</v>
      </c>
      <c r="L29" s="10">
        <v>0</v>
      </c>
      <c r="M29" s="10" t="s">
        <v>11</v>
      </c>
      <c r="N29" s="10">
        <v>0</v>
      </c>
      <c r="O29" s="391" t="s">
        <v>6</v>
      </c>
      <c r="P29" s="390">
        <f>N29+N30</f>
        <v>2</v>
      </c>
      <c r="Q29" s="399" t="str">
        <f>E20</f>
        <v>ＦＣ黒羽</v>
      </c>
      <c r="R29" s="399"/>
      <c r="S29" s="399"/>
      <c r="T29" s="399"/>
      <c r="U29" s="399"/>
      <c r="V29" s="390" t="s">
        <v>281</v>
      </c>
      <c r="W29" s="390"/>
      <c r="X29" s="390"/>
      <c r="Y29" s="390"/>
      <c r="Z29" s="390"/>
    </row>
    <row r="30" spans="1:26" ht="20.25" customHeight="1">
      <c r="A30" s="373"/>
      <c r="B30" s="388"/>
      <c r="C30" s="388"/>
      <c r="D30" s="388"/>
      <c r="E30" s="401"/>
      <c r="F30" s="401"/>
      <c r="G30" s="401"/>
      <c r="H30" s="401"/>
      <c r="I30" s="401"/>
      <c r="J30" s="390"/>
      <c r="K30" s="391"/>
      <c r="L30" s="10">
        <v>0</v>
      </c>
      <c r="M30" s="10" t="s">
        <v>11</v>
      </c>
      <c r="N30" s="10">
        <v>2</v>
      </c>
      <c r="O30" s="391"/>
      <c r="P30" s="390"/>
      <c r="Q30" s="399"/>
      <c r="R30" s="399"/>
      <c r="S30" s="399"/>
      <c r="T30" s="399"/>
      <c r="U30" s="399"/>
      <c r="V30" s="390"/>
      <c r="W30" s="390"/>
      <c r="X30" s="390"/>
      <c r="Y30" s="390"/>
      <c r="Z30" s="390"/>
    </row>
    <row r="31" spans="1:26" ht="20.25" customHeight="1">
      <c r="B31" s="67"/>
      <c r="V31" s="10"/>
      <c r="W31" s="10"/>
      <c r="X31" s="10"/>
      <c r="Y31" s="10"/>
      <c r="Z31" s="10"/>
    </row>
    <row r="32" spans="1:26" ht="20.25" customHeight="1">
      <c r="A32" s="373"/>
      <c r="B32" s="388"/>
      <c r="C32" s="388"/>
      <c r="D32" s="388"/>
      <c r="E32" s="395"/>
      <c r="F32" s="395"/>
      <c r="G32" s="395"/>
      <c r="H32" s="395"/>
      <c r="I32" s="395"/>
      <c r="J32" s="390"/>
      <c r="K32" s="391"/>
      <c r="L32" s="10"/>
      <c r="M32" s="10"/>
      <c r="N32" s="10"/>
      <c r="O32" s="391"/>
      <c r="P32" s="390"/>
      <c r="Q32" s="373"/>
      <c r="R32" s="373"/>
      <c r="S32" s="373"/>
      <c r="T32" s="373"/>
      <c r="U32" s="373"/>
      <c r="V32" s="390"/>
      <c r="W32" s="390"/>
      <c r="X32" s="390"/>
      <c r="Y32" s="390"/>
      <c r="Z32" s="39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M34" s="1"/>
    </row>
    <row r="35" spans="1:26" ht="20.25" customHeight="1">
      <c r="A35" s="73" t="str">
        <f>A1</f>
        <v>■第１日</v>
      </c>
      <c r="B35" s="73"/>
      <c r="C35" s="73"/>
      <c r="D35" s="73"/>
      <c r="E35" s="379">
        <f>E1</f>
        <v>45598</v>
      </c>
      <c r="F35" s="379"/>
      <c r="G35" s="379"/>
      <c r="H35" s="379"/>
      <c r="I35" s="73"/>
      <c r="J35" s="73"/>
      <c r="K35" s="380" t="str">
        <f>K1</f>
        <v>１・２回戦</v>
      </c>
      <c r="L35" s="380"/>
      <c r="M35" s="380"/>
      <c r="N35" s="380"/>
      <c r="O35" s="9"/>
      <c r="P35" s="380" t="s">
        <v>307</v>
      </c>
      <c r="Q35" s="380"/>
      <c r="R35" s="380"/>
      <c r="S35" s="74"/>
      <c r="T35" s="372" t="str">
        <f>組み合わせ一覧!B65</f>
        <v>大平運動公園多目的運動広場A</v>
      </c>
      <c r="U35" s="372"/>
      <c r="V35" s="372"/>
      <c r="W35" s="372"/>
      <c r="X35" s="372"/>
      <c r="Y35" s="372"/>
      <c r="Z35" s="9"/>
    </row>
    <row r="36" spans="1:26" ht="20.25" customHeight="1"/>
    <row r="37" spans="1:26" ht="20.25" customHeight="1" thickBot="1">
      <c r="A37" s="9"/>
      <c r="B37" s="9"/>
      <c r="C37" s="258"/>
      <c r="D37" s="259"/>
      <c r="E37" s="9"/>
      <c r="F37" s="9"/>
      <c r="G37" s="9"/>
      <c r="H37" s="9"/>
      <c r="I37" s="9"/>
      <c r="J37" s="9"/>
      <c r="K37" s="246"/>
      <c r="L37" s="257"/>
      <c r="M37" s="258"/>
      <c r="N37" s="9"/>
      <c r="O37" s="9"/>
      <c r="P37" s="9"/>
      <c r="Q37" s="9"/>
      <c r="R37" s="9"/>
      <c r="S37" s="9"/>
      <c r="T37" s="246"/>
      <c r="U37" s="257"/>
      <c r="V37" s="258"/>
      <c r="W37" s="258"/>
      <c r="X37" s="9"/>
    </row>
    <row r="38" spans="1:26" ht="20.25" customHeight="1" thickTop="1">
      <c r="A38" s="9"/>
      <c r="B38" s="245"/>
      <c r="C38" s="373" t="s">
        <v>2</v>
      </c>
      <c r="D38" s="373"/>
      <c r="E38" s="378"/>
      <c r="F38" s="9"/>
      <c r="G38" s="9"/>
      <c r="H38" s="9"/>
      <c r="I38" s="376" t="s">
        <v>3</v>
      </c>
      <c r="J38" s="374"/>
      <c r="K38" s="374"/>
      <c r="L38" s="373"/>
      <c r="M38" s="377"/>
      <c r="N38" s="9"/>
      <c r="O38" s="9"/>
      <c r="P38" s="9"/>
      <c r="Q38" s="9"/>
      <c r="R38" s="245"/>
      <c r="S38" s="374" t="s">
        <v>4</v>
      </c>
      <c r="T38" s="374"/>
      <c r="U38" s="373"/>
      <c r="V38" s="373"/>
      <c r="W38" s="377"/>
      <c r="X38" s="9"/>
    </row>
    <row r="39" spans="1:26" ht="20.25" customHeight="1" thickBot="1">
      <c r="A39" s="9"/>
      <c r="B39" s="245"/>
      <c r="C39" s="9"/>
      <c r="D39" s="9"/>
      <c r="E39" s="14"/>
      <c r="F39" s="9"/>
      <c r="G39" s="9"/>
      <c r="H39" s="9"/>
      <c r="I39" s="13"/>
      <c r="J39" s="9"/>
      <c r="K39" s="9"/>
      <c r="L39" s="9"/>
      <c r="M39" s="245"/>
      <c r="N39" s="257"/>
      <c r="O39" s="9"/>
      <c r="P39" s="9"/>
      <c r="Q39" s="9"/>
      <c r="R39" s="246"/>
      <c r="S39" s="257"/>
      <c r="T39" s="258"/>
      <c r="U39" s="9"/>
      <c r="V39" s="9"/>
      <c r="W39" s="245"/>
      <c r="X39" s="9"/>
    </row>
    <row r="40" spans="1:26" ht="20.25" customHeight="1" thickTop="1">
      <c r="A40" s="9"/>
      <c r="B40" s="245"/>
      <c r="C40" s="9"/>
      <c r="D40" s="9"/>
      <c r="E40" s="14"/>
      <c r="F40" s="9"/>
      <c r="G40" s="9"/>
      <c r="H40" s="9"/>
      <c r="I40" s="13"/>
      <c r="J40" s="9"/>
      <c r="K40" s="9"/>
      <c r="L40" s="376" t="s">
        <v>0</v>
      </c>
      <c r="M40" s="374"/>
      <c r="N40" s="377"/>
      <c r="O40" s="9"/>
      <c r="P40" s="9"/>
      <c r="Q40" s="9"/>
      <c r="R40" s="376" t="s">
        <v>1</v>
      </c>
      <c r="S40" s="373"/>
      <c r="T40" s="377"/>
      <c r="U40" s="9"/>
      <c r="V40" s="9"/>
      <c r="W40" s="245"/>
      <c r="X40" s="9"/>
    </row>
    <row r="41" spans="1:26" ht="20.25" customHeight="1">
      <c r="A41" s="9"/>
      <c r="B41" s="245"/>
      <c r="C41" s="9"/>
      <c r="D41" s="9"/>
      <c r="E41" s="14"/>
      <c r="F41" s="9"/>
      <c r="G41" s="9"/>
      <c r="H41" s="9"/>
      <c r="I41" s="13"/>
      <c r="J41" s="9"/>
      <c r="K41" s="9"/>
      <c r="L41" s="13"/>
      <c r="M41" s="9"/>
      <c r="N41" s="245"/>
      <c r="O41" s="9"/>
      <c r="P41" s="9"/>
      <c r="Q41" s="9"/>
      <c r="R41" s="13"/>
      <c r="S41" s="9"/>
      <c r="T41" s="245"/>
      <c r="U41" s="9"/>
      <c r="V41" s="9"/>
      <c r="W41" s="245"/>
      <c r="X41" s="9"/>
    </row>
    <row r="42" spans="1:26" ht="20.25" customHeight="1">
      <c r="A42" s="9"/>
      <c r="B42" s="373">
        <v>1</v>
      </c>
      <c r="C42" s="373"/>
      <c r="D42" s="9"/>
      <c r="E42" s="373">
        <v>2</v>
      </c>
      <c r="F42" s="373"/>
      <c r="G42" s="9"/>
      <c r="H42" s="373">
        <v>3</v>
      </c>
      <c r="I42" s="373"/>
      <c r="J42" s="9"/>
      <c r="K42" s="373">
        <v>4</v>
      </c>
      <c r="L42" s="373"/>
      <c r="M42" s="9"/>
      <c r="N42" s="373">
        <v>5</v>
      </c>
      <c r="O42" s="373"/>
      <c r="P42" s="9"/>
      <c r="Q42" s="373">
        <v>6</v>
      </c>
      <c r="R42" s="373"/>
      <c r="S42" s="9"/>
      <c r="T42" s="373">
        <v>7</v>
      </c>
      <c r="U42" s="373"/>
      <c r="V42" s="9"/>
      <c r="W42" s="373">
        <v>8</v>
      </c>
      <c r="X42" s="373"/>
    </row>
    <row r="43" spans="1:26" ht="20.25" customHeight="1">
      <c r="A43" s="50"/>
      <c r="B43" s="402" t="str">
        <f>組み合わせ一覧!C65</f>
        <v>栃木ウーヴァＦＣ・Ｕ－１２</v>
      </c>
      <c r="C43" s="402"/>
      <c r="D43" s="50"/>
      <c r="E43" s="386" t="str">
        <f>組み合わせ一覧!C67</f>
        <v>ＦＣアリーバ　フトゥーロ</v>
      </c>
      <c r="F43" s="386"/>
      <c r="H43" s="403" t="str">
        <f>組み合わせ一覧!C69</f>
        <v>ＦＣ　ＣＡＳＡ　ＦＯＲＴＵＮＡ　ＯＹＡＭＡ</v>
      </c>
      <c r="I43" s="403"/>
      <c r="J43" s="50"/>
      <c r="K43" s="383" t="str">
        <f>組み合わせ一覧!C71</f>
        <v>ＦＣ城東</v>
      </c>
      <c r="L43" s="383"/>
      <c r="M43" s="50"/>
      <c r="N43" s="384" t="str">
        <f>組み合わせ一覧!C73</f>
        <v>清原陽東サッカースポーツ少年団</v>
      </c>
      <c r="O43" s="384"/>
      <c r="P43" s="50"/>
      <c r="Q43" s="397" t="str">
        <f>組み合わせ一覧!C75</f>
        <v>フットボールクラブガナドール大田原Ｕ１２</v>
      </c>
      <c r="R43" s="397"/>
      <c r="S43" s="50"/>
      <c r="T43" s="383" t="str">
        <f>組み合わせ一覧!C77</f>
        <v>ＦＣアネーロ宇都宮</v>
      </c>
      <c r="U43" s="383"/>
      <c r="V43" s="50"/>
      <c r="W43" s="404" t="str">
        <f>組み合わせ一覧!C79</f>
        <v>足利サッカークラブジュニア　Ｕ－１１</v>
      </c>
      <c r="X43" s="404"/>
    </row>
    <row r="44" spans="1:26" ht="20.25" customHeight="1">
      <c r="A44" s="50"/>
      <c r="B44" s="402"/>
      <c r="C44" s="402"/>
      <c r="D44" s="50"/>
      <c r="E44" s="386"/>
      <c r="F44" s="386"/>
      <c r="G44" s="50"/>
      <c r="H44" s="403"/>
      <c r="I44" s="403"/>
      <c r="J44" s="50"/>
      <c r="K44" s="383"/>
      <c r="L44" s="383"/>
      <c r="M44" s="50"/>
      <c r="N44" s="384"/>
      <c r="O44" s="384"/>
      <c r="P44" s="50"/>
      <c r="Q44" s="397"/>
      <c r="R44" s="397"/>
      <c r="S44" s="50"/>
      <c r="T44" s="383"/>
      <c r="U44" s="383"/>
      <c r="V44" s="50"/>
      <c r="W44" s="404"/>
      <c r="X44" s="404"/>
      <c r="Y44" s="154"/>
      <c r="Z44" s="154"/>
    </row>
    <row r="45" spans="1:26" ht="20.25" customHeight="1">
      <c r="A45" s="50"/>
      <c r="B45" s="402"/>
      <c r="C45" s="402"/>
      <c r="D45" s="50"/>
      <c r="E45" s="386"/>
      <c r="F45" s="386"/>
      <c r="G45" s="50"/>
      <c r="H45" s="403"/>
      <c r="I45" s="403"/>
      <c r="J45" s="50"/>
      <c r="K45" s="383"/>
      <c r="L45" s="383"/>
      <c r="M45" s="50"/>
      <c r="N45" s="384"/>
      <c r="O45" s="384"/>
      <c r="P45" s="50"/>
      <c r="Q45" s="397"/>
      <c r="R45" s="397"/>
      <c r="S45" s="50"/>
      <c r="T45" s="383"/>
      <c r="U45" s="383"/>
      <c r="V45" s="50"/>
      <c r="W45" s="404"/>
      <c r="X45" s="404"/>
      <c r="Y45" s="154"/>
      <c r="Z45" s="154"/>
    </row>
    <row r="46" spans="1:26" ht="20.25" customHeight="1">
      <c r="A46" s="50"/>
      <c r="B46" s="402"/>
      <c r="C46" s="402"/>
      <c r="D46" s="50"/>
      <c r="E46" s="386"/>
      <c r="F46" s="386"/>
      <c r="G46" s="50"/>
      <c r="H46" s="403"/>
      <c r="I46" s="403"/>
      <c r="J46" s="50"/>
      <c r="K46" s="383"/>
      <c r="L46" s="383"/>
      <c r="M46" s="50"/>
      <c r="N46" s="384"/>
      <c r="O46" s="384"/>
      <c r="P46" s="50"/>
      <c r="Q46" s="397"/>
      <c r="R46" s="397"/>
      <c r="S46" s="50"/>
      <c r="T46" s="383"/>
      <c r="U46" s="383"/>
      <c r="V46" s="50"/>
      <c r="W46" s="404"/>
      <c r="X46" s="404"/>
      <c r="Y46" s="154"/>
      <c r="Z46" s="154"/>
    </row>
    <row r="47" spans="1:26" ht="20.25" customHeight="1">
      <c r="A47" s="50"/>
      <c r="B47" s="402"/>
      <c r="C47" s="402"/>
      <c r="D47" s="50"/>
      <c r="E47" s="386"/>
      <c r="F47" s="386"/>
      <c r="G47" s="50"/>
      <c r="H47" s="403"/>
      <c r="I47" s="403"/>
      <c r="J47" s="50"/>
      <c r="K47" s="383"/>
      <c r="L47" s="383"/>
      <c r="M47" s="50"/>
      <c r="N47" s="384"/>
      <c r="O47" s="384"/>
      <c r="P47" s="50"/>
      <c r="Q47" s="397"/>
      <c r="R47" s="397"/>
      <c r="S47" s="50"/>
      <c r="T47" s="383"/>
      <c r="U47" s="383"/>
      <c r="V47" s="50"/>
      <c r="W47" s="404"/>
      <c r="X47" s="404"/>
      <c r="Y47" s="154"/>
      <c r="Z47" s="154"/>
    </row>
    <row r="48" spans="1:26" ht="20.25" customHeight="1">
      <c r="A48" s="50"/>
      <c r="B48" s="402"/>
      <c r="C48" s="402"/>
      <c r="D48" s="50"/>
      <c r="E48" s="386"/>
      <c r="F48" s="386"/>
      <c r="G48" s="50"/>
      <c r="H48" s="403"/>
      <c r="I48" s="403"/>
      <c r="J48" s="50"/>
      <c r="K48" s="383"/>
      <c r="L48" s="383"/>
      <c r="M48" s="50"/>
      <c r="N48" s="384"/>
      <c r="O48" s="384"/>
      <c r="P48" s="50"/>
      <c r="Q48" s="397"/>
      <c r="R48" s="397"/>
      <c r="S48" s="50"/>
      <c r="T48" s="383"/>
      <c r="U48" s="383"/>
      <c r="V48" s="50"/>
      <c r="W48" s="404"/>
      <c r="X48" s="404"/>
      <c r="Y48" s="154"/>
      <c r="Z48" s="154"/>
    </row>
    <row r="49" spans="1:26" ht="20.25" customHeight="1">
      <c r="A49" s="50"/>
      <c r="B49" s="402"/>
      <c r="C49" s="402"/>
      <c r="D49" s="50"/>
      <c r="E49" s="386"/>
      <c r="F49" s="386"/>
      <c r="G49" s="50"/>
      <c r="H49" s="403"/>
      <c r="I49" s="403"/>
      <c r="J49" s="50"/>
      <c r="K49" s="383"/>
      <c r="L49" s="383"/>
      <c r="M49" s="50"/>
      <c r="N49" s="384"/>
      <c r="O49" s="384"/>
      <c r="P49" s="50"/>
      <c r="Q49" s="397"/>
      <c r="R49" s="397"/>
      <c r="S49" s="50"/>
      <c r="T49" s="383"/>
      <c r="U49" s="383"/>
      <c r="V49" s="50"/>
      <c r="W49" s="404"/>
      <c r="X49" s="404"/>
      <c r="Y49" s="154"/>
      <c r="Z49" s="154"/>
    </row>
    <row r="50" spans="1:26" ht="20.25" customHeight="1">
      <c r="A50" s="50"/>
      <c r="B50" s="402"/>
      <c r="C50" s="402"/>
      <c r="D50" s="50"/>
      <c r="E50" s="386"/>
      <c r="F50" s="386"/>
      <c r="G50" s="50"/>
      <c r="H50" s="403"/>
      <c r="I50" s="403"/>
      <c r="J50" s="50"/>
      <c r="K50" s="383"/>
      <c r="L50" s="383"/>
      <c r="M50" s="50"/>
      <c r="N50" s="384"/>
      <c r="O50" s="384"/>
      <c r="P50" s="50"/>
      <c r="Q50" s="397"/>
      <c r="R50" s="397"/>
      <c r="S50" s="50"/>
      <c r="T50" s="383"/>
      <c r="U50" s="383"/>
      <c r="V50" s="50"/>
      <c r="W50" s="404"/>
      <c r="X50" s="404"/>
      <c r="Y50" s="154"/>
      <c r="Z50" s="154"/>
    </row>
    <row r="51" spans="1:26" ht="20.25" customHeight="1">
      <c r="A51" s="50"/>
      <c r="B51" s="402"/>
      <c r="C51" s="402"/>
      <c r="D51" s="50"/>
      <c r="E51" s="386"/>
      <c r="F51" s="386"/>
      <c r="G51" s="50"/>
      <c r="H51" s="403"/>
      <c r="I51" s="403"/>
      <c r="J51" s="50"/>
      <c r="K51" s="383"/>
      <c r="L51" s="383"/>
      <c r="M51" s="50"/>
      <c r="N51" s="384"/>
      <c r="O51" s="384"/>
      <c r="P51" s="50"/>
      <c r="Q51" s="397"/>
      <c r="R51" s="397"/>
      <c r="S51" s="50"/>
      <c r="T51" s="383"/>
      <c r="U51" s="383"/>
      <c r="V51" s="50"/>
      <c r="W51" s="404"/>
      <c r="X51" s="404"/>
      <c r="Y51" s="154"/>
      <c r="Z51" s="154"/>
    </row>
    <row r="52" spans="1:26" ht="20.25" customHeight="1">
      <c r="A52" s="50"/>
      <c r="B52" s="402"/>
      <c r="C52" s="402"/>
      <c r="D52" s="50"/>
      <c r="E52" s="386"/>
      <c r="F52" s="386"/>
      <c r="G52" s="50"/>
      <c r="H52" s="403"/>
      <c r="I52" s="403"/>
      <c r="J52" s="50"/>
      <c r="K52" s="383"/>
      <c r="L52" s="383"/>
      <c r="M52" s="50"/>
      <c r="N52" s="384"/>
      <c r="O52" s="384"/>
      <c r="P52" s="50"/>
      <c r="Q52" s="397"/>
      <c r="R52" s="397"/>
      <c r="S52" s="50"/>
      <c r="T52" s="383"/>
      <c r="U52" s="383"/>
      <c r="V52" s="50"/>
      <c r="W52" s="404"/>
      <c r="X52" s="404"/>
      <c r="Y52" s="154"/>
      <c r="Z52" s="154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87" t="s">
        <v>284</v>
      </c>
      <c r="W53" s="387"/>
      <c r="X53" s="387"/>
      <c r="Y53" s="387"/>
      <c r="Z53" s="387"/>
    </row>
    <row r="54" spans="1:26" ht="20.25" customHeight="1">
      <c r="A54" s="373" t="s">
        <v>0</v>
      </c>
      <c r="B54" s="388">
        <v>0.375</v>
      </c>
      <c r="C54" s="388"/>
      <c r="D54" s="388"/>
      <c r="E54" s="390" t="str">
        <f>K43</f>
        <v>ＦＣ城東</v>
      </c>
      <c r="F54" s="390"/>
      <c r="G54" s="390"/>
      <c r="H54" s="390"/>
      <c r="I54" s="390"/>
      <c r="J54" s="390">
        <f>L54+L55</f>
        <v>1</v>
      </c>
      <c r="K54" s="391" t="s">
        <v>5</v>
      </c>
      <c r="L54" s="10">
        <v>0</v>
      </c>
      <c r="M54" s="10" t="s">
        <v>11</v>
      </c>
      <c r="N54" s="10">
        <v>1</v>
      </c>
      <c r="O54" s="391" t="s">
        <v>6</v>
      </c>
      <c r="P54" s="390">
        <f>N54+N55</f>
        <v>2</v>
      </c>
      <c r="Q54" s="399" t="str">
        <f>N43</f>
        <v>清原陽東サッカースポーツ少年団</v>
      </c>
      <c r="R54" s="399"/>
      <c r="S54" s="399"/>
      <c r="T54" s="399"/>
      <c r="U54" s="399"/>
      <c r="V54" s="390" t="s">
        <v>254</v>
      </c>
      <c r="W54" s="390"/>
      <c r="X54" s="390"/>
      <c r="Y54" s="390"/>
      <c r="Z54" s="390"/>
    </row>
    <row r="55" spans="1:26" ht="20.25" customHeight="1">
      <c r="A55" s="373"/>
      <c r="B55" s="388"/>
      <c r="C55" s="388"/>
      <c r="D55" s="388"/>
      <c r="E55" s="390"/>
      <c r="F55" s="390"/>
      <c r="G55" s="390"/>
      <c r="H55" s="390"/>
      <c r="I55" s="390"/>
      <c r="J55" s="390"/>
      <c r="K55" s="391"/>
      <c r="L55" s="10">
        <v>1</v>
      </c>
      <c r="M55" s="10" t="s">
        <v>11</v>
      </c>
      <c r="N55" s="10">
        <v>1</v>
      </c>
      <c r="O55" s="391"/>
      <c r="P55" s="390"/>
      <c r="Q55" s="399"/>
      <c r="R55" s="399"/>
      <c r="S55" s="399"/>
      <c r="T55" s="399"/>
      <c r="U55" s="399"/>
      <c r="V55" s="390"/>
      <c r="W55" s="390"/>
      <c r="X55" s="390"/>
      <c r="Y55" s="390"/>
      <c r="Z55" s="390"/>
    </row>
    <row r="56" spans="1:26" ht="20.25" customHeight="1">
      <c r="A56" s="11"/>
      <c r="B56" s="51"/>
      <c r="C56" s="51"/>
      <c r="D56" s="51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373" t="s">
        <v>1</v>
      </c>
      <c r="B57" s="388">
        <v>0.40972222222222227</v>
      </c>
      <c r="C57" s="388"/>
      <c r="D57" s="388"/>
      <c r="E57" s="390" t="str">
        <f>Q43</f>
        <v>フットボールクラブガナドール大田原Ｕ１２</v>
      </c>
      <c r="F57" s="390"/>
      <c r="G57" s="390"/>
      <c r="H57" s="390"/>
      <c r="I57" s="390"/>
      <c r="J57" s="390">
        <f>L57+L58</f>
        <v>1</v>
      </c>
      <c r="K57" s="391" t="s">
        <v>5</v>
      </c>
      <c r="L57" s="10">
        <v>1</v>
      </c>
      <c r="M57" s="10" t="s">
        <v>11</v>
      </c>
      <c r="N57" s="10">
        <v>2</v>
      </c>
      <c r="O57" s="391" t="s">
        <v>6</v>
      </c>
      <c r="P57" s="390">
        <f>N57+N58</f>
        <v>3</v>
      </c>
      <c r="Q57" s="399" t="str">
        <f>T43</f>
        <v>ＦＣアネーロ宇都宮</v>
      </c>
      <c r="R57" s="399"/>
      <c r="S57" s="399"/>
      <c r="T57" s="399"/>
      <c r="U57" s="399"/>
      <c r="V57" s="390" t="s">
        <v>255</v>
      </c>
      <c r="W57" s="390"/>
      <c r="X57" s="390"/>
      <c r="Y57" s="390"/>
      <c r="Z57" s="390"/>
    </row>
    <row r="58" spans="1:26" ht="20.25" customHeight="1">
      <c r="A58" s="373"/>
      <c r="B58" s="388"/>
      <c r="C58" s="388"/>
      <c r="D58" s="388"/>
      <c r="E58" s="390"/>
      <c r="F58" s="390"/>
      <c r="G58" s="390"/>
      <c r="H58" s="390"/>
      <c r="I58" s="390"/>
      <c r="J58" s="390"/>
      <c r="K58" s="391"/>
      <c r="L58" s="10">
        <v>0</v>
      </c>
      <c r="M58" s="10" t="s">
        <v>11</v>
      </c>
      <c r="N58" s="10">
        <v>1</v>
      </c>
      <c r="O58" s="391"/>
      <c r="P58" s="390"/>
      <c r="Q58" s="399"/>
      <c r="R58" s="399"/>
      <c r="S58" s="399"/>
      <c r="T58" s="399"/>
      <c r="U58" s="399"/>
      <c r="V58" s="390"/>
      <c r="W58" s="390"/>
      <c r="X58" s="390"/>
      <c r="Y58" s="390"/>
      <c r="Z58" s="390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373" t="s">
        <v>2</v>
      </c>
      <c r="B60" s="388">
        <v>0.44444444444444442</v>
      </c>
      <c r="C60" s="388"/>
      <c r="D60" s="388"/>
      <c r="E60" s="392" t="str">
        <f>B43</f>
        <v>栃木ウーヴァＦＣ・Ｕ－１２</v>
      </c>
      <c r="F60" s="392"/>
      <c r="G60" s="392"/>
      <c r="H60" s="392"/>
      <c r="I60" s="392"/>
      <c r="J60" s="390">
        <f>L60+L61</f>
        <v>4</v>
      </c>
      <c r="K60" s="391" t="s">
        <v>5</v>
      </c>
      <c r="L60" s="10">
        <v>3</v>
      </c>
      <c r="M60" s="10" t="s">
        <v>11</v>
      </c>
      <c r="N60" s="10">
        <v>1</v>
      </c>
      <c r="O60" s="391" t="s">
        <v>6</v>
      </c>
      <c r="P60" s="390">
        <f>N60+N61</f>
        <v>3</v>
      </c>
      <c r="Q60" s="394" t="str">
        <f>E43</f>
        <v>ＦＣアリーバ　フトゥーロ</v>
      </c>
      <c r="R60" s="394"/>
      <c r="S60" s="394"/>
      <c r="T60" s="394"/>
      <c r="U60" s="394"/>
      <c r="V60" s="390" t="s">
        <v>253</v>
      </c>
      <c r="W60" s="390"/>
      <c r="X60" s="390"/>
      <c r="Y60" s="390"/>
      <c r="Z60" s="390"/>
    </row>
    <row r="61" spans="1:26" ht="20.25" customHeight="1">
      <c r="A61" s="373"/>
      <c r="B61" s="388"/>
      <c r="C61" s="388"/>
      <c r="D61" s="388"/>
      <c r="E61" s="392"/>
      <c r="F61" s="392"/>
      <c r="G61" s="392"/>
      <c r="H61" s="392"/>
      <c r="I61" s="392"/>
      <c r="J61" s="390"/>
      <c r="K61" s="391"/>
      <c r="L61" s="10">
        <v>1</v>
      </c>
      <c r="M61" s="10" t="s">
        <v>11</v>
      </c>
      <c r="N61" s="10">
        <v>2</v>
      </c>
      <c r="O61" s="391"/>
      <c r="P61" s="390"/>
      <c r="Q61" s="394"/>
      <c r="R61" s="394"/>
      <c r="S61" s="394"/>
      <c r="T61" s="394"/>
      <c r="U61" s="394"/>
      <c r="V61" s="390"/>
      <c r="W61" s="390"/>
      <c r="X61" s="390"/>
      <c r="Y61" s="390"/>
      <c r="Z61" s="390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373" t="s">
        <v>3</v>
      </c>
      <c r="B63" s="388">
        <v>0.47916666666666669</v>
      </c>
      <c r="C63" s="388"/>
      <c r="D63" s="388"/>
      <c r="E63" s="405" t="str">
        <f>H43</f>
        <v>ＦＣ　ＣＡＳＡ　ＦＯＲＴＵＮＡ　ＯＹＡＭＡ</v>
      </c>
      <c r="F63" s="405"/>
      <c r="G63" s="405"/>
      <c r="H63" s="405"/>
      <c r="I63" s="405"/>
      <c r="J63" s="390">
        <f>L63+L64</f>
        <v>0</v>
      </c>
      <c r="K63" s="391" t="s">
        <v>5</v>
      </c>
      <c r="L63" s="10">
        <v>0</v>
      </c>
      <c r="M63" s="10" t="s">
        <v>11</v>
      </c>
      <c r="N63" s="10">
        <v>0</v>
      </c>
      <c r="O63" s="391" t="s">
        <v>6</v>
      </c>
      <c r="P63" s="390">
        <f>N63+N64</f>
        <v>2</v>
      </c>
      <c r="Q63" s="406" t="str">
        <f>Q54</f>
        <v>清原陽東サッカースポーツ少年団</v>
      </c>
      <c r="R63" s="406"/>
      <c r="S63" s="406"/>
      <c r="T63" s="406"/>
      <c r="U63" s="406"/>
      <c r="V63" s="390" t="s">
        <v>256</v>
      </c>
      <c r="W63" s="390"/>
      <c r="X63" s="390"/>
      <c r="Y63" s="390"/>
      <c r="Z63" s="390"/>
    </row>
    <row r="64" spans="1:26" ht="20.25" customHeight="1">
      <c r="A64" s="373"/>
      <c r="B64" s="388"/>
      <c r="C64" s="388"/>
      <c r="D64" s="388"/>
      <c r="E64" s="405"/>
      <c r="F64" s="405"/>
      <c r="G64" s="405"/>
      <c r="H64" s="405"/>
      <c r="I64" s="405"/>
      <c r="J64" s="390"/>
      <c r="K64" s="391"/>
      <c r="L64" s="10">
        <v>0</v>
      </c>
      <c r="M64" s="10" t="s">
        <v>11</v>
      </c>
      <c r="N64" s="10">
        <v>2</v>
      </c>
      <c r="O64" s="391"/>
      <c r="P64" s="390"/>
      <c r="Q64" s="406"/>
      <c r="R64" s="406"/>
      <c r="S64" s="406"/>
      <c r="T64" s="406"/>
      <c r="U64" s="406"/>
      <c r="V64" s="390"/>
      <c r="W64" s="390"/>
      <c r="X64" s="390"/>
      <c r="Y64" s="390"/>
      <c r="Z64" s="390"/>
    </row>
    <row r="65" spans="1:26" ht="20.25" customHeight="1">
      <c r="B65" s="67"/>
      <c r="V65" s="10"/>
      <c r="W65" s="10"/>
      <c r="X65" s="10"/>
      <c r="Y65" s="10"/>
      <c r="Z65" s="10"/>
    </row>
    <row r="66" spans="1:26" ht="20.25" customHeight="1">
      <c r="A66" s="373" t="s">
        <v>4</v>
      </c>
      <c r="B66" s="388">
        <v>0.51388888888888895</v>
      </c>
      <c r="C66" s="388"/>
      <c r="D66" s="388"/>
      <c r="E66" s="395" t="str">
        <f>Q57</f>
        <v>ＦＣアネーロ宇都宮</v>
      </c>
      <c r="F66" s="395"/>
      <c r="G66" s="395"/>
      <c r="H66" s="395"/>
      <c r="I66" s="395"/>
      <c r="J66" s="390">
        <f>L66+L67</f>
        <v>0</v>
      </c>
      <c r="K66" s="391" t="s">
        <v>5</v>
      </c>
      <c r="L66" s="10">
        <v>0</v>
      </c>
      <c r="M66" s="10" t="s">
        <v>11</v>
      </c>
      <c r="N66" s="10">
        <v>5</v>
      </c>
      <c r="O66" s="391" t="s">
        <v>6</v>
      </c>
      <c r="P66" s="390">
        <f>N66+N67</f>
        <v>8</v>
      </c>
      <c r="Q66" s="407" t="str">
        <f>W43</f>
        <v>足利サッカークラブジュニア　Ｕ－１１</v>
      </c>
      <c r="R66" s="407"/>
      <c r="S66" s="407"/>
      <c r="T66" s="407"/>
      <c r="U66" s="407"/>
      <c r="V66" s="390" t="s">
        <v>257</v>
      </c>
      <c r="W66" s="390"/>
      <c r="X66" s="390"/>
      <c r="Y66" s="390"/>
      <c r="Z66" s="390"/>
    </row>
    <row r="67" spans="1:26" ht="20.25" customHeight="1">
      <c r="A67" s="373"/>
      <c r="B67" s="388"/>
      <c r="C67" s="388"/>
      <c r="D67" s="388"/>
      <c r="E67" s="395"/>
      <c r="F67" s="395"/>
      <c r="G67" s="395"/>
      <c r="H67" s="395"/>
      <c r="I67" s="395"/>
      <c r="J67" s="390"/>
      <c r="K67" s="391"/>
      <c r="L67" s="10">
        <v>0</v>
      </c>
      <c r="M67" s="10" t="s">
        <v>11</v>
      </c>
      <c r="N67" s="10">
        <v>3</v>
      </c>
      <c r="O67" s="391"/>
      <c r="P67" s="390"/>
      <c r="Q67" s="407"/>
      <c r="R67" s="407"/>
      <c r="S67" s="407"/>
      <c r="T67" s="407"/>
      <c r="U67" s="407"/>
      <c r="V67" s="390"/>
      <c r="W67" s="390"/>
      <c r="X67" s="390"/>
      <c r="Y67" s="390"/>
      <c r="Z67" s="390"/>
    </row>
  </sheetData>
  <mergeCells count="139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C38:E38"/>
    <mergeCell ref="I38:M38"/>
    <mergeCell ref="S38:W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E35:H35"/>
    <mergeCell ref="K35:N35"/>
    <mergeCell ref="P35:R35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296</v>
      </c>
      <c r="Q1" s="380"/>
      <c r="R1" s="380"/>
      <c r="S1" s="74"/>
      <c r="T1" s="372" t="str">
        <f>組み合わせ一覧!B85</f>
        <v>大平運動公園多目的運動広場B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258"/>
      <c r="F3" s="258"/>
      <c r="G3" s="259"/>
      <c r="H3" s="9"/>
      <c r="I3" s="9"/>
      <c r="J3" s="9"/>
      <c r="K3" s="9"/>
      <c r="L3" s="9"/>
      <c r="M3" s="9"/>
      <c r="N3" s="246"/>
      <c r="O3" s="257"/>
      <c r="P3" s="258"/>
      <c r="Q3" s="9"/>
      <c r="R3" s="9"/>
      <c r="S3" s="9"/>
      <c r="T3" s="259"/>
      <c r="U3" s="9"/>
      <c r="V3" s="9"/>
      <c r="W3" s="9"/>
      <c r="X3" s="9"/>
      <c r="Y3" s="9"/>
      <c r="Z3" s="9"/>
    </row>
    <row r="4" spans="1:26" ht="20.25" customHeight="1" thickTop="1">
      <c r="A4" s="9"/>
      <c r="D4" s="245"/>
      <c r="E4" s="373" t="s">
        <v>3</v>
      </c>
      <c r="F4" s="373"/>
      <c r="G4" s="373"/>
      <c r="H4" s="374"/>
      <c r="I4" s="375"/>
      <c r="J4" s="9"/>
      <c r="K4" s="9"/>
      <c r="L4" s="9"/>
      <c r="M4" s="9"/>
      <c r="N4" s="376" t="s">
        <v>1</v>
      </c>
      <c r="O4" s="373"/>
      <c r="P4" s="377"/>
      <c r="Q4" s="9"/>
      <c r="R4" s="9"/>
      <c r="S4" s="245"/>
      <c r="T4" s="373" t="s">
        <v>2</v>
      </c>
      <c r="U4" s="374"/>
      <c r="V4" s="378"/>
      <c r="W4" s="9"/>
      <c r="X4" s="9"/>
      <c r="Y4" s="9"/>
      <c r="Z4" s="9"/>
    </row>
    <row r="5" spans="1:26" ht="20.25" customHeight="1" thickBot="1">
      <c r="A5" s="9"/>
      <c r="D5" s="245"/>
      <c r="E5" s="9"/>
      <c r="F5" s="9"/>
      <c r="G5" s="9"/>
      <c r="H5" s="9"/>
      <c r="I5" s="245"/>
      <c r="J5" s="257"/>
      <c r="K5" s="9"/>
      <c r="L5" s="9"/>
      <c r="M5" s="9"/>
      <c r="N5" s="13"/>
      <c r="O5" s="9"/>
      <c r="P5" s="245"/>
      <c r="Q5" s="9"/>
      <c r="R5" s="9"/>
      <c r="S5" s="245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245"/>
      <c r="E6" s="9"/>
      <c r="F6" s="9"/>
      <c r="G6" s="9"/>
      <c r="H6" s="376" t="s">
        <v>0</v>
      </c>
      <c r="I6" s="374"/>
      <c r="J6" s="377"/>
      <c r="K6" s="9"/>
      <c r="L6" s="9"/>
      <c r="M6" s="9"/>
      <c r="N6" s="13"/>
      <c r="O6" s="9"/>
      <c r="P6" s="245"/>
      <c r="Q6" s="9"/>
      <c r="R6" s="9"/>
      <c r="S6" s="245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245"/>
      <c r="E7" s="9"/>
      <c r="F7" s="9"/>
      <c r="G7" s="9"/>
      <c r="H7" s="13"/>
      <c r="I7" s="9"/>
      <c r="J7" s="245"/>
      <c r="K7" s="9"/>
      <c r="L7" s="9"/>
      <c r="M7" s="9"/>
      <c r="N7" s="13"/>
      <c r="O7" s="9"/>
      <c r="P7" s="245"/>
      <c r="Q7" s="9"/>
      <c r="R7" s="9"/>
      <c r="S7" s="245"/>
      <c r="T7" s="9"/>
      <c r="U7" s="9"/>
      <c r="V7" s="14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408" t="str">
        <f>組み合わせ一覧!C86</f>
        <v>ＳＡＫＵＲＡ　ＦＯＯＴＢＡＬＬ　ＣＬＵＢ　Ｊｒ</v>
      </c>
      <c r="E9" s="408"/>
      <c r="F9" s="50"/>
      <c r="G9" s="383" t="str">
        <f>組み合わせ一覧!C88</f>
        <v>坂西ジュニオール</v>
      </c>
      <c r="H9" s="383"/>
      <c r="I9" s="50"/>
      <c r="J9" s="383" t="str">
        <f>組み合わせ一覧!C90</f>
        <v>ＦＣブロケード</v>
      </c>
      <c r="K9" s="383"/>
      <c r="M9" s="383" t="str">
        <f>組み合わせ一覧!C92</f>
        <v>ＧＲＳ足利Ｊｒ．</v>
      </c>
      <c r="N9" s="383"/>
      <c r="O9" s="50"/>
      <c r="P9" s="381" t="str">
        <f>組み合わせ一覧!C94</f>
        <v>ＪＦＣ　Ｗｉｎｇ</v>
      </c>
      <c r="Q9" s="381"/>
      <c r="R9" s="50"/>
      <c r="S9" s="409" t="str">
        <f>組み合わせ一覧!C96</f>
        <v>ＴＥＡＭ　リフレＳＣ</v>
      </c>
      <c r="T9" s="409"/>
      <c r="U9" s="50"/>
      <c r="V9" s="386" t="str">
        <f>組み合わせ一覧!C98</f>
        <v>ＦＣ真岡２１ファンタジー</v>
      </c>
      <c r="W9" s="386"/>
      <c r="X9" s="50"/>
      <c r="Y9" s="50"/>
      <c r="Z9" s="154"/>
    </row>
    <row r="10" spans="1:26" ht="20.25" customHeight="1">
      <c r="A10" s="50"/>
      <c r="B10" s="50"/>
      <c r="C10" s="50"/>
      <c r="D10" s="408"/>
      <c r="E10" s="408"/>
      <c r="F10" s="50"/>
      <c r="G10" s="383"/>
      <c r="H10" s="383"/>
      <c r="I10" s="50"/>
      <c r="J10" s="383"/>
      <c r="K10" s="383"/>
      <c r="L10" s="50"/>
      <c r="M10" s="383"/>
      <c r="N10" s="383"/>
      <c r="O10" s="50"/>
      <c r="P10" s="381"/>
      <c r="Q10" s="381"/>
      <c r="R10" s="50"/>
      <c r="S10" s="409"/>
      <c r="T10" s="409"/>
      <c r="U10" s="50"/>
      <c r="V10" s="386"/>
      <c r="W10" s="386"/>
      <c r="X10" s="50"/>
      <c r="Y10" s="154"/>
      <c r="Z10" s="154"/>
    </row>
    <row r="11" spans="1:26" ht="20.25" customHeight="1">
      <c r="A11" s="50"/>
      <c r="B11" s="50"/>
      <c r="C11" s="50"/>
      <c r="D11" s="408"/>
      <c r="E11" s="408"/>
      <c r="F11" s="50"/>
      <c r="G11" s="383"/>
      <c r="H11" s="383"/>
      <c r="I11" s="50"/>
      <c r="J11" s="383"/>
      <c r="K11" s="383"/>
      <c r="L11" s="50"/>
      <c r="M11" s="383"/>
      <c r="N11" s="383"/>
      <c r="O11" s="50"/>
      <c r="P11" s="381"/>
      <c r="Q11" s="381"/>
      <c r="R11" s="50"/>
      <c r="S11" s="409"/>
      <c r="T11" s="409"/>
      <c r="U11" s="50"/>
      <c r="V11" s="386"/>
      <c r="W11" s="386"/>
      <c r="X11" s="50"/>
      <c r="Y11" s="154"/>
      <c r="Z11" s="154"/>
    </row>
    <row r="12" spans="1:26" ht="20.25" customHeight="1">
      <c r="A12" s="50"/>
      <c r="B12" s="50"/>
      <c r="C12" s="50"/>
      <c r="D12" s="408"/>
      <c r="E12" s="408"/>
      <c r="F12" s="50"/>
      <c r="G12" s="383"/>
      <c r="H12" s="383"/>
      <c r="I12" s="50"/>
      <c r="J12" s="383"/>
      <c r="K12" s="383"/>
      <c r="L12" s="50"/>
      <c r="M12" s="383"/>
      <c r="N12" s="383"/>
      <c r="O12" s="50"/>
      <c r="P12" s="381"/>
      <c r="Q12" s="381"/>
      <c r="R12" s="50"/>
      <c r="S12" s="409"/>
      <c r="T12" s="409"/>
      <c r="U12" s="50"/>
      <c r="V12" s="386"/>
      <c r="W12" s="386"/>
      <c r="X12" s="50"/>
      <c r="Y12" s="154"/>
      <c r="Z12" s="154"/>
    </row>
    <row r="13" spans="1:26" ht="20.25" customHeight="1">
      <c r="A13" s="50"/>
      <c r="B13" s="50"/>
      <c r="C13" s="50"/>
      <c r="D13" s="408"/>
      <c r="E13" s="408"/>
      <c r="F13" s="50"/>
      <c r="G13" s="383"/>
      <c r="H13" s="383"/>
      <c r="I13" s="50"/>
      <c r="J13" s="383"/>
      <c r="K13" s="383"/>
      <c r="L13" s="50"/>
      <c r="M13" s="383"/>
      <c r="N13" s="383"/>
      <c r="O13" s="50"/>
      <c r="P13" s="381"/>
      <c r="Q13" s="381"/>
      <c r="R13" s="50"/>
      <c r="S13" s="409"/>
      <c r="T13" s="409"/>
      <c r="U13" s="50"/>
      <c r="V13" s="386"/>
      <c r="W13" s="386"/>
      <c r="X13" s="50"/>
      <c r="Y13" s="154"/>
      <c r="Z13" s="154"/>
    </row>
    <row r="14" spans="1:26" ht="20.25" customHeight="1">
      <c r="A14" s="50"/>
      <c r="B14" s="50"/>
      <c r="C14" s="50"/>
      <c r="D14" s="408"/>
      <c r="E14" s="408"/>
      <c r="F14" s="50"/>
      <c r="G14" s="383"/>
      <c r="H14" s="383"/>
      <c r="I14" s="50"/>
      <c r="J14" s="383"/>
      <c r="K14" s="383"/>
      <c r="L14" s="50"/>
      <c r="M14" s="383"/>
      <c r="N14" s="383"/>
      <c r="O14" s="50"/>
      <c r="P14" s="381"/>
      <c r="Q14" s="381"/>
      <c r="R14" s="50"/>
      <c r="S14" s="409"/>
      <c r="T14" s="409"/>
      <c r="U14" s="50"/>
      <c r="V14" s="386"/>
      <c r="W14" s="386"/>
      <c r="X14" s="50"/>
      <c r="Y14" s="154"/>
      <c r="Z14" s="154"/>
    </row>
    <row r="15" spans="1:26" ht="20.25" customHeight="1">
      <c r="A15" s="50"/>
      <c r="B15" s="50"/>
      <c r="C15" s="50"/>
      <c r="D15" s="408"/>
      <c r="E15" s="408"/>
      <c r="F15" s="50"/>
      <c r="G15" s="383"/>
      <c r="H15" s="383"/>
      <c r="I15" s="50"/>
      <c r="J15" s="383"/>
      <c r="K15" s="383"/>
      <c r="L15" s="50"/>
      <c r="M15" s="383"/>
      <c r="N15" s="383"/>
      <c r="O15" s="50"/>
      <c r="P15" s="381"/>
      <c r="Q15" s="381"/>
      <c r="R15" s="50"/>
      <c r="S15" s="409"/>
      <c r="T15" s="409"/>
      <c r="U15" s="50"/>
      <c r="V15" s="386"/>
      <c r="W15" s="386"/>
      <c r="X15" s="50"/>
      <c r="Y15" s="154"/>
      <c r="Z15" s="154"/>
    </row>
    <row r="16" spans="1:26" ht="20.25" customHeight="1">
      <c r="A16" s="50"/>
      <c r="B16" s="50"/>
      <c r="C16" s="50"/>
      <c r="D16" s="408"/>
      <c r="E16" s="408"/>
      <c r="F16" s="50"/>
      <c r="G16" s="383"/>
      <c r="H16" s="383"/>
      <c r="I16" s="50"/>
      <c r="J16" s="383"/>
      <c r="K16" s="383"/>
      <c r="L16" s="50"/>
      <c r="M16" s="383"/>
      <c r="N16" s="383"/>
      <c r="O16" s="50"/>
      <c r="P16" s="381"/>
      <c r="Q16" s="381"/>
      <c r="R16" s="50"/>
      <c r="S16" s="409"/>
      <c r="T16" s="409"/>
      <c r="U16" s="50"/>
      <c r="V16" s="386"/>
      <c r="W16" s="386"/>
      <c r="X16" s="50"/>
      <c r="Y16" s="154"/>
      <c r="Z16" s="154"/>
    </row>
    <row r="17" spans="1:26" ht="20.25" customHeight="1">
      <c r="A17" s="50"/>
      <c r="B17" s="50"/>
      <c r="C17" s="50"/>
      <c r="D17" s="408"/>
      <c r="E17" s="408"/>
      <c r="F17" s="50"/>
      <c r="G17" s="383"/>
      <c r="H17" s="383"/>
      <c r="I17" s="50"/>
      <c r="J17" s="383"/>
      <c r="K17" s="383"/>
      <c r="L17" s="50"/>
      <c r="M17" s="383"/>
      <c r="N17" s="383"/>
      <c r="O17" s="50"/>
      <c r="P17" s="381"/>
      <c r="Q17" s="381"/>
      <c r="R17" s="50"/>
      <c r="S17" s="409"/>
      <c r="T17" s="409"/>
      <c r="U17" s="50"/>
      <c r="V17" s="386"/>
      <c r="W17" s="386"/>
      <c r="X17" s="50"/>
      <c r="Y17" s="154"/>
      <c r="Z17" s="154"/>
    </row>
    <row r="18" spans="1:26" ht="20.25" customHeight="1">
      <c r="A18" s="50"/>
      <c r="B18" s="50"/>
      <c r="C18" s="50"/>
      <c r="D18" s="408"/>
      <c r="E18" s="408"/>
      <c r="F18" s="50"/>
      <c r="G18" s="383"/>
      <c r="H18" s="383"/>
      <c r="I18" s="50"/>
      <c r="J18" s="383"/>
      <c r="K18" s="383"/>
      <c r="L18" s="50"/>
      <c r="M18" s="383"/>
      <c r="N18" s="383"/>
      <c r="O18" s="50"/>
      <c r="P18" s="381"/>
      <c r="Q18" s="381"/>
      <c r="R18" s="50"/>
      <c r="S18" s="409"/>
      <c r="T18" s="409"/>
      <c r="U18" s="50"/>
      <c r="V18" s="386"/>
      <c r="W18" s="386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0" t="str">
        <f>G9</f>
        <v>坂西ジュニオール</v>
      </c>
      <c r="F20" s="390"/>
      <c r="G20" s="390"/>
      <c r="H20" s="390"/>
      <c r="I20" s="390"/>
      <c r="J20" s="390">
        <f>L20+L21</f>
        <v>2</v>
      </c>
      <c r="K20" s="391" t="s">
        <v>5</v>
      </c>
      <c r="L20" s="10">
        <v>1</v>
      </c>
      <c r="M20" s="10" t="s">
        <v>11</v>
      </c>
      <c r="N20" s="10">
        <v>1</v>
      </c>
      <c r="O20" s="391" t="s">
        <v>6</v>
      </c>
      <c r="P20" s="390">
        <f>N20+N21</f>
        <v>3</v>
      </c>
      <c r="Q20" s="399" t="str">
        <f>J9</f>
        <v>ＦＣブロケード</v>
      </c>
      <c r="R20" s="399"/>
      <c r="S20" s="399"/>
      <c r="T20" s="399"/>
      <c r="U20" s="399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0"/>
      <c r="F21" s="390"/>
      <c r="G21" s="390"/>
      <c r="H21" s="390"/>
      <c r="I21" s="390"/>
      <c r="J21" s="390"/>
      <c r="K21" s="391"/>
      <c r="L21" s="10">
        <v>1</v>
      </c>
      <c r="M21" s="10" t="s">
        <v>11</v>
      </c>
      <c r="N21" s="10">
        <v>2</v>
      </c>
      <c r="O21" s="391"/>
      <c r="P21" s="390"/>
      <c r="Q21" s="399"/>
      <c r="R21" s="399"/>
      <c r="S21" s="399"/>
      <c r="T21" s="399"/>
      <c r="U21" s="399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0" t="str">
        <f>M9</f>
        <v>ＧＲＳ足利Ｊｒ．</v>
      </c>
      <c r="F23" s="390"/>
      <c r="G23" s="390"/>
      <c r="H23" s="390"/>
      <c r="I23" s="390"/>
      <c r="J23" s="390">
        <f>L23+L24</f>
        <v>1</v>
      </c>
      <c r="K23" s="391" t="s">
        <v>5</v>
      </c>
      <c r="L23" s="10">
        <v>0</v>
      </c>
      <c r="M23" s="10" t="s">
        <v>11</v>
      </c>
      <c r="N23" s="10">
        <v>0</v>
      </c>
      <c r="O23" s="391" t="s">
        <v>6</v>
      </c>
      <c r="P23" s="390">
        <f>N23+N24</f>
        <v>2</v>
      </c>
      <c r="Q23" s="399" t="str">
        <f>P9</f>
        <v>ＪＦＣ　Ｗｉｎｇ</v>
      </c>
      <c r="R23" s="399"/>
      <c r="S23" s="399"/>
      <c r="T23" s="399"/>
      <c r="U23" s="399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0"/>
      <c r="F24" s="390"/>
      <c r="G24" s="390"/>
      <c r="H24" s="390"/>
      <c r="I24" s="390"/>
      <c r="J24" s="390"/>
      <c r="K24" s="391"/>
      <c r="L24" s="10">
        <v>1</v>
      </c>
      <c r="M24" s="10" t="s">
        <v>11</v>
      </c>
      <c r="N24" s="10">
        <v>2</v>
      </c>
      <c r="O24" s="391"/>
      <c r="P24" s="390"/>
      <c r="Q24" s="399"/>
      <c r="R24" s="399"/>
      <c r="S24" s="399"/>
      <c r="T24" s="399"/>
      <c r="U24" s="399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373" t="s">
        <v>2</v>
      </c>
      <c r="B26" s="388">
        <v>0.44444444444444442</v>
      </c>
      <c r="C26" s="388"/>
      <c r="D26" s="388"/>
      <c r="E26" s="399" t="str">
        <f>S9</f>
        <v>ＴＥＡＭ　リフレＳＣ</v>
      </c>
      <c r="F26" s="399"/>
      <c r="G26" s="399"/>
      <c r="H26" s="399"/>
      <c r="I26" s="399"/>
      <c r="J26" s="390">
        <f>L26+L27</f>
        <v>2</v>
      </c>
      <c r="K26" s="391" t="s">
        <v>5</v>
      </c>
      <c r="L26" s="10">
        <v>1</v>
      </c>
      <c r="M26" s="10" t="s">
        <v>11</v>
      </c>
      <c r="N26" s="10">
        <v>0</v>
      </c>
      <c r="O26" s="391" t="s">
        <v>6</v>
      </c>
      <c r="P26" s="390">
        <f>N26+N27</f>
        <v>1</v>
      </c>
      <c r="Q26" s="394" t="str">
        <f>V9</f>
        <v>ＦＣ真岡２１ファンタジー</v>
      </c>
      <c r="R26" s="394"/>
      <c r="S26" s="394"/>
      <c r="T26" s="394"/>
      <c r="U26" s="394"/>
      <c r="V26" s="390" t="s">
        <v>280</v>
      </c>
      <c r="W26" s="390"/>
      <c r="X26" s="390"/>
      <c r="Y26" s="390"/>
      <c r="Z26" s="390"/>
    </row>
    <row r="27" spans="1:26" ht="20.25" customHeight="1">
      <c r="A27" s="373"/>
      <c r="B27" s="388"/>
      <c r="C27" s="388"/>
      <c r="D27" s="388"/>
      <c r="E27" s="399"/>
      <c r="F27" s="399"/>
      <c r="G27" s="399"/>
      <c r="H27" s="399"/>
      <c r="I27" s="399"/>
      <c r="J27" s="390"/>
      <c r="K27" s="391"/>
      <c r="L27" s="10">
        <v>1</v>
      </c>
      <c r="M27" s="10" t="s">
        <v>11</v>
      </c>
      <c r="N27" s="10">
        <v>1</v>
      </c>
      <c r="O27" s="391"/>
      <c r="P27" s="390"/>
      <c r="Q27" s="394"/>
      <c r="R27" s="394"/>
      <c r="S27" s="394"/>
      <c r="T27" s="394"/>
      <c r="U27" s="394"/>
      <c r="V27" s="390"/>
      <c r="W27" s="390"/>
      <c r="X27" s="390"/>
      <c r="Y27" s="390"/>
      <c r="Z27" s="390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373" t="s">
        <v>3</v>
      </c>
      <c r="B29" s="388">
        <v>0.47916666666666669</v>
      </c>
      <c r="C29" s="388"/>
      <c r="D29" s="388"/>
      <c r="E29" s="410" t="str">
        <f>D9</f>
        <v>ＳＡＫＵＲＡ　ＦＯＯＴＢＡＬＬ　ＣＬＵＢ　Ｊｒ</v>
      </c>
      <c r="F29" s="410"/>
      <c r="G29" s="410"/>
      <c r="H29" s="410"/>
      <c r="I29" s="410"/>
      <c r="J29" s="390">
        <f>L29+L30</f>
        <v>3</v>
      </c>
      <c r="K29" s="391" t="s">
        <v>5</v>
      </c>
      <c r="L29" s="10">
        <v>1</v>
      </c>
      <c r="M29" s="10" t="s">
        <v>11</v>
      </c>
      <c r="N29" s="10">
        <v>0</v>
      </c>
      <c r="O29" s="391" t="s">
        <v>6</v>
      </c>
      <c r="P29" s="390">
        <f>N29+N30</f>
        <v>0</v>
      </c>
      <c r="Q29" s="390" t="str">
        <f>Q20</f>
        <v>ＦＣブロケード</v>
      </c>
      <c r="R29" s="390"/>
      <c r="S29" s="390"/>
      <c r="T29" s="390"/>
      <c r="U29" s="390"/>
      <c r="V29" s="390" t="s">
        <v>281</v>
      </c>
      <c r="W29" s="390"/>
      <c r="X29" s="390"/>
      <c r="Y29" s="390"/>
      <c r="Z29" s="390"/>
    </row>
    <row r="30" spans="1:26" ht="20.25" customHeight="1">
      <c r="A30" s="373"/>
      <c r="B30" s="388"/>
      <c r="C30" s="388"/>
      <c r="D30" s="388"/>
      <c r="E30" s="410"/>
      <c r="F30" s="410"/>
      <c r="G30" s="410"/>
      <c r="H30" s="410"/>
      <c r="I30" s="410"/>
      <c r="J30" s="390"/>
      <c r="K30" s="391"/>
      <c r="L30" s="10">
        <v>2</v>
      </c>
      <c r="M30" s="10" t="s">
        <v>11</v>
      </c>
      <c r="N30" s="10">
        <v>0</v>
      </c>
      <c r="O30" s="391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</row>
    <row r="31" spans="1:26" ht="20.25" customHeight="1">
      <c r="B31" s="67"/>
      <c r="V31" s="10"/>
      <c r="W31" s="10"/>
      <c r="X31" s="10"/>
      <c r="Y31" s="10"/>
      <c r="Z31" s="10"/>
    </row>
    <row r="32" spans="1:26" ht="20.25" customHeight="1">
      <c r="A32" s="373"/>
      <c r="B32" s="388"/>
      <c r="C32" s="388"/>
      <c r="D32" s="388"/>
      <c r="E32" s="395"/>
      <c r="F32" s="395"/>
      <c r="G32" s="395"/>
      <c r="H32" s="395"/>
      <c r="I32" s="395"/>
      <c r="J32" s="390"/>
      <c r="K32" s="391"/>
      <c r="L32" s="10"/>
      <c r="M32" s="10"/>
      <c r="N32" s="10"/>
      <c r="O32" s="391"/>
      <c r="P32" s="390"/>
      <c r="Q32" s="373"/>
      <c r="R32" s="373"/>
      <c r="S32" s="373"/>
      <c r="T32" s="373"/>
      <c r="U32" s="373"/>
      <c r="V32" s="390"/>
      <c r="W32" s="390"/>
      <c r="X32" s="390"/>
      <c r="Y32" s="390"/>
      <c r="Z32" s="39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M34" s="1"/>
    </row>
    <row r="35" spans="1:26" ht="20.25" customHeight="1">
      <c r="A35" s="73" t="s">
        <v>179</v>
      </c>
      <c r="B35" s="73"/>
      <c r="C35" s="73"/>
      <c r="D35" s="73"/>
      <c r="E35" s="379">
        <f>E1</f>
        <v>45598</v>
      </c>
      <c r="F35" s="380"/>
      <c r="G35" s="380"/>
      <c r="H35" s="380"/>
      <c r="I35" s="73"/>
      <c r="J35" s="73"/>
      <c r="K35" s="380" t="s">
        <v>180</v>
      </c>
      <c r="L35" s="380"/>
      <c r="M35" s="380"/>
      <c r="N35" s="380"/>
      <c r="O35" s="9"/>
      <c r="P35" s="380" t="s">
        <v>297</v>
      </c>
      <c r="Q35" s="380"/>
      <c r="R35" s="380"/>
      <c r="S35" s="74"/>
      <c r="T35" s="372" t="str">
        <f>組み合わせ一覧!B101</f>
        <v>さくら市鬼怒川運動公園北</v>
      </c>
      <c r="U35" s="372"/>
      <c r="V35" s="372"/>
      <c r="W35" s="372"/>
      <c r="X35" s="372"/>
      <c r="Y35" s="372"/>
      <c r="Z35" s="9"/>
    </row>
    <row r="36" spans="1:26" ht="20.25" customHeight="1"/>
    <row r="37" spans="1:26" ht="20.25" customHeight="1" thickBot="1">
      <c r="A37" s="9"/>
      <c r="D37" s="9"/>
      <c r="E37" s="9"/>
      <c r="F37" s="9"/>
      <c r="G37" s="9"/>
      <c r="H37" s="257"/>
      <c r="I37" s="258"/>
      <c r="J37" s="9"/>
      <c r="K37" s="9"/>
      <c r="L37" s="9"/>
      <c r="M37" s="9"/>
      <c r="N37" s="246"/>
      <c r="O37" s="257"/>
      <c r="P37" s="258"/>
      <c r="Q37" s="9"/>
      <c r="R37" s="9"/>
      <c r="S37" s="9"/>
      <c r="T37" s="259"/>
      <c r="U37" s="9"/>
      <c r="V37" s="9"/>
      <c r="W37" s="9"/>
      <c r="X37" s="9"/>
      <c r="Y37" s="9"/>
      <c r="Z37" s="9"/>
    </row>
    <row r="38" spans="1:26" ht="20.25" customHeight="1" thickTop="1">
      <c r="A38" s="9"/>
      <c r="D38" s="9"/>
      <c r="E38" s="376" t="s">
        <v>3</v>
      </c>
      <c r="F38" s="374"/>
      <c r="G38" s="374"/>
      <c r="H38" s="373"/>
      <c r="I38" s="377"/>
      <c r="J38" s="9"/>
      <c r="K38" s="9"/>
      <c r="L38" s="9"/>
      <c r="M38" s="9"/>
      <c r="N38" s="376" t="s">
        <v>1</v>
      </c>
      <c r="O38" s="373"/>
      <c r="P38" s="377"/>
      <c r="Q38" s="9"/>
      <c r="R38" s="9"/>
      <c r="S38" s="245"/>
      <c r="T38" s="373" t="s">
        <v>2</v>
      </c>
      <c r="U38" s="374"/>
      <c r="V38" s="378"/>
      <c r="W38" s="9"/>
      <c r="X38" s="9"/>
      <c r="Y38" s="9"/>
      <c r="Z38" s="9"/>
    </row>
    <row r="39" spans="1:26" ht="20.25" customHeight="1" thickBot="1">
      <c r="A39" s="9"/>
      <c r="D39" s="9"/>
      <c r="E39" s="13"/>
      <c r="F39" s="9"/>
      <c r="G39" s="9"/>
      <c r="H39" s="258"/>
      <c r="I39" s="259"/>
      <c r="J39" s="9"/>
      <c r="K39" s="9"/>
      <c r="L39" s="9"/>
      <c r="M39" s="9"/>
      <c r="N39" s="13"/>
      <c r="O39" s="9"/>
      <c r="P39" s="245"/>
      <c r="Q39" s="9"/>
      <c r="R39" s="9"/>
      <c r="S39" s="245"/>
      <c r="T39" s="9"/>
      <c r="U39" s="9"/>
      <c r="V39" s="14"/>
      <c r="W39" s="9"/>
      <c r="X39" s="9"/>
      <c r="Y39" s="9"/>
      <c r="Z39" s="9"/>
    </row>
    <row r="40" spans="1:26" ht="20.25" customHeight="1" thickTop="1">
      <c r="A40" s="9"/>
      <c r="D40" s="9"/>
      <c r="E40" s="13"/>
      <c r="F40" s="9"/>
      <c r="G40" s="245"/>
      <c r="H40" s="373" t="s">
        <v>0</v>
      </c>
      <c r="I40" s="373"/>
      <c r="J40" s="378"/>
      <c r="K40" s="9"/>
      <c r="L40" s="9"/>
      <c r="M40" s="9"/>
      <c r="N40" s="13"/>
      <c r="O40" s="9"/>
      <c r="P40" s="245"/>
      <c r="Q40" s="9"/>
      <c r="R40" s="9"/>
      <c r="S40" s="245"/>
      <c r="T40" s="11"/>
      <c r="U40" s="11"/>
      <c r="V40" s="14"/>
      <c r="W40" s="9"/>
      <c r="X40" s="9"/>
      <c r="Y40" s="9"/>
      <c r="Z40" s="9"/>
    </row>
    <row r="41" spans="1:26" ht="20.25" customHeight="1">
      <c r="A41" s="9"/>
      <c r="D41" s="9"/>
      <c r="E41" s="13"/>
      <c r="F41" s="9"/>
      <c r="G41" s="245"/>
      <c r="H41" s="9"/>
      <c r="I41" s="9"/>
      <c r="J41" s="14"/>
      <c r="K41" s="9"/>
      <c r="L41" s="9"/>
      <c r="M41" s="9"/>
      <c r="N41" s="13"/>
      <c r="O41" s="9"/>
      <c r="P41" s="245"/>
      <c r="Q41" s="9"/>
      <c r="R41" s="9"/>
      <c r="S41" s="245"/>
      <c r="T41" s="9"/>
      <c r="U41" s="9"/>
      <c r="V41" s="14"/>
      <c r="W41" s="9"/>
      <c r="X41" s="9"/>
      <c r="Y41" s="9"/>
      <c r="Z41" s="9"/>
    </row>
    <row r="42" spans="1:26" ht="20.25" customHeight="1">
      <c r="D42" s="373">
        <v>1</v>
      </c>
      <c r="E42" s="373"/>
      <c r="F42" s="9"/>
      <c r="G42" s="373">
        <v>2</v>
      </c>
      <c r="H42" s="373"/>
      <c r="I42" s="9"/>
      <c r="J42" s="373">
        <v>3</v>
      </c>
      <c r="K42" s="373"/>
      <c r="L42" s="9"/>
      <c r="M42" s="373">
        <v>4</v>
      </c>
      <c r="N42" s="373"/>
      <c r="O42" s="9"/>
      <c r="P42" s="373">
        <v>5</v>
      </c>
      <c r="Q42" s="373"/>
      <c r="R42" s="9"/>
      <c r="S42" s="373">
        <v>6</v>
      </c>
      <c r="T42" s="373"/>
      <c r="U42" s="9"/>
      <c r="V42" s="373">
        <v>7</v>
      </c>
      <c r="W42" s="373"/>
      <c r="X42" s="9"/>
      <c r="Y42" s="9"/>
      <c r="Z42" s="9"/>
    </row>
    <row r="43" spans="1:26" ht="20.25" customHeight="1">
      <c r="D43" s="383" t="str">
        <f>組み合わせ一覧!C102</f>
        <v>喜連川ＦＣＪｒ</v>
      </c>
      <c r="E43" s="383"/>
      <c r="F43" s="50"/>
      <c r="G43" s="381" t="str">
        <f>組み合わせ一覧!C104</f>
        <v>Ｓ４　スペランツァ</v>
      </c>
      <c r="H43" s="381"/>
      <c r="I43" s="50"/>
      <c r="J43" s="382" t="str">
        <f>組み合わせ一覧!C106</f>
        <v>国分寺サッカークラブ</v>
      </c>
      <c r="K43" s="382"/>
      <c r="M43" s="383" t="str">
        <f>組み合わせ一覧!C108</f>
        <v>ＦＣみらい</v>
      </c>
      <c r="N43" s="383"/>
      <c r="O43" s="50"/>
      <c r="P43" s="381" t="str">
        <f>組み合わせ一覧!C110</f>
        <v>ＦＣ中村</v>
      </c>
      <c r="Q43" s="381"/>
      <c r="R43" s="50"/>
      <c r="S43" s="381" t="str">
        <f>組み合わせ一覧!C112</f>
        <v>西原ＦＣ</v>
      </c>
      <c r="T43" s="381"/>
      <c r="U43" s="50"/>
      <c r="V43" s="383" t="str">
        <f>組み合わせ一覧!C114</f>
        <v>ＦＣグラシアス</v>
      </c>
      <c r="W43" s="383"/>
      <c r="X43" s="50"/>
      <c r="Y43" s="50"/>
      <c r="Z43" s="154"/>
    </row>
    <row r="44" spans="1:26" ht="20.25" customHeight="1">
      <c r="A44" s="50"/>
      <c r="B44" s="50"/>
      <c r="C44" s="50"/>
      <c r="D44" s="383"/>
      <c r="E44" s="383"/>
      <c r="F44" s="50"/>
      <c r="G44" s="381"/>
      <c r="H44" s="381"/>
      <c r="I44" s="50"/>
      <c r="J44" s="382"/>
      <c r="K44" s="382"/>
      <c r="L44" s="50"/>
      <c r="M44" s="383"/>
      <c r="N44" s="383"/>
      <c r="O44" s="50"/>
      <c r="P44" s="381"/>
      <c r="Q44" s="381"/>
      <c r="R44" s="50"/>
      <c r="S44" s="381"/>
      <c r="T44" s="381"/>
      <c r="U44" s="50"/>
      <c r="V44" s="383"/>
      <c r="W44" s="383"/>
      <c r="X44" s="50"/>
      <c r="Y44" s="154"/>
      <c r="Z44" s="154"/>
    </row>
    <row r="45" spans="1:26" ht="20.25" customHeight="1">
      <c r="A45" s="50"/>
      <c r="B45" s="50"/>
      <c r="C45" s="50"/>
      <c r="D45" s="383"/>
      <c r="E45" s="383"/>
      <c r="F45" s="50"/>
      <c r="G45" s="381"/>
      <c r="H45" s="381"/>
      <c r="I45" s="50"/>
      <c r="J45" s="382"/>
      <c r="K45" s="382"/>
      <c r="L45" s="50"/>
      <c r="M45" s="383"/>
      <c r="N45" s="383"/>
      <c r="O45" s="50"/>
      <c r="P45" s="381"/>
      <c r="Q45" s="381"/>
      <c r="R45" s="50"/>
      <c r="S45" s="381"/>
      <c r="T45" s="381"/>
      <c r="U45" s="50"/>
      <c r="V45" s="383"/>
      <c r="W45" s="383"/>
      <c r="X45" s="50"/>
      <c r="Y45" s="154"/>
      <c r="Z45" s="154"/>
    </row>
    <row r="46" spans="1:26" ht="20.25" customHeight="1">
      <c r="A46" s="50"/>
      <c r="B46" s="50"/>
      <c r="C46" s="50"/>
      <c r="D46" s="383"/>
      <c r="E46" s="383"/>
      <c r="F46" s="50"/>
      <c r="G46" s="381"/>
      <c r="H46" s="381"/>
      <c r="I46" s="50"/>
      <c r="J46" s="382"/>
      <c r="K46" s="382"/>
      <c r="L46" s="50"/>
      <c r="M46" s="383"/>
      <c r="N46" s="383"/>
      <c r="O46" s="50"/>
      <c r="P46" s="381"/>
      <c r="Q46" s="381"/>
      <c r="R46" s="50"/>
      <c r="S46" s="381"/>
      <c r="T46" s="381"/>
      <c r="U46" s="50"/>
      <c r="V46" s="383"/>
      <c r="W46" s="383"/>
      <c r="X46" s="50"/>
      <c r="Y46" s="154"/>
      <c r="Z46" s="154"/>
    </row>
    <row r="47" spans="1:26" ht="20.25" customHeight="1">
      <c r="A47" s="50"/>
      <c r="B47" s="50"/>
      <c r="C47" s="50"/>
      <c r="D47" s="383"/>
      <c r="E47" s="383"/>
      <c r="F47" s="50"/>
      <c r="G47" s="381"/>
      <c r="H47" s="381"/>
      <c r="I47" s="50"/>
      <c r="J47" s="382"/>
      <c r="K47" s="382"/>
      <c r="L47" s="50"/>
      <c r="M47" s="383"/>
      <c r="N47" s="383"/>
      <c r="O47" s="50"/>
      <c r="P47" s="381"/>
      <c r="Q47" s="381"/>
      <c r="R47" s="50"/>
      <c r="S47" s="381"/>
      <c r="T47" s="381"/>
      <c r="U47" s="50"/>
      <c r="V47" s="383"/>
      <c r="W47" s="383"/>
      <c r="X47" s="50"/>
      <c r="Y47" s="154"/>
      <c r="Z47" s="154"/>
    </row>
    <row r="48" spans="1:26" ht="20.25" customHeight="1">
      <c r="A48" s="50"/>
      <c r="B48" s="50"/>
      <c r="C48" s="50"/>
      <c r="D48" s="383"/>
      <c r="E48" s="383"/>
      <c r="F48" s="50"/>
      <c r="G48" s="381"/>
      <c r="H48" s="381"/>
      <c r="I48" s="50"/>
      <c r="J48" s="382"/>
      <c r="K48" s="382"/>
      <c r="L48" s="50"/>
      <c r="M48" s="383"/>
      <c r="N48" s="383"/>
      <c r="O48" s="50"/>
      <c r="P48" s="381"/>
      <c r="Q48" s="381"/>
      <c r="R48" s="50"/>
      <c r="S48" s="381"/>
      <c r="T48" s="381"/>
      <c r="U48" s="50"/>
      <c r="V48" s="383"/>
      <c r="W48" s="383"/>
      <c r="X48" s="50"/>
      <c r="Y48" s="154"/>
      <c r="Z48" s="154"/>
    </row>
    <row r="49" spans="1:26" ht="20.25" customHeight="1">
      <c r="A49" s="50"/>
      <c r="B49" s="50"/>
      <c r="C49" s="50"/>
      <c r="D49" s="383"/>
      <c r="E49" s="383"/>
      <c r="F49" s="50"/>
      <c r="G49" s="381"/>
      <c r="H49" s="381"/>
      <c r="I49" s="50"/>
      <c r="J49" s="382"/>
      <c r="K49" s="382"/>
      <c r="L49" s="50"/>
      <c r="M49" s="383"/>
      <c r="N49" s="383"/>
      <c r="O49" s="50"/>
      <c r="P49" s="381"/>
      <c r="Q49" s="381"/>
      <c r="R49" s="50"/>
      <c r="S49" s="381"/>
      <c r="T49" s="381"/>
      <c r="U49" s="50"/>
      <c r="V49" s="383"/>
      <c r="W49" s="383"/>
      <c r="X49" s="50"/>
      <c r="Y49" s="154"/>
      <c r="Z49" s="154"/>
    </row>
    <row r="50" spans="1:26" ht="20.25" customHeight="1">
      <c r="A50" s="50"/>
      <c r="B50" s="50"/>
      <c r="C50" s="50"/>
      <c r="D50" s="383"/>
      <c r="E50" s="383"/>
      <c r="F50" s="50"/>
      <c r="G50" s="381"/>
      <c r="H50" s="381"/>
      <c r="I50" s="50"/>
      <c r="J50" s="382"/>
      <c r="K50" s="382"/>
      <c r="L50" s="50"/>
      <c r="M50" s="383"/>
      <c r="N50" s="383"/>
      <c r="O50" s="50"/>
      <c r="P50" s="381"/>
      <c r="Q50" s="381"/>
      <c r="R50" s="50"/>
      <c r="S50" s="381"/>
      <c r="T50" s="381"/>
      <c r="U50" s="50"/>
      <c r="V50" s="383"/>
      <c r="W50" s="383"/>
      <c r="X50" s="50"/>
      <c r="Y50" s="154"/>
      <c r="Z50" s="154"/>
    </row>
    <row r="51" spans="1:26" ht="20.25" customHeight="1">
      <c r="A51" s="50"/>
      <c r="B51" s="50"/>
      <c r="C51" s="50"/>
      <c r="D51" s="383"/>
      <c r="E51" s="383"/>
      <c r="F51" s="50"/>
      <c r="G51" s="381"/>
      <c r="H51" s="381"/>
      <c r="I51" s="50"/>
      <c r="J51" s="382"/>
      <c r="K51" s="382"/>
      <c r="L51" s="50"/>
      <c r="M51" s="383"/>
      <c r="N51" s="383"/>
      <c r="O51" s="50"/>
      <c r="P51" s="381"/>
      <c r="Q51" s="381"/>
      <c r="R51" s="50"/>
      <c r="S51" s="381"/>
      <c r="T51" s="381"/>
      <c r="U51" s="50"/>
      <c r="V51" s="383"/>
      <c r="W51" s="383"/>
      <c r="X51" s="50"/>
      <c r="Y51" s="154"/>
      <c r="Z51" s="154"/>
    </row>
    <row r="52" spans="1:26" ht="20.25" customHeight="1">
      <c r="A52" s="50"/>
      <c r="B52" s="50"/>
      <c r="C52" s="50"/>
      <c r="D52" s="383"/>
      <c r="E52" s="383"/>
      <c r="F52" s="50"/>
      <c r="G52" s="381"/>
      <c r="H52" s="381"/>
      <c r="I52" s="50"/>
      <c r="J52" s="382"/>
      <c r="K52" s="382"/>
      <c r="L52" s="50"/>
      <c r="M52" s="383"/>
      <c r="N52" s="383"/>
      <c r="O52" s="50"/>
      <c r="P52" s="381"/>
      <c r="Q52" s="381"/>
      <c r="R52" s="50"/>
      <c r="S52" s="381"/>
      <c r="T52" s="381"/>
      <c r="U52" s="50"/>
      <c r="V52" s="383"/>
      <c r="W52" s="383"/>
      <c r="X52" s="50"/>
      <c r="Y52" s="154"/>
      <c r="Z52" s="154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87" t="s">
        <v>284</v>
      </c>
      <c r="W53" s="387"/>
      <c r="X53" s="387"/>
      <c r="Y53" s="387"/>
      <c r="Z53" s="387"/>
    </row>
    <row r="54" spans="1:26" ht="20.25" customHeight="1">
      <c r="A54" s="373" t="s">
        <v>0</v>
      </c>
      <c r="B54" s="388">
        <v>0.375</v>
      </c>
      <c r="C54" s="388"/>
      <c r="D54" s="388"/>
      <c r="E54" s="399" t="str">
        <f>G43</f>
        <v>Ｓ４　スペランツァ</v>
      </c>
      <c r="F54" s="399"/>
      <c r="G54" s="399"/>
      <c r="H54" s="399"/>
      <c r="I54" s="399"/>
      <c r="J54" s="390">
        <f>L54+L55</f>
        <v>2</v>
      </c>
      <c r="K54" s="391" t="s">
        <v>5</v>
      </c>
      <c r="L54" s="10">
        <v>0</v>
      </c>
      <c r="M54" s="10" t="s">
        <v>11</v>
      </c>
      <c r="N54" s="10">
        <v>0</v>
      </c>
      <c r="O54" s="391" t="s">
        <v>6</v>
      </c>
      <c r="P54" s="390">
        <f>N54+N55</f>
        <v>0</v>
      </c>
      <c r="Q54" s="387" t="str">
        <f>J43</f>
        <v>国分寺サッカークラブ</v>
      </c>
      <c r="R54" s="387"/>
      <c r="S54" s="387"/>
      <c r="T54" s="387"/>
      <c r="U54" s="387"/>
      <c r="V54" s="390" t="s">
        <v>278</v>
      </c>
      <c r="W54" s="390"/>
      <c r="X54" s="390"/>
      <c r="Y54" s="390"/>
      <c r="Z54" s="390"/>
    </row>
    <row r="55" spans="1:26" ht="20.25" customHeight="1">
      <c r="A55" s="373"/>
      <c r="B55" s="388"/>
      <c r="C55" s="388"/>
      <c r="D55" s="388"/>
      <c r="E55" s="399"/>
      <c r="F55" s="399"/>
      <c r="G55" s="399"/>
      <c r="H55" s="399"/>
      <c r="I55" s="399"/>
      <c r="J55" s="390"/>
      <c r="K55" s="391"/>
      <c r="L55" s="10">
        <v>2</v>
      </c>
      <c r="M55" s="10" t="s">
        <v>11</v>
      </c>
      <c r="N55" s="10">
        <v>0</v>
      </c>
      <c r="O55" s="391"/>
      <c r="P55" s="390"/>
      <c r="Q55" s="387"/>
      <c r="R55" s="387"/>
      <c r="S55" s="387"/>
      <c r="T55" s="387"/>
      <c r="U55" s="387"/>
      <c r="V55" s="390"/>
      <c r="W55" s="390"/>
      <c r="X55" s="390"/>
      <c r="Y55" s="390"/>
      <c r="Z55" s="390"/>
    </row>
    <row r="56" spans="1:26" ht="20.25" customHeight="1">
      <c r="A56" s="11"/>
      <c r="C56" s="9"/>
      <c r="D56" s="9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373" t="s">
        <v>1</v>
      </c>
      <c r="B57" s="388">
        <v>0.40972222222222227</v>
      </c>
      <c r="C57" s="388"/>
      <c r="D57" s="388"/>
      <c r="E57" s="390" t="str">
        <f>M43</f>
        <v>ＦＣみらい</v>
      </c>
      <c r="F57" s="390"/>
      <c r="G57" s="390"/>
      <c r="H57" s="390"/>
      <c r="I57" s="390"/>
      <c r="J57" s="390">
        <f>L57+L58</f>
        <v>0</v>
      </c>
      <c r="K57" s="391" t="s">
        <v>5</v>
      </c>
      <c r="L57" s="10">
        <v>0</v>
      </c>
      <c r="M57" s="10" t="s">
        <v>11</v>
      </c>
      <c r="N57" s="10">
        <v>1</v>
      </c>
      <c r="O57" s="391" t="s">
        <v>6</v>
      </c>
      <c r="P57" s="390">
        <f>N57+N58</f>
        <v>1</v>
      </c>
      <c r="Q57" s="399" t="str">
        <f>P43</f>
        <v>ＦＣ中村</v>
      </c>
      <c r="R57" s="399"/>
      <c r="S57" s="399"/>
      <c r="T57" s="399"/>
      <c r="U57" s="399"/>
      <c r="V57" s="390" t="s">
        <v>279</v>
      </c>
      <c r="W57" s="390"/>
      <c r="X57" s="390"/>
      <c r="Y57" s="390"/>
      <c r="Z57" s="390"/>
    </row>
    <row r="58" spans="1:26" ht="20.25" customHeight="1">
      <c r="A58" s="373"/>
      <c r="B58" s="388"/>
      <c r="C58" s="388"/>
      <c r="D58" s="388"/>
      <c r="E58" s="390"/>
      <c r="F58" s="390"/>
      <c r="G58" s="390"/>
      <c r="H58" s="390"/>
      <c r="I58" s="390"/>
      <c r="J58" s="390"/>
      <c r="K58" s="391"/>
      <c r="L58" s="10">
        <v>0</v>
      </c>
      <c r="M58" s="10" t="s">
        <v>11</v>
      </c>
      <c r="N58" s="10">
        <v>0</v>
      </c>
      <c r="O58" s="391"/>
      <c r="P58" s="390"/>
      <c r="Q58" s="399"/>
      <c r="R58" s="399"/>
      <c r="S58" s="399"/>
      <c r="T58" s="399"/>
      <c r="U58" s="399"/>
      <c r="V58" s="390"/>
      <c r="W58" s="390"/>
      <c r="X58" s="390"/>
      <c r="Y58" s="390"/>
      <c r="Z58" s="390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373" t="s">
        <v>2</v>
      </c>
      <c r="B60" s="388">
        <v>0.44444444444444442</v>
      </c>
      <c r="C60" s="388"/>
      <c r="D60" s="388"/>
      <c r="E60" s="399" t="str">
        <f>S43</f>
        <v>西原ＦＣ</v>
      </c>
      <c r="F60" s="399"/>
      <c r="G60" s="399"/>
      <c r="H60" s="399"/>
      <c r="I60" s="399"/>
      <c r="J60" s="390">
        <f>L60+L61</f>
        <v>1</v>
      </c>
      <c r="K60" s="391" t="s">
        <v>5</v>
      </c>
      <c r="L60" s="10">
        <v>0</v>
      </c>
      <c r="M60" s="10" t="s">
        <v>11</v>
      </c>
      <c r="N60" s="10">
        <v>1</v>
      </c>
      <c r="O60" s="391" t="s">
        <v>6</v>
      </c>
      <c r="P60" s="390">
        <f>N60+N61</f>
        <v>1</v>
      </c>
      <c r="Q60" s="390" t="str">
        <f>V43</f>
        <v>ＦＣグラシアス</v>
      </c>
      <c r="R60" s="390"/>
      <c r="S60" s="390"/>
      <c r="T60" s="390"/>
      <c r="U60" s="390"/>
      <c r="V60" s="390" t="s">
        <v>280</v>
      </c>
      <c r="W60" s="390"/>
      <c r="X60" s="390"/>
      <c r="Y60" s="390"/>
      <c r="Z60" s="390"/>
    </row>
    <row r="61" spans="1:26" ht="20.25" customHeight="1">
      <c r="A61" s="373"/>
      <c r="B61" s="388"/>
      <c r="C61" s="388"/>
      <c r="D61" s="388"/>
      <c r="E61" s="399"/>
      <c r="F61" s="399"/>
      <c r="G61" s="399"/>
      <c r="H61" s="399"/>
      <c r="I61" s="399"/>
      <c r="J61" s="390"/>
      <c r="K61" s="391"/>
      <c r="L61" s="10">
        <v>1</v>
      </c>
      <c r="M61" s="10" t="s">
        <v>11</v>
      </c>
      <c r="N61" s="10">
        <v>0</v>
      </c>
      <c r="O61" s="391"/>
      <c r="P61" s="390"/>
      <c r="Q61" s="390"/>
      <c r="R61" s="390"/>
      <c r="S61" s="390"/>
      <c r="T61" s="390"/>
      <c r="U61" s="390"/>
      <c r="V61" s="390"/>
      <c r="W61" s="390"/>
      <c r="X61" s="390"/>
      <c r="Y61" s="390"/>
      <c r="Z61" s="390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260" t="s">
        <v>629</v>
      </c>
      <c r="L62" s="10">
        <v>3</v>
      </c>
      <c r="M62" s="10" t="s">
        <v>11</v>
      </c>
      <c r="N62" s="10">
        <v>1</v>
      </c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12"/>
      <c r="L63" s="10"/>
      <c r="M63" s="10"/>
      <c r="N63" s="10"/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373" t="s">
        <v>3</v>
      </c>
      <c r="B64" s="388">
        <v>0.47916666666666669</v>
      </c>
      <c r="C64" s="388"/>
      <c r="D64" s="388"/>
      <c r="E64" s="411" t="str">
        <f>D43</f>
        <v>喜連川ＦＣＪｒ</v>
      </c>
      <c r="F64" s="411"/>
      <c r="G64" s="411"/>
      <c r="H64" s="411"/>
      <c r="I64" s="411"/>
      <c r="J64" s="390">
        <f>L64+L65</f>
        <v>0</v>
      </c>
      <c r="K64" s="391" t="s">
        <v>5</v>
      </c>
      <c r="L64" s="10">
        <v>0</v>
      </c>
      <c r="M64" s="10" t="s">
        <v>11</v>
      </c>
      <c r="N64" s="10">
        <v>6</v>
      </c>
      <c r="O64" s="391" t="s">
        <v>6</v>
      </c>
      <c r="P64" s="390">
        <f>N64+N65</f>
        <v>13</v>
      </c>
      <c r="Q64" s="412" t="str">
        <f>E54</f>
        <v>Ｓ４　スペランツァ</v>
      </c>
      <c r="R64" s="412"/>
      <c r="S64" s="412"/>
      <c r="T64" s="412"/>
      <c r="U64" s="412"/>
      <c r="V64" s="390" t="s">
        <v>281</v>
      </c>
      <c r="W64" s="390"/>
      <c r="X64" s="390"/>
      <c r="Y64" s="390"/>
      <c r="Z64" s="390"/>
    </row>
    <row r="65" spans="1:26" ht="20.25" customHeight="1">
      <c r="A65" s="373"/>
      <c r="B65" s="388"/>
      <c r="C65" s="388"/>
      <c r="D65" s="388"/>
      <c r="E65" s="411"/>
      <c r="F65" s="411"/>
      <c r="G65" s="411"/>
      <c r="H65" s="411"/>
      <c r="I65" s="411"/>
      <c r="J65" s="390"/>
      <c r="K65" s="391"/>
      <c r="L65" s="10">
        <v>0</v>
      </c>
      <c r="M65" s="10" t="s">
        <v>11</v>
      </c>
      <c r="N65" s="10">
        <v>7</v>
      </c>
      <c r="O65" s="391"/>
      <c r="P65" s="390"/>
      <c r="Q65" s="412"/>
      <c r="R65" s="412"/>
      <c r="S65" s="412"/>
      <c r="T65" s="412"/>
      <c r="U65" s="412"/>
      <c r="V65" s="390"/>
      <c r="W65" s="390"/>
      <c r="X65" s="390"/>
      <c r="Y65" s="390"/>
      <c r="Z65" s="390"/>
    </row>
    <row r="66" spans="1:26" ht="20.25" customHeight="1">
      <c r="B66" s="67"/>
      <c r="V66" s="10"/>
      <c r="W66" s="10"/>
      <c r="X66" s="10"/>
      <c r="Y66" s="10"/>
      <c r="Z66" s="10"/>
    </row>
    <row r="67" spans="1:26" ht="20.25" customHeight="1">
      <c r="A67" s="373"/>
      <c r="B67" s="388"/>
      <c r="C67" s="388"/>
      <c r="D67" s="388"/>
      <c r="E67" s="395"/>
      <c r="F67" s="395"/>
      <c r="G67" s="395"/>
      <c r="H67" s="395"/>
      <c r="I67" s="395"/>
      <c r="J67" s="390"/>
      <c r="K67" s="391"/>
      <c r="L67" s="10"/>
      <c r="M67" s="10"/>
      <c r="N67" s="10"/>
      <c r="O67" s="391"/>
      <c r="P67" s="390"/>
      <c r="Q67" s="373"/>
      <c r="R67" s="373"/>
      <c r="S67" s="373"/>
      <c r="T67" s="373"/>
      <c r="U67" s="373"/>
      <c r="V67" s="390"/>
      <c r="W67" s="390"/>
      <c r="X67" s="390"/>
      <c r="Y67" s="390"/>
      <c r="Z67" s="390"/>
    </row>
    <row r="68" spans="1:26" ht="20.25" customHeight="1">
      <c r="A68" s="373"/>
      <c r="B68" s="388"/>
      <c r="C68" s="388"/>
      <c r="D68" s="388"/>
      <c r="E68" s="395"/>
      <c r="F68" s="395"/>
      <c r="G68" s="395"/>
      <c r="H68" s="395"/>
      <c r="I68" s="395"/>
      <c r="J68" s="390"/>
      <c r="K68" s="391"/>
      <c r="L68" s="10"/>
      <c r="M68" s="10"/>
      <c r="N68" s="10"/>
      <c r="O68" s="391"/>
      <c r="P68" s="390"/>
      <c r="Q68" s="373"/>
      <c r="R68" s="373"/>
      <c r="S68" s="373"/>
      <c r="T68" s="373"/>
      <c r="U68" s="373"/>
      <c r="V68" s="390"/>
      <c r="W68" s="390"/>
      <c r="X68" s="390"/>
      <c r="Y68" s="390"/>
      <c r="Z68" s="390"/>
    </row>
    <row r="69" spans="1:26" ht="20.25" customHeight="1">
      <c r="M69" s="1"/>
    </row>
  </sheetData>
  <mergeCells count="136">
    <mergeCell ref="A67:A68"/>
    <mergeCell ref="B67:D68"/>
    <mergeCell ref="E67:I68"/>
    <mergeCell ref="J67:J68"/>
    <mergeCell ref="K67:K68"/>
    <mergeCell ref="O67:O68"/>
    <mergeCell ref="P67:P68"/>
    <mergeCell ref="Q67:U68"/>
    <mergeCell ref="V67:Z68"/>
    <mergeCell ref="A64:A65"/>
    <mergeCell ref="B64:D65"/>
    <mergeCell ref="E64:I65"/>
    <mergeCell ref="J64:J65"/>
    <mergeCell ref="K64:K65"/>
    <mergeCell ref="O64:O65"/>
    <mergeCell ref="P64:P65"/>
    <mergeCell ref="Q64:U65"/>
    <mergeCell ref="V64:Z65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S42:T42"/>
    <mergeCell ref="V42:W42"/>
    <mergeCell ref="D43:E52"/>
    <mergeCell ref="G43:H52"/>
    <mergeCell ref="J43:K52"/>
    <mergeCell ref="M43:N52"/>
    <mergeCell ref="P43:Q52"/>
    <mergeCell ref="S43:T52"/>
    <mergeCell ref="V43:W52"/>
    <mergeCell ref="H40:J40"/>
    <mergeCell ref="D42:E42"/>
    <mergeCell ref="G42:H42"/>
    <mergeCell ref="J42:K42"/>
    <mergeCell ref="M42:N42"/>
    <mergeCell ref="P42:Q42"/>
    <mergeCell ref="E35:H35"/>
    <mergeCell ref="K35:N35"/>
    <mergeCell ref="P35:R35"/>
    <mergeCell ref="E38:I38"/>
    <mergeCell ref="N38:P38"/>
    <mergeCell ref="T38:V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9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308</v>
      </c>
      <c r="Q1" s="380"/>
      <c r="R1" s="380"/>
      <c r="S1" s="74"/>
      <c r="T1" s="372" t="str">
        <f>組み合わせ一覧!B121</f>
        <v>真岡ハイトラ運動公園運動広場1B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9"/>
      <c r="F3" s="9"/>
      <c r="G3" s="246"/>
      <c r="H3" s="257"/>
      <c r="I3" s="258"/>
      <c r="J3" s="9"/>
      <c r="K3" s="9"/>
      <c r="L3" s="9"/>
      <c r="M3" s="9"/>
      <c r="N3" s="246"/>
      <c r="O3" s="257"/>
      <c r="P3" s="258"/>
      <c r="Q3" s="9"/>
      <c r="R3" s="9"/>
      <c r="S3" s="9"/>
      <c r="T3" s="259"/>
      <c r="U3" s="9"/>
      <c r="V3" s="9"/>
      <c r="W3" s="9"/>
      <c r="X3" s="9"/>
      <c r="Y3" s="9"/>
      <c r="Z3" s="9"/>
    </row>
    <row r="4" spans="1:26" ht="20.25" customHeight="1" thickTop="1">
      <c r="A4" s="9"/>
      <c r="D4" s="9"/>
      <c r="E4" s="376" t="s">
        <v>3</v>
      </c>
      <c r="F4" s="374"/>
      <c r="G4" s="374"/>
      <c r="H4" s="373"/>
      <c r="I4" s="377"/>
      <c r="J4" s="9"/>
      <c r="K4" s="9"/>
      <c r="L4" s="9"/>
      <c r="M4" s="9"/>
      <c r="N4" s="376" t="s">
        <v>1</v>
      </c>
      <c r="O4" s="373"/>
      <c r="P4" s="377"/>
      <c r="Q4" s="9"/>
      <c r="R4" s="9"/>
      <c r="S4" s="245"/>
      <c r="T4" s="373" t="s">
        <v>2</v>
      </c>
      <c r="U4" s="374"/>
      <c r="V4" s="378"/>
      <c r="W4" s="9"/>
      <c r="X4" s="9"/>
      <c r="Y4" s="9"/>
      <c r="Z4" s="9"/>
    </row>
    <row r="5" spans="1:26" ht="20.25" customHeight="1" thickBot="1">
      <c r="A5" s="9"/>
      <c r="D5" s="9"/>
      <c r="E5" s="13"/>
      <c r="F5" s="9"/>
      <c r="G5" s="9"/>
      <c r="H5" s="258"/>
      <c r="I5" s="259"/>
      <c r="J5" s="9"/>
      <c r="K5" s="9"/>
      <c r="L5" s="9"/>
      <c r="M5" s="9"/>
      <c r="N5" s="13"/>
      <c r="O5" s="9"/>
      <c r="P5" s="245"/>
      <c r="Q5" s="9"/>
      <c r="R5" s="9"/>
      <c r="S5" s="245"/>
      <c r="T5" s="9"/>
      <c r="U5" s="9"/>
      <c r="V5" s="14"/>
      <c r="W5" s="9"/>
      <c r="X5" s="9"/>
      <c r="Y5" s="9"/>
      <c r="Z5" s="9"/>
    </row>
    <row r="6" spans="1:26" ht="20.25" customHeight="1" thickTop="1">
      <c r="A6" s="9"/>
      <c r="D6" s="9"/>
      <c r="E6" s="13"/>
      <c r="F6" s="9"/>
      <c r="G6" s="245"/>
      <c r="H6" s="373" t="s">
        <v>0</v>
      </c>
      <c r="I6" s="373"/>
      <c r="J6" s="378"/>
      <c r="K6" s="9"/>
      <c r="L6" s="9"/>
      <c r="M6" s="9"/>
      <c r="N6" s="13"/>
      <c r="O6" s="9"/>
      <c r="P6" s="245"/>
      <c r="Q6" s="9"/>
      <c r="R6" s="9"/>
      <c r="S6" s="245"/>
      <c r="T6" s="11"/>
      <c r="U6" s="11"/>
      <c r="V6" s="14"/>
      <c r="W6" s="9"/>
      <c r="X6" s="9"/>
      <c r="Y6" s="9"/>
      <c r="Z6" s="9"/>
    </row>
    <row r="7" spans="1:26" ht="20.25" customHeight="1">
      <c r="A7" s="9"/>
      <c r="D7" s="9"/>
      <c r="E7" s="13"/>
      <c r="F7" s="9"/>
      <c r="G7" s="245"/>
      <c r="H7" s="9"/>
      <c r="I7" s="9"/>
      <c r="J7" s="14"/>
      <c r="K7" s="9"/>
      <c r="L7" s="9"/>
      <c r="M7" s="9"/>
      <c r="N7" s="13"/>
      <c r="O7" s="9"/>
      <c r="P7" s="245"/>
      <c r="Q7" s="9"/>
      <c r="R7" s="9"/>
      <c r="S7" s="245"/>
      <c r="T7" s="9"/>
      <c r="U7" s="9"/>
      <c r="V7" s="14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2" t="str">
        <f>組み合わせ一覧!C122</f>
        <v>壬生ＦＣユナイテッド</v>
      </c>
      <c r="E9" s="382"/>
      <c r="F9" s="50"/>
      <c r="G9" s="409" t="str">
        <f>組み合わせ一覧!C124</f>
        <v>Ｆ．Ｃ．栃木ジュニア</v>
      </c>
      <c r="H9" s="409"/>
      <c r="I9" s="50"/>
      <c r="J9" s="383" t="str">
        <f>組み合わせ一覧!C126</f>
        <v>ＬＥＯＮＥ　ＳＳ</v>
      </c>
      <c r="K9" s="383"/>
      <c r="M9" s="382" t="str">
        <f>組み合わせ一覧!C128</f>
        <v>高根沢西フットボールクラブ</v>
      </c>
      <c r="N9" s="382"/>
      <c r="O9" s="50"/>
      <c r="P9" s="384" t="str">
        <f>組み合わせ一覧!C130</f>
        <v>ＪＦＣ　足利ラトゥール</v>
      </c>
      <c r="Q9" s="384"/>
      <c r="R9" s="50"/>
      <c r="S9" s="384" t="str">
        <f>組み合わせ一覧!C132</f>
        <v>昭和・戸祭サッカークラブ</v>
      </c>
      <c r="T9" s="384"/>
      <c r="U9" s="50"/>
      <c r="V9" s="382" t="str">
        <f>組み合わせ一覧!C134</f>
        <v>阿久津サッカークラブ</v>
      </c>
      <c r="W9" s="382"/>
      <c r="X9" s="50"/>
      <c r="Y9" s="50"/>
      <c r="Z9" s="154"/>
    </row>
    <row r="10" spans="1:26" ht="20.25" customHeight="1">
      <c r="A10" s="50"/>
      <c r="B10" s="50"/>
      <c r="C10" s="50"/>
      <c r="D10" s="382"/>
      <c r="E10" s="382"/>
      <c r="F10" s="50"/>
      <c r="G10" s="409"/>
      <c r="H10" s="409"/>
      <c r="I10" s="50"/>
      <c r="J10" s="383"/>
      <c r="K10" s="383"/>
      <c r="L10" s="50"/>
      <c r="M10" s="382"/>
      <c r="N10" s="382"/>
      <c r="O10" s="50"/>
      <c r="P10" s="384"/>
      <c r="Q10" s="384"/>
      <c r="R10" s="50"/>
      <c r="S10" s="384"/>
      <c r="T10" s="384"/>
      <c r="U10" s="50"/>
      <c r="V10" s="382"/>
      <c r="W10" s="382"/>
      <c r="X10" s="50"/>
      <c r="Y10" s="154"/>
      <c r="Z10" s="154"/>
    </row>
    <row r="11" spans="1:26" ht="20.25" customHeight="1">
      <c r="A11" s="50"/>
      <c r="B11" s="50"/>
      <c r="C11" s="50"/>
      <c r="D11" s="382"/>
      <c r="E11" s="382"/>
      <c r="F11" s="50"/>
      <c r="G11" s="409"/>
      <c r="H11" s="409"/>
      <c r="I11" s="50"/>
      <c r="J11" s="383"/>
      <c r="K11" s="383"/>
      <c r="L11" s="50"/>
      <c r="M11" s="382"/>
      <c r="N11" s="382"/>
      <c r="O11" s="50"/>
      <c r="P11" s="384"/>
      <c r="Q11" s="384"/>
      <c r="R11" s="50"/>
      <c r="S11" s="384"/>
      <c r="T11" s="384"/>
      <c r="U11" s="50"/>
      <c r="V11" s="382"/>
      <c r="W11" s="382"/>
      <c r="X11" s="50"/>
      <c r="Y11" s="154"/>
      <c r="Z11" s="154"/>
    </row>
    <row r="12" spans="1:26" ht="20.25" customHeight="1">
      <c r="A12" s="50"/>
      <c r="B12" s="50"/>
      <c r="C12" s="50"/>
      <c r="D12" s="382"/>
      <c r="E12" s="382"/>
      <c r="F12" s="50"/>
      <c r="G12" s="409"/>
      <c r="H12" s="409"/>
      <c r="I12" s="50"/>
      <c r="J12" s="383"/>
      <c r="K12" s="383"/>
      <c r="L12" s="50"/>
      <c r="M12" s="382"/>
      <c r="N12" s="382"/>
      <c r="O12" s="50"/>
      <c r="P12" s="384"/>
      <c r="Q12" s="384"/>
      <c r="R12" s="50"/>
      <c r="S12" s="384"/>
      <c r="T12" s="384"/>
      <c r="U12" s="50"/>
      <c r="V12" s="382"/>
      <c r="W12" s="382"/>
      <c r="X12" s="50"/>
      <c r="Y12" s="154"/>
      <c r="Z12" s="154"/>
    </row>
    <row r="13" spans="1:26" ht="20.25" customHeight="1">
      <c r="A13" s="50"/>
      <c r="B13" s="50"/>
      <c r="C13" s="50"/>
      <c r="D13" s="382"/>
      <c r="E13" s="382"/>
      <c r="F13" s="50"/>
      <c r="G13" s="409"/>
      <c r="H13" s="409"/>
      <c r="I13" s="50"/>
      <c r="J13" s="383"/>
      <c r="K13" s="383"/>
      <c r="L13" s="50"/>
      <c r="M13" s="382"/>
      <c r="N13" s="382"/>
      <c r="O13" s="50"/>
      <c r="P13" s="384"/>
      <c r="Q13" s="384"/>
      <c r="R13" s="50"/>
      <c r="S13" s="384"/>
      <c r="T13" s="384"/>
      <c r="U13" s="50"/>
      <c r="V13" s="382"/>
      <c r="W13" s="382"/>
      <c r="X13" s="50"/>
      <c r="Y13" s="154"/>
      <c r="Z13" s="154"/>
    </row>
    <row r="14" spans="1:26" ht="20.25" customHeight="1">
      <c r="A14" s="50"/>
      <c r="B14" s="50"/>
      <c r="C14" s="50"/>
      <c r="D14" s="382"/>
      <c r="E14" s="382"/>
      <c r="F14" s="50"/>
      <c r="G14" s="409"/>
      <c r="H14" s="409"/>
      <c r="I14" s="50"/>
      <c r="J14" s="383"/>
      <c r="K14" s="383"/>
      <c r="L14" s="50"/>
      <c r="M14" s="382"/>
      <c r="N14" s="382"/>
      <c r="O14" s="50"/>
      <c r="P14" s="384"/>
      <c r="Q14" s="384"/>
      <c r="R14" s="50"/>
      <c r="S14" s="384"/>
      <c r="T14" s="384"/>
      <c r="U14" s="50"/>
      <c r="V14" s="382"/>
      <c r="W14" s="382"/>
      <c r="X14" s="50"/>
      <c r="Y14" s="154"/>
      <c r="Z14" s="154"/>
    </row>
    <row r="15" spans="1:26" ht="20.25" customHeight="1">
      <c r="A15" s="50"/>
      <c r="B15" s="50"/>
      <c r="C15" s="50"/>
      <c r="D15" s="382"/>
      <c r="E15" s="382"/>
      <c r="F15" s="50"/>
      <c r="G15" s="409"/>
      <c r="H15" s="409"/>
      <c r="I15" s="50"/>
      <c r="J15" s="383"/>
      <c r="K15" s="383"/>
      <c r="L15" s="50"/>
      <c r="M15" s="382"/>
      <c r="N15" s="382"/>
      <c r="O15" s="50"/>
      <c r="P15" s="384"/>
      <c r="Q15" s="384"/>
      <c r="R15" s="50"/>
      <c r="S15" s="384"/>
      <c r="T15" s="384"/>
      <c r="U15" s="50"/>
      <c r="V15" s="382"/>
      <c r="W15" s="382"/>
      <c r="X15" s="50"/>
      <c r="Y15" s="154"/>
      <c r="Z15" s="154"/>
    </row>
    <row r="16" spans="1:26" ht="20.25" customHeight="1">
      <c r="A16" s="50"/>
      <c r="B16" s="50"/>
      <c r="C16" s="50"/>
      <c r="D16" s="382"/>
      <c r="E16" s="382"/>
      <c r="F16" s="50"/>
      <c r="G16" s="409"/>
      <c r="H16" s="409"/>
      <c r="I16" s="50"/>
      <c r="J16" s="383"/>
      <c r="K16" s="383"/>
      <c r="L16" s="50"/>
      <c r="M16" s="382"/>
      <c r="N16" s="382"/>
      <c r="O16" s="50"/>
      <c r="P16" s="384"/>
      <c r="Q16" s="384"/>
      <c r="R16" s="50"/>
      <c r="S16" s="384"/>
      <c r="T16" s="384"/>
      <c r="U16" s="50"/>
      <c r="V16" s="382"/>
      <c r="W16" s="382"/>
      <c r="X16" s="50"/>
      <c r="Y16" s="154"/>
      <c r="Z16" s="154"/>
    </row>
    <row r="17" spans="1:26" ht="20.25" customHeight="1">
      <c r="A17" s="50"/>
      <c r="B17" s="50"/>
      <c r="C17" s="50"/>
      <c r="D17" s="382"/>
      <c r="E17" s="382"/>
      <c r="F17" s="50"/>
      <c r="G17" s="409"/>
      <c r="H17" s="409"/>
      <c r="I17" s="50"/>
      <c r="J17" s="383"/>
      <c r="K17" s="383"/>
      <c r="L17" s="50"/>
      <c r="M17" s="382"/>
      <c r="N17" s="382"/>
      <c r="O17" s="50"/>
      <c r="P17" s="384"/>
      <c r="Q17" s="384"/>
      <c r="R17" s="50"/>
      <c r="S17" s="384"/>
      <c r="T17" s="384"/>
      <c r="U17" s="50"/>
      <c r="V17" s="382"/>
      <c r="W17" s="382"/>
      <c r="X17" s="50"/>
      <c r="Y17" s="154"/>
      <c r="Z17" s="154"/>
    </row>
    <row r="18" spans="1:26" ht="20.25" customHeight="1">
      <c r="A18" s="50"/>
      <c r="B18" s="50"/>
      <c r="C18" s="50"/>
      <c r="D18" s="382"/>
      <c r="E18" s="382"/>
      <c r="F18" s="50"/>
      <c r="G18" s="409"/>
      <c r="H18" s="409"/>
      <c r="I18" s="50"/>
      <c r="J18" s="383"/>
      <c r="K18" s="383"/>
      <c r="L18" s="50"/>
      <c r="M18" s="382"/>
      <c r="N18" s="382"/>
      <c r="O18" s="50"/>
      <c r="P18" s="384"/>
      <c r="Q18" s="384"/>
      <c r="R18" s="50"/>
      <c r="S18" s="384"/>
      <c r="T18" s="384"/>
      <c r="U18" s="50"/>
      <c r="V18" s="382"/>
      <c r="W18" s="382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9" t="str">
        <f>G9</f>
        <v>Ｆ．Ｃ．栃木ジュニア</v>
      </c>
      <c r="F20" s="399"/>
      <c r="G20" s="399"/>
      <c r="H20" s="399"/>
      <c r="I20" s="399"/>
      <c r="J20" s="390">
        <f>L20+L21</f>
        <v>8</v>
      </c>
      <c r="K20" s="391" t="s">
        <v>5</v>
      </c>
      <c r="L20" s="10">
        <v>4</v>
      </c>
      <c r="M20" s="10" t="s">
        <v>11</v>
      </c>
      <c r="N20" s="10">
        <v>0</v>
      </c>
      <c r="O20" s="391" t="s">
        <v>6</v>
      </c>
      <c r="P20" s="390">
        <f>N20+N21</f>
        <v>0</v>
      </c>
      <c r="Q20" s="390" t="str">
        <f>J9</f>
        <v>ＬＥＯＮＥ　ＳＳ</v>
      </c>
      <c r="R20" s="390"/>
      <c r="S20" s="390"/>
      <c r="T20" s="390"/>
      <c r="U20" s="390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9"/>
      <c r="F21" s="399"/>
      <c r="G21" s="399"/>
      <c r="H21" s="399"/>
      <c r="I21" s="399"/>
      <c r="J21" s="390"/>
      <c r="K21" s="391"/>
      <c r="L21" s="10">
        <v>4</v>
      </c>
      <c r="M21" s="10" t="s">
        <v>11</v>
      </c>
      <c r="N21" s="10">
        <v>0</v>
      </c>
      <c r="O21" s="391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87" t="str">
        <f>M9</f>
        <v>高根沢西フットボールクラブ</v>
      </c>
      <c r="F23" s="387"/>
      <c r="G23" s="387"/>
      <c r="H23" s="387"/>
      <c r="I23" s="387"/>
      <c r="J23" s="390">
        <f>L23+L24</f>
        <v>2</v>
      </c>
      <c r="K23" s="391" t="s">
        <v>5</v>
      </c>
      <c r="L23" s="10">
        <v>0</v>
      </c>
      <c r="M23" s="10" t="s">
        <v>11</v>
      </c>
      <c r="N23" s="10">
        <v>1</v>
      </c>
      <c r="O23" s="391" t="s">
        <v>6</v>
      </c>
      <c r="P23" s="390">
        <f>N23+N24</f>
        <v>2</v>
      </c>
      <c r="Q23" s="389" t="str">
        <f>P9</f>
        <v>ＪＦＣ　足利ラトゥール</v>
      </c>
      <c r="R23" s="389"/>
      <c r="S23" s="389"/>
      <c r="T23" s="389"/>
      <c r="U23" s="389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87"/>
      <c r="F24" s="387"/>
      <c r="G24" s="387"/>
      <c r="H24" s="387"/>
      <c r="I24" s="387"/>
      <c r="J24" s="390"/>
      <c r="K24" s="391"/>
      <c r="L24" s="10">
        <v>2</v>
      </c>
      <c r="M24" s="10" t="s">
        <v>11</v>
      </c>
      <c r="N24" s="10">
        <v>1</v>
      </c>
      <c r="O24" s="391"/>
      <c r="P24" s="390"/>
      <c r="Q24" s="389"/>
      <c r="R24" s="389"/>
      <c r="S24" s="389"/>
      <c r="T24" s="389"/>
      <c r="U24" s="389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60" t="s">
        <v>629</v>
      </c>
      <c r="L25" s="10">
        <v>3</v>
      </c>
      <c r="M25" s="10" t="s">
        <v>11</v>
      </c>
      <c r="N25" s="10">
        <v>4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12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373" t="s">
        <v>2</v>
      </c>
      <c r="B27" s="388">
        <v>0.44444444444444442</v>
      </c>
      <c r="C27" s="388"/>
      <c r="D27" s="388"/>
      <c r="E27" s="399" t="str">
        <f>S9</f>
        <v>昭和・戸祭サッカークラブ</v>
      </c>
      <c r="F27" s="399"/>
      <c r="G27" s="399"/>
      <c r="H27" s="399"/>
      <c r="I27" s="399"/>
      <c r="J27" s="390">
        <f>L27+L28</f>
        <v>3</v>
      </c>
      <c r="K27" s="391" t="s">
        <v>5</v>
      </c>
      <c r="L27" s="10">
        <v>1</v>
      </c>
      <c r="M27" s="10" t="s">
        <v>11</v>
      </c>
      <c r="N27" s="10">
        <v>2</v>
      </c>
      <c r="O27" s="391" t="s">
        <v>6</v>
      </c>
      <c r="P27" s="390">
        <f>N27+N28</f>
        <v>2</v>
      </c>
      <c r="Q27" s="387" t="str">
        <f>V9</f>
        <v>阿久津サッカークラブ</v>
      </c>
      <c r="R27" s="387"/>
      <c r="S27" s="387"/>
      <c r="T27" s="387"/>
      <c r="U27" s="387"/>
      <c r="V27" s="390" t="s">
        <v>280</v>
      </c>
      <c r="W27" s="390"/>
      <c r="X27" s="390"/>
      <c r="Y27" s="390"/>
      <c r="Z27" s="390"/>
    </row>
    <row r="28" spans="1:26" ht="20.25" customHeight="1">
      <c r="A28" s="373"/>
      <c r="B28" s="388"/>
      <c r="C28" s="388"/>
      <c r="D28" s="388"/>
      <c r="E28" s="399"/>
      <c r="F28" s="399"/>
      <c r="G28" s="399"/>
      <c r="H28" s="399"/>
      <c r="I28" s="399"/>
      <c r="J28" s="390"/>
      <c r="K28" s="391"/>
      <c r="L28" s="10">
        <v>2</v>
      </c>
      <c r="M28" s="10" t="s">
        <v>11</v>
      </c>
      <c r="N28" s="10">
        <v>0</v>
      </c>
      <c r="O28" s="391"/>
      <c r="P28" s="390"/>
      <c r="Q28" s="387"/>
      <c r="R28" s="387"/>
      <c r="S28" s="387"/>
      <c r="T28" s="387"/>
      <c r="U28" s="387"/>
      <c r="V28" s="390"/>
      <c r="W28" s="390"/>
      <c r="X28" s="390"/>
      <c r="Y28" s="390"/>
      <c r="Z28" s="390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12"/>
      <c r="L29" s="10"/>
      <c r="M29" s="10"/>
      <c r="N29" s="10"/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373" t="s">
        <v>3</v>
      </c>
      <c r="B30" s="388">
        <v>0.47916666666666669</v>
      </c>
      <c r="C30" s="388"/>
      <c r="D30" s="388"/>
      <c r="E30" s="401" t="str">
        <f>D9</f>
        <v>壬生ＦＣユナイテッド</v>
      </c>
      <c r="F30" s="401"/>
      <c r="G30" s="401"/>
      <c r="H30" s="401"/>
      <c r="I30" s="401"/>
      <c r="J30" s="390">
        <f>L30+L31</f>
        <v>0</v>
      </c>
      <c r="K30" s="391" t="s">
        <v>5</v>
      </c>
      <c r="L30" s="10">
        <v>0</v>
      </c>
      <c r="M30" s="10" t="s">
        <v>11</v>
      </c>
      <c r="N30" s="10">
        <v>1</v>
      </c>
      <c r="O30" s="391" t="s">
        <v>6</v>
      </c>
      <c r="P30" s="390">
        <f>N30+N31</f>
        <v>4</v>
      </c>
      <c r="Q30" s="412" t="str">
        <f>E20</f>
        <v>Ｆ．Ｃ．栃木ジュニア</v>
      </c>
      <c r="R30" s="412"/>
      <c r="S30" s="412"/>
      <c r="T30" s="412"/>
      <c r="U30" s="412"/>
      <c r="V30" s="390" t="s">
        <v>281</v>
      </c>
      <c r="W30" s="390"/>
      <c r="X30" s="390"/>
      <c r="Y30" s="390"/>
      <c r="Z30" s="390"/>
    </row>
    <row r="31" spans="1:26" ht="20.25" customHeight="1">
      <c r="A31" s="373"/>
      <c r="B31" s="388"/>
      <c r="C31" s="388"/>
      <c r="D31" s="388"/>
      <c r="E31" s="401"/>
      <c r="F31" s="401"/>
      <c r="G31" s="401"/>
      <c r="H31" s="401"/>
      <c r="I31" s="401"/>
      <c r="J31" s="390"/>
      <c r="K31" s="391"/>
      <c r="L31" s="10">
        <v>0</v>
      </c>
      <c r="M31" s="10" t="s">
        <v>11</v>
      </c>
      <c r="N31" s="10">
        <v>3</v>
      </c>
      <c r="O31" s="391"/>
      <c r="P31" s="390"/>
      <c r="Q31" s="412"/>
      <c r="R31" s="412"/>
      <c r="S31" s="412"/>
      <c r="T31" s="412"/>
      <c r="U31" s="412"/>
      <c r="V31" s="390"/>
      <c r="W31" s="390"/>
      <c r="X31" s="390"/>
      <c r="Y31" s="390"/>
      <c r="Z31" s="390"/>
    </row>
    <row r="32" spans="1:26" ht="20.25" customHeight="1">
      <c r="B32" s="67"/>
      <c r="V32" s="10"/>
      <c r="W32" s="10"/>
      <c r="X32" s="10"/>
      <c r="Y32" s="10"/>
      <c r="Z32" s="1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A34" s="373"/>
      <c r="B34" s="388"/>
      <c r="C34" s="388"/>
      <c r="D34" s="388"/>
      <c r="E34" s="395"/>
      <c r="F34" s="395"/>
      <c r="G34" s="395"/>
      <c r="H34" s="395"/>
      <c r="I34" s="395"/>
      <c r="J34" s="390"/>
      <c r="K34" s="391"/>
      <c r="L34" s="10"/>
      <c r="M34" s="10"/>
      <c r="N34" s="10"/>
      <c r="O34" s="391"/>
      <c r="P34" s="390"/>
      <c r="Q34" s="373"/>
      <c r="R34" s="373"/>
      <c r="S34" s="373"/>
      <c r="T34" s="373"/>
      <c r="U34" s="373"/>
      <c r="V34" s="390"/>
      <c r="W34" s="390"/>
      <c r="X34" s="390"/>
      <c r="Y34" s="390"/>
      <c r="Z34" s="390"/>
    </row>
    <row r="35" spans="1:26" ht="20.25" customHeight="1">
      <c r="M35" s="1"/>
    </row>
    <row r="36" spans="1:26" ht="20.25" customHeight="1">
      <c r="A36" s="73" t="str">
        <f>A1</f>
        <v>■第１日</v>
      </c>
      <c r="B36" s="73"/>
      <c r="C36" s="73"/>
      <c r="D36" s="73"/>
      <c r="E36" s="379">
        <f>E1</f>
        <v>45598</v>
      </c>
      <c r="F36" s="379"/>
      <c r="G36" s="379"/>
      <c r="H36" s="379"/>
      <c r="I36" s="73"/>
      <c r="J36" s="73"/>
      <c r="K36" s="380" t="str">
        <f>K1</f>
        <v>１・２回戦</v>
      </c>
      <c r="L36" s="380"/>
      <c r="M36" s="380"/>
      <c r="N36" s="380"/>
      <c r="O36" s="9"/>
      <c r="P36" s="380" t="s">
        <v>308</v>
      </c>
      <c r="Q36" s="380"/>
      <c r="R36" s="380"/>
      <c r="S36" s="74"/>
      <c r="T36" s="372" t="str">
        <f>組み合わせ一覧!B137</f>
        <v>真岡ハイトラ運動公園運動広場1A</v>
      </c>
      <c r="U36" s="372"/>
      <c r="V36" s="372"/>
      <c r="W36" s="372"/>
      <c r="X36" s="372"/>
      <c r="Y36" s="372"/>
      <c r="Z36" s="9"/>
    </row>
    <row r="37" spans="1:26" ht="20.25" customHeight="1">
      <c r="T37" s="247"/>
    </row>
    <row r="38" spans="1:26" ht="20.25" customHeight="1" thickBot="1">
      <c r="A38" s="9"/>
      <c r="B38" s="9"/>
      <c r="C38" s="258"/>
      <c r="D38" s="259"/>
      <c r="E38" s="9"/>
      <c r="F38" s="9"/>
      <c r="G38" s="9"/>
      <c r="H38" s="9"/>
      <c r="I38" s="258"/>
      <c r="J38" s="258"/>
      <c r="K38" s="259"/>
      <c r="L38" s="9"/>
      <c r="M38" s="9"/>
      <c r="N38" s="9"/>
      <c r="O38" s="9"/>
      <c r="P38" s="9"/>
      <c r="Q38" s="9"/>
      <c r="R38" s="9"/>
      <c r="S38" s="258"/>
      <c r="T38" s="259"/>
      <c r="U38" s="9"/>
      <c r="V38" s="9"/>
      <c r="W38" s="9"/>
      <c r="X38" s="9"/>
    </row>
    <row r="39" spans="1:26" ht="20.25" customHeight="1" thickTop="1">
      <c r="A39" s="9"/>
      <c r="B39" s="245"/>
      <c r="C39" s="373" t="s">
        <v>2</v>
      </c>
      <c r="D39" s="373"/>
      <c r="E39" s="378"/>
      <c r="F39" s="9"/>
      <c r="G39" s="9"/>
      <c r="H39" s="245"/>
      <c r="I39" s="373" t="s">
        <v>3</v>
      </c>
      <c r="J39" s="373"/>
      <c r="K39" s="373"/>
      <c r="L39" s="374"/>
      <c r="M39" s="375"/>
      <c r="N39" s="9"/>
      <c r="O39" s="9"/>
      <c r="P39" s="9"/>
      <c r="Q39" s="9"/>
      <c r="R39" s="245"/>
      <c r="S39" s="373" t="s">
        <v>4</v>
      </c>
      <c r="T39" s="373"/>
      <c r="U39" s="374"/>
      <c r="V39" s="374"/>
      <c r="W39" s="378"/>
      <c r="X39" s="9"/>
    </row>
    <row r="40" spans="1:26" ht="20.25" customHeight="1" thickBot="1">
      <c r="A40" s="9"/>
      <c r="B40" s="245"/>
      <c r="C40" s="9"/>
      <c r="D40" s="9"/>
      <c r="E40" s="14"/>
      <c r="F40" s="9"/>
      <c r="G40" s="9"/>
      <c r="H40" s="245"/>
      <c r="I40" s="9"/>
      <c r="J40" s="9"/>
      <c r="K40" s="9"/>
      <c r="L40" s="258"/>
      <c r="M40" s="259"/>
      <c r="N40" s="9"/>
      <c r="O40" s="9"/>
      <c r="P40" s="9"/>
      <c r="Q40" s="9"/>
      <c r="R40" s="259"/>
      <c r="S40" s="9"/>
      <c r="T40" s="9"/>
      <c r="U40" s="9"/>
      <c r="V40" s="9"/>
      <c r="W40" s="14"/>
      <c r="X40" s="9"/>
    </row>
    <row r="41" spans="1:26" ht="20.25" customHeight="1" thickTop="1">
      <c r="A41" s="9"/>
      <c r="B41" s="245"/>
      <c r="C41" s="9"/>
      <c r="D41" s="9"/>
      <c r="E41" s="14"/>
      <c r="F41" s="9"/>
      <c r="G41" s="9"/>
      <c r="H41" s="245"/>
      <c r="I41" s="9"/>
      <c r="J41" s="9"/>
      <c r="K41" s="245"/>
      <c r="L41" s="373" t="s">
        <v>0</v>
      </c>
      <c r="M41" s="373"/>
      <c r="N41" s="378"/>
      <c r="O41" s="9"/>
      <c r="P41" s="9"/>
      <c r="Q41" s="245"/>
      <c r="R41" s="373" t="s">
        <v>1</v>
      </c>
      <c r="S41" s="374"/>
      <c r="T41" s="378"/>
      <c r="U41" s="9"/>
      <c r="V41" s="9"/>
      <c r="W41" s="14"/>
      <c r="X41" s="9"/>
    </row>
    <row r="42" spans="1:26" ht="20.25" customHeight="1">
      <c r="A42" s="9"/>
      <c r="B42" s="245"/>
      <c r="C42" s="9"/>
      <c r="D42" s="9"/>
      <c r="E42" s="14"/>
      <c r="F42" s="9"/>
      <c r="G42" s="9"/>
      <c r="H42" s="245"/>
      <c r="I42" s="9"/>
      <c r="J42" s="9"/>
      <c r="K42" s="245"/>
      <c r="L42" s="9"/>
      <c r="M42" s="9"/>
      <c r="N42" s="14"/>
      <c r="O42" s="9"/>
      <c r="P42" s="9"/>
      <c r="Q42" s="245"/>
      <c r="R42" s="9"/>
      <c r="S42" s="9"/>
      <c r="T42" s="14"/>
      <c r="U42" s="9"/>
      <c r="V42" s="9"/>
      <c r="W42" s="14"/>
      <c r="X42" s="9"/>
    </row>
    <row r="43" spans="1:26" ht="20.25" customHeight="1">
      <c r="A43" s="9"/>
      <c r="B43" s="373">
        <v>1</v>
      </c>
      <c r="C43" s="373"/>
      <c r="D43" s="9"/>
      <c r="E43" s="373">
        <v>2</v>
      </c>
      <c r="F43" s="373"/>
      <c r="G43" s="9"/>
      <c r="H43" s="373">
        <v>3</v>
      </c>
      <c r="I43" s="373"/>
      <c r="J43" s="9"/>
      <c r="K43" s="373">
        <v>4</v>
      </c>
      <c r="L43" s="373"/>
      <c r="M43" s="9"/>
      <c r="N43" s="373">
        <v>5</v>
      </c>
      <c r="O43" s="373"/>
      <c r="P43" s="9"/>
      <c r="Q43" s="373">
        <v>6</v>
      </c>
      <c r="R43" s="373"/>
      <c r="S43" s="9"/>
      <c r="T43" s="373">
        <v>7</v>
      </c>
      <c r="U43" s="373"/>
      <c r="V43" s="9"/>
      <c r="W43" s="373">
        <v>8</v>
      </c>
      <c r="X43" s="373"/>
    </row>
    <row r="44" spans="1:26" ht="20.25" customHeight="1">
      <c r="A44" s="50"/>
      <c r="B44" s="381" t="str">
        <f>組み合わせ一覧!C137</f>
        <v>北押原ＦＣ</v>
      </c>
      <c r="C44" s="381"/>
      <c r="D44" s="50"/>
      <c r="E44" s="386" t="str">
        <f>組み合わせ一覧!C139</f>
        <v>ともぞうサッカークラブＢ</v>
      </c>
      <c r="F44" s="386"/>
      <c r="H44" s="381" t="str">
        <f>組み合わせ一覧!C141</f>
        <v>藤原ＦＣ</v>
      </c>
      <c r="I44" s="381"/>
      <c r="J44" s="50"/>
      <c r="K44" s="383" t="str">
        <f>組み合わせ一覧!C143</f>
        <v>茂木ＦＣ</v>
      </c>
      <c r="L44" s="383"/>
      <c r="M44" s="50"/>
      <c r="N44" s="382" t="str">
        <f>組み合わせ一覧!C145</f>
        <v>しおやＦＣヴィガウス</v>
      </c>
      <c r="O44" s="382"/>
      <c r="P44" s="50"/>
      <c r="Q44" s="381" t="str">
        <f>組み合わせ一覧!C147</f>
        <v>久下田ＦＣ</v>
      </c>
      <c r="R44" s="381"/>
      <c r="S44" s="50"/>
      <c r="T44" s="413" t="str">
        <f>組み合わせ一覧!C149</f>
        <v>ＮＰＯ法人サウス宇都宮スポーツクラブ</v>
      </c>
      <c r="U44" s="413"/>
      <c r="V44" s="50"/>
      <c r="W44" s="414" t="str">
        <f>組み合わせ一覧!C151</f>
        <v>Ｐｅｇａｓｕｓ藤岡２００７</v>
      </c>
      <c r="X44" s="414"/>
    </row>
    <row r="45" spans="1:26" ht="20.25" customHeight="1">
      <c r="A45" s="50"/>
      <c r="B45" s="381"/>
      <c r="C45" s="381"/>
      <c r="D45" s="50"/>
      <c r="E45" s="386"/>
      <c r="F45" s="386"/>
      <c r="G45" s="50"/>
      <c r="H45" s="381"/>
      <c r="I45" s="381"/>
      <c r="J45" s="50"/>
      <c r="K45" s="383"/>
      <c r="L45" s="383"/>
      <c r="M45" s="50"/>
      <c r="N45" s="382"/>
      <c r="O45" s="382"/>
      <c r="P45" s="50"/>
      <c r="Q45" s="381"/>
      <c r="R45" s="381"/>
      <c r="S45" s="50"/>
      <c r="T45" s="413"/>
      <c r="U45" s="413"/>
      <c r="V45" s="50"/>
      <c r="W45" s="414"/>
      <c r="X45" s="414"/>
      <c r="Y45" s="154"/>
      <c r="Z45" s="154"/>
    </row>
    <row r="46" spans="1:26" ht="20.25" customHeight="1">
      <c r="A46" s="50"/>
      <c r="B46" s="381"/>
      <c r="C46" s="381"/>
      <c r="D46" s="50"/>
      <c r="E46" s="386"/>
      <c r="F46" s="386"/>
      <c r="G46" s="50"/>
      <c r="H46" s="381"/>
      <c r="I46" s="381"/>
      <c r="J46" s="50"/>
      <c r="K46" s="383"/>
      <c r="L46" s="383"/>
      <c r="M46" s="50"/>
      <c r="N46" s="382"/>
      <c r="O46" s="382"/>
      <c r="P46" s="50"/>
      <c r="Q46" s="381"/>
      <c r="R46" s="381"/>
      <c r="S46" s="50"/>
      <c r="T46" s="413"/>
      <c r="U46" s="413"/>
      <c r="V46" s="50"/>
      <c r="W46" s="414"/>
      <c r="X46" s="414"/>
      <c r="Y46" s="154"/>
      <c r="Z46" s="154"/>
    </row>
    <row r="47" spans="1:26" ht="20.25" customHeight="1">
      <c r="A47" s="50"/>
      <c r="B47" s="381"/>
      <c r="C47" s="381"/>
      <c r="D47" s="50"/>
      <c r="E47" s="386"/>
      <c r="F47" s="386"/>
      <c r="G47" s="50"/>
      <c r="H47" s="381"/>
      <c r="I47" s="381"/>
      <c r="J47" s="50"/>
      <c r="K47" s="383"/>
      <c r="L47" s="383"/>
      <c r="M47" s="50"/>
      <c r="N47" s="382"/>
      <c r="O47" s="382"/>
      <c r="P47" s="50"/>
      <c r="Q47" s="381"/>
      <c r="R47" s="381"/>
      <c r="S47" s="50"/>
      <c r="T47" s="413"/>
      <c r="U47" s="413"/>
      <c r="V47" s="50"/>
      <c r="W47" s="414"/>
      <c r="X47" s="414"/>
      <c r="Y47" s="154"/>
      <c r="Z47" s="154"/>
    </row>
    <row r="48" spans="1:26" ht="20.25" customHeight="1">
      <c r="A48" s="50"/>
      <c r="B48" s="381"/>
      <c r="C48" s="381"/>
      <c r="D48" s="50"/>
      <c r="E48" s="386"/>
      <c r="F48" s="386"/>
      <c r="G48" s="50"/>
      <c r="H48" s="381"/>
      <c r="I48" s="381"/>
      <c r="J48" s="50"/>
      <c r="K48" s="383"/>
      <c r="L48" s="383"/>
      <c r="M48" s="50"/>
      <c r="N48" s="382"/>
      <c r="O48" s="382"/>
      <c r="P48" s="50"/>
      <c r="Q48" s="381"/>
      <c r="R48" s="381"/>
      <c r="S48" s="50"/>
      <c r="T48" s="413"/>
      <c r="U48" s="413"/>
      <c r="V48" s="50"/>
      <c r="W48" s="414"/>
      <c r="X48" s="414"/>
      <c r="Y48" s="154"/>
      <c r="Z48" s="154"/>
    </row>
    <row r="49" spans="1:26" ht="20.25" customHeight="1">
      <c r="A49" s="50"/>
      <c r="B49" s="381"/>
      <c r="C49" s="381"/>
      <c r="D49" s="50"/>
      <c r="E49" s="386"/>
      <c r="F49" s="386"/>
      <c r="G49" s="50"/>
      <c r="H49" s="381"/>
      <c r="I49" s="381"/>
      <c r="J49" s="50"/>
      <c r="K49" s="383"/>
      <c r="L49" s="383"/>
      <c r="M49" s="50"/>
      <c r="N49" s="382"/>
      <c r="O49" s="382"/>
      <c r="P49" s="50"/>
      <c r="Q49" s="381"/>
      <c r="R49" s="381"/>
      <c r="S49" s="50"/>
      <c r="T49" s="413"/>
      <c r="U49" s="413"/>
      <c r="V49" s="50"/>
      <c r="W49" s="414"/>
      <c r="X49" s="414"/>
      <c r="Y49" s="154"/>
      <c r="Z49" s="154"/>
    </row>
    <row r="50" spans="1:26" ht="20.25" customHeight="1">
      <c r="A50" s="50"/>
      <c r="B50" s="381"/>
      <c r="C50" s="381"/>
      <c r="D50" s="50"/>
      <c r="E50" s="386"/>
      <c r="F50" s="386"/>
      <c r="G50" s="50"/>
      <c r="H50" s="381"/>
      <c r="I50" s="381"/>
      <c r="J50" s="50"/>
      <c r="K50" s="383"/>
      <c r="L50" s="383"/>
      <c r="M50" s="50"/>
      <c r="N50" s="382"/>
      <c r="O50" s="382"/>
      <c r="P50" s="50"/>
      <c r="Q50" s="381"/>
      <c r="R50" s="381"/>
      <c r="S50" s="50"/>
      <c r="T50" s="413"/>
      <c r="U50" s="413"/>
      <c r="V50" s="50"/>
      <c r="W50" s="414"/>
      <c r="X50" s="414"/>
      <c r="Y50" s="154"/>
      <c r="Z50" s="154"/>
    </row>
    <row r="51" spans="1:26" ht="20.25" customHeight="1">
      <c r="A51" s="50"/>
      <c r="B51" s="381"/>
      <c r="C51" s="381"/>
      <c r="D51" s="50"/>
      <c r="E51" s="386"/>
      <c r="F51" s="386"/>
      <c r="G51" s="50"/>
      <c r="H51" s="381"/>
      <c r="I51" s="381"/>
      <c r="J51" s="50"/>
      <c r="K51" s="383"/>
      <c r="L51" s="383"/>
      <c r="M51" s="50"/>
      <c r="N51" s="382"/>
      <c r="O51" s="382"/>
      <c r="P51" s="50"/>
      <c r="Q51" s="381"/>
      <c r="R51" s="381"/>
      <c r="S51" s="50"/>
      <c r="T51" s="413"/>
      <c r="U51" s="413"/>
      <c r="V51" s="50"/>
      <c r="W51" s="414"/>
      <c r="X51" s="414"/>
      <c r="Y51" s="154"/>
      <c r="Z51" s="154"/>
    </row>
    <row r="52" spans="1:26" ht="20.25" customHeight="1">
      <c r="A52" s="50"/>
      <c r="B52" s="381"/>
      <c r="C52" s="381"/>
      <c r="D52" s="50"/>
      <c r="E52" s="386"/>
      <c r="F52" s="386"/>
      <c r="G52" s="50"/>
      <c r="H52" s="381"/>
      <c r="I52" s="381"/>
      <c r="J52" s="50"/>
      <c r="K52" s="383"/>
      <c r="L52" s="383"/>
      <c r="M52" s="50"/>
      <c r="N52" s="382"/>
      <c r="O52" s="382"/>
      <c r="P52" s="50"/>
      <c r="Q52" s="381"/>
      <c r="R52" s="381"/>
      <c r="S52" s="50"/>
      <c r="T52" s="413"/>
      <c r="U52" s="413"/>
      <c r="V52" s="50"/>
      <c r="W52" s="414"/>
      <c r="X52" s="414"/>
      <c r="Y52" s="154"/>
      <c r="Z52" s="154"/>
    </row>
    <row r="53" spans="1:26" ht="20.25" customHeight="1">
      <c r="A53" s="50"/>
      <c r="B53" s="381"/>
      <c r="C53" s="381"/>
      <c r="D53" s="50"/>
      <c r="E53" s="386"/>
      <c r="F53" s="386"/>
      <c r="G53" s="50"/>
      <c r="H53" s="381"/>
      <c r="I53" s="381"/>
      <c r="J53" s="50"/>
      <c r="K53" s="383"/>
      <c r="L53" s="383"/>
      <c r="M53" s="50"/>
      <c r="N53" s="382"/>
      <c r="O53" s="382"/>
      <c r="P53" s="50"/>
      <c r="Q53" s="381"/>
      <c r="R53" s="381"/>
      <c r="S53" s="50"/>
      <c r="T53" s="413"/>
      <c r="U53" s="413"/>
      <c r="V53" s="50"/>
      <c r="W53" s="414"/>
      <c r="X53" s="414"/>
      <c r="Y53" s="154"/>
      <c r="Z53" s="154"/>
    </row>
    <row r="54" spans="1:26" ht="20.25" customHeigh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387" t="s">
        <v>284</v>
      </c>
      <c r="W54" s="387"/>
      <c r="X54" s="387"/>
      <c r="Y54" s="387"/>
      <c r="Z54" s="387"/>
    </row>
    <row r="55" spans="1:26" ht="20.25" customHeight="1">
      <c r="A55" s="373" t="s">
        <v>0</v>
      </c>
      <c r="B55" s="388">
        <v>0.375</v>
      </c>
      <c r="C55" s="388"/>
      <c r="D55" s="388"/>
      <c r="E55" s="399" t="str">
        <f>K44</f>
        <v>茂木ＦＣ</v>
      </c>
      <c r="F55" s="399"/>
      <c r="G55" s="399"/>
      <c r="H55" s="399"/>
      <c r="I55" s="399"/>
      <c r="J55" s="390">
        <f>L55+L56</f>
        <v>5</v>
      </c>
      <c r="K55" s="391" t="s">
        <v>5</v>
      </c>
      <c r="L55" s="10">
        <v>3</v>
      </c>
      <c r="M55" s="10" t="s">
        <v>11</v>
      </c>
      <c r="N55" s="10">
        <v>1</v>
      </c>
      <c r="O55" s="391" t="s">
        <v>6</v>
      </c>
      <c r="P55" s="390">
        <f>N55+N56</f>
        <v>1</v>
      </c>
      <c r="Q55" s="387" t="str">
        <f>N44</f>
        <v>しおやＦＣヴィガウス</v>
      </c>
      <c r="R55" s="387"/>
      <c r="S55" s="387"/>
      <c r="T55" s="387"/>
      <c r="U55" s="387"/>
      <c r="V55" s="390" t="s">
        <v>254</v>
      </c>
      <c r="W55" s="390"/>
      <c r="X55" s="390"/>
      <c r="Y55" s="390"/>
      <c r="Z55" s="390"/>
    </row>
    <row r="56" spans="1:26" ht="20.25" customHeight="1">
      <c r="A56" s="373"/>
      <c r="B56" s="388"/>
      <c r="C56" s="388"/>
      <c r="D56" s="388"/>
      <c r="E56" s="399"/>
      <c r="F56" s="399"/>
      <c r="G56" s="399"/>
      <c r="H56" s="399"/>
      <c r="I56" s="399"/>
      <c r="J56" s="390"/>
      <c r="K56" s="391"/>
      <c r="L56" s="10">
        <v>2</v>
      </c>
      <c r="M56" s="10" t="s">
        <v>11</v>
      </c>
      <c r="N56" s="10">
        <v>0</v>
      </c>
      <c r="O56" s="391"/>
      <c r="P56" s="390"/>
      <c r="Q56" s="387"/>
      <c r="R56" s="387"/>
      <c r="S56" s="387"/>
      <c r="T56" s="387"/>
      <c r="U56" s="387"/>
      <c r="V56" s="390"/>
      <c r="W56" s="390"/>
      <c r="X56" s="390"/>
      <c r="Y56" s="390"/>
      <c r="Z56" s="390"/>
    </row>
    <row r="57" spans="1:26" ht="20.25" customHeight="1">
      <c r="A57" s="11"/>
      <c r="B57" s="51"/>
      <c r="C57" s="51"/>
      <c r="D57" s="51"/>
      <c r="E57" s="10"/>
      <c r="F57" s="10"/>
      <c r="G57" s="10"/>
      <c r="H57" s="10"/>
      <c r="I57" s="10"/>
      <c r="J57" s="10"/>
      <c r="K57" s="12"/>
      <c r="L57" s="10"/>
      <c r="M57" s="10"/>
      <c r="N57" s="10"/>
      <c r="O57" s="12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25" customHeight="1">
      <c r="A58" s="373" t="s">
        <v>1</v>
      </c>
      <c r="B58" s="388">
        <v>0.40972222222222227</v>
      </c>
      <c r="C58" s="388"/>
      <c r="D58" s="388"/>
      <c r="E58" s="399" t="str">
        <f>Q44</f>
        <v>久下田ＦＣ</v>
      </c>
      <c r="F58" s="399"/>
      <c r="G58" s="399"/>
      <c r="H58" s="399"/>
      <c r="I58" s="399"/>
      <c r="J58" s="390">
        <f>L58+L59</f>
        <v>9</v>
      </c>
      <c r="K58" s="391" t="s">
        <v>5</v>
      </c>
      <c r="L58" s="10">
        <v>4</v>
      </c>
      <c r="M58" s="10" t="s">
        <v>11</v>
      </c>
      <c r="N58" s="10">
        <v>0</v>
      </c>
      <c r="O58" s="391" t="s">
        <v>6</v>
      </c>
      <c r="P58" s="390">
        <f>N58+N59</f>
        <v>0</v>
      </c>
      <c r="Q58" s="394" t="str">
        <f>T44</f>
        <v>ＮＰＯ法人サウス宇都宮スポーツクラブ</v>
      </c>
      <c r="R58" s="394"/>
      <c r="S58" s="394"/>
      <c r="T58" s="394"/>
      <c r="U58" s="394"/>
      <c r="V58" s="390" t="s">
        <v>255</v>
      </c>
      <c r="W58" s="390"/>
      <c r="X58" s="390"/>
      <c r="Y58" s="390"/>
      <c r="Z58" s="390"/>
    </row>
    <row r="59" spans="1:26" ht="20.25" customHeight="1">
      <c r="A59" s="373"/>
      <c r="B59" s="388"/>
      <c r="C59" s="388"/>
      <c r="D59" s="388"/>
      <c r="E59" s="399"/>
      <c r="F59" s="399"/>
      <c r="G59" s="399"/>
      <c r="H59" s="399"/>
      <c r="I59" s="399"/>
      <c r="J59" s="390"/>
      <c r="K59" s="391"/>
      <c r="L59" s="10">
        <v>5</v>
      </c>
      <c r="M59" s="10" t="s">
        <v>11</v>
      </c>
      <c r="N59" s="10">
        <v>0</v>
      </c>
      <c r="O59" s="391"/>
      <c r="P59" s="390"/>
      <c r="Q59" s="394"/>
      <c r="R59" s="394"/>
      <c r="S59" s="394"/>
      <c r="T59" s="394"/>
      <c r="U59" s="394"/>
      <c r="V59" s="390"/>
      <c r="W59" s="390"/>
      <c r="X59" s="390"/>
      <c r="Y59" s="390"/>
      <c r="Z59" s="390"/>
    </row>
    <row r="60" spans="1:26" ht="20.25" customHeight="1">
      <c r="A60" s="11"/>
      <c r="C60" s="9"/>
      <c r="D60" s="9"/>
      <c r="E60" s="10"/>
      <c r="F60" s="10"/>
      <c r="G60" s="10"/>
      <c r="H60" s="10"/>
      <c r="I60" s="10"/>
      <c r="J60" s="10"/>
      <c r="K60" s="12"/>
      <c r="L60" s="10"/>
      <c r="M60" s="10"/>
      <c r="N60" s="10"/>
      <c r="O60" s="12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25" customHeight="1">
      <c r="A61" s="373" t="s">
        <v>2</v>
      </c>
      <c r="B61" s="388">
        <v>0.44444444444444442</v>
      </c>
      <c r="C61" s="388"/>
      <c r="D61" s="388"/>
      <c r="E61" s="399" t="str">
        <f>B44</f>
        <v>北押原ＦＣ</v>
      </c>
      <c r="F61" s="399"/>
      <c r="G61" s="399"/>
      <c r="H61" s="399"/>
      <c r="I61" s="399"/>
      <c r="J61" s="390">
        <f>L61+L62</f>
        <v>2</v>
      </c>
      <c r="K61" s="391" t="s">
        <v>5</v>
      </c>
      <c r="L61" s="10">
        <v>2</v>
      </c>
      <c r="M61" s="10" t="s">
        <v>11</v>
      </c>
      <c r="N61" s="10">
        <v>0</v>
      </c>
      <c r="O61" s="391" t="s">
        <v>6</v>
      </c>
      <c r="P61" s="390">
        <f>N61+N62</f>
        <v>2</v>
      </c>
      <c r="Q61" s="394" t="str">
        <f>E44</f>
        <v>ともぞうサッカークラブＢ</v>
      </c>
      <c r="R61" s="394"/>
      <c r="S61" s="394"/>
      <c r="T61" s="394"/>
      <c r="U61" s="394"/>
      <c r="V61" s="390" t="s">
        <v>253</v>
      </c>
      <c r="W61" s="390"/>
      <c r="X61" s="390"/>
      <c r="Y61" s="390"/>
      <c r="Z61" s="390"/>
    </row>
    <row r="62" spans="1:26" ht="20.25" customHeight="1">
      <c r="A62" s="373"/>
      <c r="B62" s="388"/>
      <c r="C62" s="388"/>
      <c r="D62" s="388"/>
      <c r="E62" s="399"/>
      <c r="F62" s="399"/>
      <c r="G62" s="399"/>
      <c r="H62" s="399"/>
      <c r="I62" s="399"/>
      <c r="J62" s="390"/>
      <c r="K62" s="391"/>
      <c r="L62" s="10">
        <v>0</v>
      </c>
      <c r="M62" s="10" t="s">
        <v>11</v>
      </c>
      <c r="N62" s="10">
        <v>2</v>
      </c>
      <c r="O62" s="391"/>
      <c r="P62" s="390"/>
      <c r="Q62" s="394"/>
      <c r="R62" s="394"/>
      <c r="S62" s="394"/>
      <c r="T62" s="394"/>
      <c r="U62" s="394"/>
      <c r="V62" s="390"/>
      <c r="W62" s="390"/>
      <c r="X62" s="390"/>
      <c r="Y62" s="390"/>
      <c r="Z62" s="390"/>
    </row>
    <row r="63" spans="1:26" ht="20.25" customHeight="1">
      <c r="A63" s="11"/>
      <c r="C63" s="9"/>
      <c r="D63" s="9"/>
      <c r="E63" s="10"/>
      <c r="F63" s="10"/>
      <c r="G63" s="10"/>
      <c r="H63" s="10"/>
      <c r="I63" s="10"/>
      <c r="J63" s="10"/>
      <c r="K63" s="260" t="s">
        <v>629</v>
      </c>
      <c r="L63" s="10">
        <v>2</v>
      </c>
      <c r="M63" s="10" t="s">
        <v>11</v>
      </c>
      <c r="N63" s="10">
        <v>1</v>
      </c>
      <c r="O63" s="12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25" customHeight="1">
      <c r="A64" s="11"/>
      <c r="C64" s="9"/>
      <c r="D64" s="9"/>
      <c r="E64" s="10"/>
      <c r="F64" s="10"/>
      <c r="G64" s="10"/>
      <c r="H64" s="10"/>
      <c r="I64" s="10"/>
      <c r="J64" s="10"/>
      <c r="K64" s="12"/>
      <c r="L64" s="10"/>
      <c r="M64" s="10"/>
      <c r="N64" s="10"/>
      <c r="O64" s="12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0.25" customHeight="1">
      <c r="A65" s="373" t="s">
        <v>3</v>
      </c>
      <c r="B65" s="388">
        <v>0.47916666666666669</v>
      </c>
      <c r="C65" s="388"/>
      <c r="D65" s="388"/>
      <c r="E65" s="396" t="str">
        <f>H44</f>
        <v>藤原ＦＣ</v>
      </c>
      <c r="F65" s="396"/>
      <c r="G65" s="396"/>
      <c r="H65" s="396"/>
      <c r="I65" s="396"/>
      <c r="J65" s="390">
        <f>L65+L66</f>
        <v>4</v>
      </c>
      <c r="K65" s="391" t="s">
        <v>5</v>
      </c>
      <c r="L65" s="10">
        <v>2</v>
      </c>
      <c r="M65" s="10" t="s">
        <v>11</v>
      </c>
      <c r="N65" s="10">
        <v>1</v>
      </c>
      <c r="O65" s="391" t="s">
        <v>6</v>
      </c>
      <c r="P65" s="390">
        <f>N65+N66</f>
        <v>1</v>
      </c>
      <c r="Q65" s="390" t="str">
        <f>E55</f>
        <v>茂木ＦＣ</v>
      </c>
      <c r="R65" s="390"/>
      <c r="S65" s="390"/>
      <c r="T65" s="390"/>
      <c r="U65" s="390"/>
      <c r="V65" s="390" t="s">
        <v>256</v>
      </c>
      <c r="W65" s="390"/>
      <c r="X65" s="390"/>
      <c r="Y65" s="390"/>
      <c r="Z65" s="390"/>
    </row>
    <row r="66" spans="1:26" ht="20.25" customHeight="1">
      <c r="A66" s="373"/>
      <c r="B66" s="388"/>
      <c r="C66" s="388"/>
      <c r="D66" s="388"/>
      <c r="E66" s="396"/>
      <c r="F66" s="396"/>
      <c r="G66" s="396"/>
      <c r="H66" s="396"/>
      <c r="I66" s="396"/>
      <c r="J66" s="390"/>
      <c r="K66" s="391"/>
      <c r="L66" s="10">
        <v>2</v>
      </c>
      <c r="M66" s="10" t="s">
        <v>11</v>
      </c>
      <c r="N66" s="10">
        <v>0</v>
      </c>
      <c r="O66" s="391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</row>
    <row r="67" spans="1:26" ht="20.25" customHeight="1">
      <c r="B67" s="67"/>
      <c r="V67" s="10"/>
      <c r="W67" s="10"/>
      <c r="X67" s="10"/>
      <c r="Y67" s="10"/>
      <c r="Z67" s="10"/>
    </row>
    <row r="68" spans="1:26" ht="20.25" customHeight="1">
      <c r="A68" s="373" t="s">
        <v>4</v>
      </c>
      <c r="B68" s="388">
        <v>0.51388888888888895</v>
      </c>
      <c r="C68" s="388"/>
      <c r="D68" s="388"/>
      <c r="E68" s="396" t="str">
        <f>E58</f>
        <v>久下田ＦＣ</v>
      </c>
      <c r="F68" s="396"/>
      <c r="G68" s="396"/>
      <c r="H68" s="396"/>
      <c r="I68" s="396"/>
      <c r="J68" s="390">
        <f>L68+L69</f>
        <v>3</v>
      </c>
      <c r="K68" s="391" t="s">
        <v>5</v>
      </c>
      <c r="L68" s="10">
        <v>1</v>
      </c>
      <c r="M68" s="10" t="s">
        <v>11</v>
      </c>
      <c r="N68" s="10">
        <v>0</v>
      </c>
      <c r="O68" s="391" t="s">
        <v>6</v>
      </c>
      <c r="P68" s="390">
        <f>N68+N69</f>
        <v>0</v>
      </c>
      <c r="Q68" s="415" t="str">
        <f>W44</f>
        <v>Ｐｅｇａｓｕｓ藤岡２００７</v>
      </c>
      <c r="R68" s="415"/>
      <c r="S68" s="415"/>
      <c r="T68" s="415"/>
      <c r="U68" s="415"/>
      <c r="V68" s="390" t="s">
        <v>257</v>
      </c>
      <c r="W68" s="390"/>
      <c r="X68" s="390"/>
      <c r="Y68" s="390"/>
      <c r="Z68" s="390"/>
    </row>
    <row r="69" spans="1:26" ht="20.25" customHeight="1">
      <c r="A69" s="373"/>
      <c r="B69" s="388"/>
      <c r="C69" s="388"/>
      <c r="D69" s="388"/>
      <c r="E69" s="396"/>
      <c r="F69" s="396"/>
      <c r="G69" s="396"/>
      <c r="H69" s="396"/>
      <c r="I69" s="396"/>
      <c r="J69" s="390"/>
      <c r="K69" s="391"/>
      <c r="L69" s="10">
        <v>2</v>
      </c>
      <c r="M69" s="10" t="s">
        <v>11</v>
      </c>
      <c r="N69" s="10">
        <v>0</v>
      </c>
      <c r="O69" s="391"/>
      <c r="P69" s="390"/>
      <c r="Q69" s="415"/>
      <c r="R69" s="415"/>
      <c r="S69" s="415"/>
      <c r="T69" s="415"/>
      <c r="U69" s="415"/>
      <c r="V69" s="390"/>
      <c r="W69" s="390"/>
      <c r="X69" s="390"/>
      <c r="Y69" s="390"/>
      <c r="Z69" s="390"/>
    </row>
  </sheetData>
  <mergeCells count="139">
    <mergeCell ref="A68:A69"/>
    <mergeCell ref="B68:D69"/>
    <mergeCell ref="E68:I69"/>
    <mergeCell ref="J68:J69"/>
    <mergeCell ref="K68:K69"/>
    <mergeCell ref="O68:O69"/>
    <mergeCell ref="P68:P69"/>
    <mergeCell ref="Q68:U69"/>
    <mergeCell ref="V68:Z69"/>
    <mergeCell ref="A65:A66"/>
    <mergeCell ref="B65:D66"/>
    <mergeCell ref="E65:I66"/>
    <mergeCell ref="J65:J66"/>
    <mergeCell ref="K65:K66"/>
    <mergeCell ref="O65:O66"/>
    <mergeCell ref="P65:P66"/>
    <mergeCell ref="Q65:U66"/>
    <mergeCell ref="V65:Z66"/>
    <mergeCell ref="P58:P59"/>
    <mergeCell ref="Q58:U59"/>
    <mergeCell ref="V58:Z59"/>
    <mergeCell ref="A61:A62"/>
    <mergeCell ref="B61:D62"/>
    <mergeCell ref="E61:I62"/>
    <mergeCell ref="J61:J62"/>
    <mergeCell ref="K61:K62"/>
    <mergeCell ref="O61:O62"/>
    <mergeCell ref="P61:P62"/>
    <mergeCell ref="A58:A59"/>
    <mergeCell ref="B58:D59"/>
    <mergeCell ref="E58:I59"/>
    <mergeCell ref="J58:J59"/>
    <mergeCell ref="K58:K59"/>
    <mergeCell ref="O58:O59"/>
    <mergeCell ref="Q61:U62"/>
    <mergeCell ref="V61:Z62"/>
    <mergeCell ref="V54:Z54"/>
    <mergeCell ref="A55:A56"/>
    <mergeCell ref="B55:D56"/>
    <mergeCell ref="E55:I56"/>
    <mergeCell ref="J55:J56"/>
    <mergeCell ref="K55:K56"/>
    <mergeCell ref="O55:O56"/>
    <mergeCell ref="P55:P56"/>
    <mergeCell ref="Q55:U56"/>
    <mergeCell ref="V55:Z56"/>
    <mergeCell ref="W43:X43"/>
    <mergeCell ref="B44:C53"/>
    <mergeCell ref="E44:F53"/>
    <mergeCell ref="H44:I53"/>
    <mergeCell ref="K44:L53"/>
    <mergeCell ref="N44:O53"/>
    <mergeCell ref="Q44:R53"/>
    <mergeCell ref="T44:U53"/>
    <mergeCell ref="W44:X53"/>
    <mergeCell ref="L41:N41"/>
    <mergeCell ref="R41:T41"/>
    <mergeCell ref="B43:C43"/>
    <mergeCell ref="E43:F43"/>
    <mergeCell ref="H43:I43"/>
    <mergeCell ref="K43:L43"/>
    <mergeCell ref="N43:O43"/>
    <mergeCell ref="Q43:R43"/>
    <mergeCell ref="T43:U43"/>
    <mergeCell ref="C39:E39"/>
    <mergeCell ref="I39:M39"/>
    <mergeCell ref="S39:W39"/>
    <mergeCell ref="V30:Z31"/>
    <mergeCell ref="A33:A34"/>
    <mergeCell ref="B33:D34"/>
    <mergeCell ref="E33:I34"/>
    <mergeCell ref="J33:J34"/>
    <mergeCell ref="K33:K34"/>
    <mergeCell ref="O33:O34"/>
    <mergeCell ref="P33:P34"/>
    <mergeCell ref="Q33:U34"/>
    <mergeCell ref="V33:Z34"/>
    <mergeCell ref="A30:A31"/>
    <mergeCell ref="B30:D31"/>
    <mergeCell ref="E30:I31"/>
    <mergeCell ref="J30:J31"/>
    <mergeCell ref="K30:K31"/>
    <mergeCell ref="O30:O31"/>
    <mergeCell ref="P30:P31"/>
    <mergeCell ref="Q30:U31"/>
    <mergeCell ref="E36:H36"/>
    <mergeCell ref="K36:N36"/>
    <mergeCell ref="P36:R36"/>
    <mergeCell ref="T36:Y36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70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283</v>
      </c>
      <c r="Q1" s="380"/>
      <c r="R1" s="380"/>
      <c r="S1" s="74"/>
      <c r="T1" s="372" t="str">
        <f>組み合わせ一覧!AW137</f>
        <v>ハートフル保険フィールドA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258"/>
      <c r="F3" s="258"/>
      <c r="G3" s="259"/>
      <c r="H3" s="9"/>
      <c r="I3" s="9"/>
      <c r="J3" s="9"/>
      <c r="K3" s="9"/>
      <c r="L3" s="9"/>
      <c r="M3" s="9"/>
      <c r="N3" s="246"/>
      <c r="O3" s="257"/>
      <c r="P3" s="258"/>
      <c r="Q3" s="9"/>
      <c r="R3" s="9"/>
      <c r="S3" s="9"/>
      <c r="T3" s="246"/>
      <c r="U3" s="257"/>
      <c r="V3" s="258"/>
      <c r="W3" s="9"/>
      <c r="X3" s="9"/>
      <c r="Y3" s="9"/>
      <c r="Z3" s="9"/>
    </row>
    <row r="4" spans="1:26" ht="20.25" customHeight="1" thickTop="1">
      <c r="A4" s="9"/>
      <c r="D4" s="245"/>
      <c r="E4" s="373" t="s">
        <v>3</v>
      </c>
      <c r="F4" s="373"/>
      <c r="G4" s="373"/>
      <c r="H4" s="374"/>
      <c r="I4" s="375"/>
      <c r="J4" s="9"/>
      <c r="K4" s="9"/>
      <c r="L4" s="9"/>
      <c r="M4" s="9"/>
      <c r="N4" s="376" t="s">
        <v>1</v>
      </c>
      <c r="O4" s="373"/>
      <c r="P4" s="377"/>
      <c r="Q4" s="9"/>
      <c r="R4" s="9"/>
      <c r="S4" s="9"/>
      <c r="T4" s="376" t="s">
        <v>2</v>
      </c>
      <c r="U4" s="373"/>
      <c r="V4" s="377"/>
      <c r="W4" s="9"/>
      <c r="X4" s="9"/>
      <c r="Y4" s="9"/>
      <c r="Z4" s="9"/>
    </row>
    <row r="5" spans="1:26" ht="20.25" customHeight="1" thickBot="1">
      <c r="A5" s="9"/>
      <c r="D5" s="245"/>
      <c r="E5" s="9"/>
      <c r="F5" s="9"/>
      <c r="G5" s="9"/>
      <c r="H5" s="258"/>
      <c r="I5" s="259"/>
      <c r="J5" s="9"/>
      <c r="K5" s="9"/>
      <c r="L5" s="9"/>
      <c r="M5" s="9"/>
      <c r="N5" s="13"/>
      <c r="O5" s="9"/>
      <c r="P5" s="245"/>
      <c r="Q5" s="9"/>
      <c r="R5" s="9"/>
      <c r="S5" s="9"/>
      <c r="T5" s="13"/>
      <c r="U5" s="9"/>
      <c r="V5" s="245"/>
      <c r="W5" s="9"/>
      <c r="X5" s="9"/>
      <c r="Y5" s="9"/>
      <c r="Z5" s="9"/>
    </row>
    <row r="6" spans="1:26" ht="20.25" customHeight="1" thickTop="1">
      <c r="A6" s="9"/>
      <c r="D6" s="245"/>
      <c r="E6" s="9"/>
      <c r="F6" s="9"/>
      <c r="G6" s="245"/>
      <c r="H6" s="373" t="s">
        <v>0</v>
      </c>
      <c r="I6" s="373"/>
      <c r="J6" s="378"/>
      <c r="K6" s="9"/>
      <c r="L6" s="9"/>
      <c r="M6" s="9"/>
      <c r="N6" s="13"/>
      <c r="O6" s="9"/>
      <c r="P6" s="245"/>
      <c r="Q6" s="9"/>
      <c r="R6" s="9"/>
      <c r="S6" s="9"/>
      <c r="T6" s="180"/>
      <c r="U6" s="11"/>
      <c r="V6" s="245"/>
      <c r="W6" s="9"/>
      <c r="X6" s="9"/>
      <c r="Y6" s="9"/>
      <c r="Z6" s="9"/>
    </row>
    <row r="7" spans="1:26" ht="20.25" customHeight="1">
      <c r="A7" s="9"/>
      <c r="D7" s="245"/>
      <c r="E7" s="9"/>
      <c r="F7" s="9"/>
      <c r="G7" s="245"/>
      <c r="H7" s="9"/>
      <c r="I7" s="9"/>
      <c r="J7" s="14"/>
      <c r="K7" s="9"/>
      <c r="L7" s="9"/>
      <c r="M7" s="9"/>
      <c r="N7" s="13"/>
      <c r="O7" s="9"/>
      <c r="P7" s="245"/>
      <c r="Q7" s="9"/>
      <c r="R7" s="9"/>
      <c r="S7" s="9"/>
      <c r="T7" s="13"/>
      <c r="U7" s="9"/>
      <c r="V7" s="245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409" t="str">
        <f>組み合わせ一覧!AV150</f>
        <v>ＦＣ　ＳＨＵＪＡＫＵ</v>
      </c>
      <c r="E9" s="409"/>
      <c r="F9" s="50"/>
      <c r="G9" s="383" t="str">
        <f>組み合わせ一覧!AV148</f>
        <v>高林・青木フットボールクラブ</v>
      </c>
      <c r="H9" s="383"/>
      <c r="I9" s="50"/>
      <c r="J9" s="386" t="str">
        <f>組み合わせ一覧!AV146</f>
        <v>ＦＣバジェルボ那須烏山</v>
      </c>
      <c r="K9" s="386"/>
      <c r="M9" s="386" t="str">
        <f>組み合わせ一覧!AV144</f>
        <v>石井フットボールクラブ</v>
      </c>
      <c r="N9" s="386"/>
      <c r="O9" s="50"/>
      <c r="P9" s="381" t="str">
        <f>組み合わせ一覧!AV142</f>
        <v>豊郷ＪＦＣ宇都宮</v>
      </c>
      <c r="Q9" s="381"/>
      <c r="R9" s="50"/>
      <c r="S9" s="383" t="str">
        <f>組み合わせ一覧!AV140</f>
        <v>佐野ＳＳＳ</v>
      </c>
      <c r="T9" s="383"/>
      <c r="U9" s="50"/>
      <c r="V9" s="384" t="str">
        <f>組み合わせ一覧!AV138</f>
        <v>ＳＵＧＡＯサッカークラブ</v>
      </c>
      <c r="W9" s="384"/>
      <c r="X9" s="50"/>
      <c r="Y9" s="50"/>
      <c r="Z9" s="154"/>
    </row>
    <row r="10" spans="1:26" ht="20.25" customHeight="1">
      <c r="A10" s="50"/>
      <c r="B10" s="50"/>
      <c r="C10" s="50"/>
      <c r="D10" s="409"/>
      <c r="E10" s="409"/>
      <c r="F10" s="50"/>
      <c r="G10" s="383"/>
      <c r="H10" s="383"/>
      <c r="I10" s="50"/>
      <c r="J10" s="386"/>
      <c r="K10" s="386"/>
      <c r="L10" s="50"/>
      <c r="M10" s="386"/>
      <c r="N10" s="386"/>
      <c r="O10" s="50"/>
      <c r="P10" s="381"/>
      <c r="Q10" s="381"/>
      <c r="R10" s="50"/>
      <c r="S10" s="383"/>
      <c r="T10" s="383"/>
      <c r="U10" s="50"/>
      <c r="V10" s="384"/>
      <c r="W10" s="384"/>
      <c r="X10" s="50"/>
      <c r="Y10" s="154"/>
      <c r="Z10" s="154"/>
    </row>
    <row r="11" spans="1:26" ht="20.25" customHeight="1">
      <c r="A11" s="50"/>
      <c r="B11" s="50"/>
      <c r="C11" s="50"/>
      <c r="D11" s="409"/>
      <c r="E11" s="409"/>
      <c r="F11" s="50"/>
      <c r="G11" s="383"/>
      <c r="H11" s="383"/>
      <c r="I11" s="50"/>
      <c r="J11" s="386"/>
      <c r="K11" s="386"/>
      <c r="L11" s="50"/>
      <c r="M11" s="386"/>
      <c r="N11" s="386"/>
      <c r="O11" s="50"/>
      <c r="P11" s="381"/>
      <c r="Q11" s="381"/>
      <c r="R11" s="50"/>
      <c r="S11" s="383"/>
      <c r="T11" s="383"/>
      <c r="U11" s="50"/>
      <c r="V11" s="384"/>
      <c r="W11" s="384"/>
      <c r="X11" s="50"/>
      <c r="Y11" s="154"/>
      <c r="Z11" s="154"/>
    </row>
    <row r="12" spans="1:26" ht="20.25" customHeight="1">
      <c r="A12" s="50"/>
      <c r="B12" s="50"/>
      <c r="C12" s="50"/>
      <c r="D12" s="409"/>
      <c r="E12" s="409"/>
      <c r="F12" s="50"/>
      <c r="G12" s="383"/>
      <c r="H12" s="383"/>
      <c r="I12" s="50"/>
      <c r="J12" s="386"/>
      <c r="K12" s="386"/>
      <c r="L12" s="50"/>
      <c r="M12" s="386"/>
      <c r="N12" s="386"/>
      <c r="O12" s="50"/>
      <c r="P12" s="381"/>
      <c r="Q12" s="381"/>
      <c r="R12" s="50"/>
      <c r="S12" s="383"/>
      <c r="T12" s="383"/>
      <c r="U12" s="50"/>
      <c r="V12" s="384"/>
      <c r="W12" s="384"/>
      <c r="X12" s="50"/>
      <c r="Y12" s="154"/>
      <c r="Z12" s="154"/>
    </row>
    <row r="13" spans="1:26" ht="20.25" customHeight="1">
      <c r="A13" s="50"/>
      <c r="B13" s="50"/>
      <c r="C13" s="50"/>
      <c r="D13" s="409"/>
      <c r="E13" s="409"/>
      <c r="F13" s="50"/>
      <c r="G13" s="383"/>
      <c r="H13" s="383"/>
      <c r="I13" s="50"/>
      <c r="J13" s="386"/>
      <c r="K13" s="386"/>
      <c r="L13" s="50"/>
      <c r="M13" s="386"/>
      <c r="N13" s="386"/>
      <c r="O13" s="50"/>
      <c r="P13" s="381"/>
      <c r="Q13" s="381"/>
      <c r="R13" s="50"/>
      <c r="S13" s="383"/>
      <c r="T13" s="383"/>
      <c r="U13" s="50"/>
      <c r="V13" s="384"/>
      <c r="W13" s="384"/>
      <c r="X13" s="50"/>
      <c r="Y13" s="154"/>
      <c r="Z13" s="154"/>
    </row>
    <row r="14" spans="1:26" ht="20.25" customHeight="1">
      <c r="A14" s="50"/>
      <c r="B14" s="50"/>
      <c r="C14" s="50"/>
      <c r="D14" s="409"/>
      <c r="E14" s="409"/>
      <c r="F14" s="50"/>
      <c r="G14" s="383"/>
      <c r="H14" s="383"/>
      <c r="I14" s="50"/>
      <c r="J14" s="386"/>
      <c r="K14" s="386"/>
      <c r="L14" s="50"/>
      <c r="M14" s="386"/>
      <c r="N14" s="386"/>
      <c r="O14" s="50"/>
      <c r="P14" s="381"/>
      <c r="Q14" s="381"/>
      <c r="R14" s="50"/>
      <c r="S14" s="383"/>
      <c r="T14" s="383"/>
      <c r="U14" s="50"/>
      <c r="V14" s="384"/>
      <c r="W14" s="384"/>
      <c r="X14" s="50"/>
      <c r="Y14" s="154"/>
      <c r="Z14" s="154"/>
    </row>
    <row r="15" spans="1:26" ht="20.25" customHeight="1">
      <c r="A15" s="50"/>
      <c r="B15" s="50"/>
      <c r="C15" s="50"/>
      <c r="D15" s="409"/>
      <c r="E15" s="409"/>
      <c r="F15" s="50"/>
      <c r="G15" s="383"/>
      <c r="H15" s="383"/>
      <c r="I15" s="50"/>
      <c r="J15" s="386"/>
      <c r="K15" s="386"/>
      <c r="L15" s="50"/>
      <c r="M15" s="386"/>
      <c r="N15" s="386"/>
      <c r="O15" s="50"/>
      <c r="P15" s="381"/>
      <c r="Q15" s="381"/>
      <c r="R15" s="50"/>
      <c r="S15" s="383"/>
      <c r="T15" s="383"/>
      <c r="U15" s="50"/>
      <c r="V15" s="384"/>
      <c r="W15" s="384"/>
      <c r="X15" s="50"/>
      <c r="Y15" s="154"/>
      <c r="Z15" s="154"/>
    </row>
    <row r="16" spans="1:26" ht="20.25" customHeight="1">
      <c r="A16" s="50"/>
      <c r="B16" s="50"/>
      <c r="C16" s="50"/>
      <c r="D16" s="409"/>
      <c r="E16" s="409"/>
      <c r="F16" s="50"/>
      <c r="G16" s="383"/>
      <c r="H16" s="383"/>
      <c r="I16" s="50"/>
      <c r="J16" s="386"/>
      <c r="K16" s="386"/>
      <c r="L16" s="50"/>
      <c r="M16" s="386"/>
      <c r="N16" s="386"/>
      <c r="O16" s="50"/>
      <c r="P16" s="381"/>
      <c r="Q16" s="381"/>
      <c r="R16" s="50"/>
      <c r="S16" s="383"/>
      <c r="T16" s="383"/>
      <c r="U16" s="50"/>
      <c r="V16" s="384"/>
      <c r="W16" s="384"/>
      <c r="X16" s="50"/>
      <c r="Y16" s="154"/>
      <c r="Z16" s="154"/>
    </row>
    <row r="17" spans="1:26" ht="20.25" customHeight="1">
      <c r="A17" s="50"/>
      <c r="B17" s="50"/>
      <c r="C17" s="50"/>
      <c r="D17" s="409"/>
      <c r="E17" s="409"/>
      <c r="F17" s="50"/>
      <c r="G17" s="383"/>
      <c r="H17" s="383"/>
      <c r="I17" s="50"/>
      <c r="J17" s="386"/>
      <c r="K17" s="386"/>
      <c r="L17" s="50"/>
      <c r="M17" s="386"/>
      <c r="N17" s="386"/>
      <c r="O17" s="50"/>
      <c r="P17" s="381"/>
      <c r="Q17" s="381"/>
      <c r="R17" s="50"/>
      <c r="S17" s="383"/>
      <c r="T17" s="383"/>
      <c r="U17" s="50"/>
      <c r="V17" s="384"/>
      <c r="W17" s="384"/>
      <c r="X17" s="50"/>
      <c r="Y17" s="154"/>
      <c r="Z17" s="154"/>
    </row>
    <row r="18" spans="1:26" ht="20.25" customHeight="1">
      <c r="A18" s="50"/>
      <c r="B18" s="50"/>
      <c r="C18" s="50"/>
      <c r="D18" s="409"/>
      <c r="E18" s="409"/>
      <c r="F18" s="50"/>
      <c r="G18" s="383"/>
      <c r="H18" s="383"/>
      <c r="I18" s="50"/>
      <c r="J18" s="386"/>
      <c r="K18" s="386"/>
      <c r="L18" s="50"/>
      <c r="M18" s="386"/>
      <c r="N18" s="386"/>
      <c r="O18" s="50"/>
      <c r="P18" s="381"/>
      <c r="Q18" s="381"/>
      <c r="R18" s="50"/>
      <c r="S18" s="383"/>
      <c r="T18" s="383"/>
      <c r="U18" s="50"/>
      <c r="V18" s="384"/>
      <c r="W18" s="384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416" t="str">
        <f>G9</f>
        <v>高林・青木フットボールクラブ</v>
      </c>
      <c r="F20" s="416"/>
      <c r="G20" s="416"/>
      <c r="H20" s="416"/>
      <c r="I20" s="416"/>
      <c r="J20" s="390">
        <f>L20+L21</f>
        <v>3</v>
      </c>
      <c r="K20" s="391" t="s">
        <v>5</v>
      </c>
      <c r="L20" s="10">
        <v>1</v>
      </c>
      <c r="M20" s="10" t="s">
        <v>11</v>
      </c>
      <c r="N20" s="10">
        <v>2</v>
      </c>
      <c r="O20" s="391" t="s">
        <v>6</v>
      </c>
      <c r="P20" s="390">
        <f>N20+N21</f>
        <v>2</v>
      </c>
      <c r="Q20" s="394" t="str">
        <f>J9</f>
        <v>ＦＣバジェルボ那須烏山</v>
      </c>
      <c r="R20" s="394"/>
      <c r="S20" s="394"/>
      <c r="T20" s="394"/>
      <c r="U20" s="394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416"/>
      <c r="F21" s="416"/>
      <c r="G21" s="416"/>
      <c r="H21" s="416"/>
      <c r="I21" s="416"/>
      <c r="J21" s="390"/>
      <c r="K21" s="391"/>
      <c r="L21" s="10">
        <v>2</v>
      </c>
      <c r="M21" s="10" t="s">
        <v>11</v>
      </c>
      <c r="N21" s="10">
        <v>0</v>
      </c>
      <c r="O21" s="391"/>
      <c r="P21" s="390"/>
      <c r="Q21" s="394"/>
      <c r="R21" s="394"/>
      <c r="S21" s="394"/>
      <c r="T21" s="394"/>
      <c r="U21" s="394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4" t="str">
        <f>M9</f>
        <v>石井フットボールクラブ</v>
      </c>
      <c r="F23" s="394"/>
      <c r="G23" s="394"/>
      <c r="H23" s="394"/>
      <c r="I23" s="394"/>
      <c r="J23" s="390">
        <f>L23+L24</f>
        <v>1</v>
      </c>
      <c r="K23" s="391" t="s">
        <v>5</v>
      </c>
      <c r="L23" s="10">
        <v>0</v>
      </c>
      <c r="M23" s="10" t="s">
        <v>11</v>
      </c>
      <c r="N23" s="10">
        <v>1</v>
      </c>
      <c r="O23" s="391" t="s">
        <v>6</v>
      </c>
      <c r="P23" s="390">
        <f>N23+N24</f>
        <v>1</v>
      </c>
      <c r="Q23" s="399" t="str">
        <f>P9</f>
        <v>豊郷ＪＦＣ宇都宮</v>
      </c>
      <c r="R23" s="399"/>
      <c r="S23" s="399"/>
      <c r="T23" s="399"/>
      <c r="U23" s="399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4"/>
      <c r="F24" s="394"/>
      <c r="G24" s="394"/>
      <c r="H24" s="394"/>
      <c r="I24" s="394"/>
      <c r="J24" s="390"/>
      <c r="K24" s="391"/>
      <c r="L24" s="10">
        <v>1</v>
      </c>
      <c r="M24" s="10" t="s">
        <v>11</v>
      </c>
      <c r="N24" s="10">
        <v>0</v>
      </c>
      <c r="O24" s="391"/>
      <c r="P24" s="390"/>
      <c r="Q24" s="399"/>
      <c r="R24" s="399"/>
      <c r="S24" s="399"/>
      <c r="T24" s="399"/>
      <c r="U24" s="399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260" t="s">
        <v>629</v>
      </c>
      <c r="L25" s="10">
        <v>2</v>
      </c>
      <c r="M25" s="10" t="s">
        <v>11</v>
      </c>
      <c r="N25" s="10">
        <v>3</v>
      </c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11"/>
      <c r="C26" s="9"/>
      <c r="D26" s="9"/>
      <c r="E26" s="10"/>
      <c r="F26" s="10"/>
      <c r="G26" s="10"/>
      <c r="H26" s="10"/>
      <c r="I26" s="10"/>
      <c r="J26" s="10"/>
      <c r="K26" s="12"/>
      <c r="L26" s="10"/>
      <c r="M26" s="10"/>
      <c r="N26" s="10"/>
      <c r="O26" s="12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25" customHeight="1">
      <c r="A27" s="373" t="s">
        <v>2</v>
      </c>
      <c r="B27" s="388">
        <v>0.44444444444444442</v>
      </c>
      <c r="C27" s="388"/>
      <c r="D27" s="388"/>
      <c r="E27" s="390" t="str">
        <f>S9</f>
        <v>佐野ＳＳＳ</v>
      </c>
      <c r="F27" s="390"/>
      <c r="G27" s="390"/>
      <c r="H27" s="390"/>
      <c r="I27" s="390"/>
      <c r="J27" s="390">
        <f>L27+L28</f>
        <v>2</v>
      </c>
      <c r="K27" s="391" t="s">
        <v>5</v>
      </c>
      <c r="L27" s="10">
        <v>1</v>
      </c>
      <c r="M27" s="10" t="s">
        <v>11</v>
      </c>
      <c r="N27" s="10">
        <v>1</v>
      </c>
      <c r="O27" s="391" t="s">
        <v>6</v>
      </c>
      <c r="P27" s="390">
        <f>N27+N28</f>
        <v>2</v>
      </c>
      <c r="Q27" s="392" t="str">
        <f>V9</f>
        <v>ＳＵＧＡＯサッカークラブ</v>
      </c>
      <c r="R27" s="392"/>
      <c r="S27" s="392"/>
      <c r="T27" s="392"/>
      <c r="U27" s="392"/>
      <c r="V27" s="390" t="s">
        <v>280</v>
      </c>
      <c r="W27" s="390"/>
      <c r="X27" s="390"/>
      <c r="Y27" s="390"/>
      <c r="Z27" s="390"/>
    </row>
    <row r="28" spans="1:26" ht="20.25" customHeight="1">
      <c r="A28" s="373"/>
      <c r="B28" s="388"/>
      <c r="C28" s="388"/>
      <c r="D28" s="388"/>
      <c r="E28" s="390"/>
      <c r="F28" s="390"/>
      <c r="G28" s="390"/>
      <c r="H28" s="390"/>
      <c r="I28" s="390"/>
      <c r="J28" s="390"/>
      <c r="K28" s="391"/>
      <c r="L28" s="10">
        <v>1</v>
      </c>
      <c r="M28" s="10" t="s">
        <v>11</v>
      </c>
      <c r="N28" s="10">
        <v>1</v>
      </c>
      <c r="O28" s="391"/>
      <c r="P28" s="390"/>
      <c r="Q28" s="392"/>
      <c r="R28" s="392"/>
      <c r="S28" s="392"/>
      <c r="T28" s="392"/>
      <c r="U28" s="392"/>
      <c r="V28" s="390"/>
      <c r="W28" s="390"/>
      <c r="X28" s="390"/>
      <c r="Y28" s="390"/>
      <c r="Z28" s="390"/>
    </row>
    <row r="29" spans="1:26" ht="20.25" customHeight="1">
      <c r="A29" s="11"/>
      <c r="C29" s="9"/>
      <c r="D29" s="9"/>
      <c r="E29" s="10"/>
      <c r="F29" s="10"/>
      <c r="G29" s="10"/>
      <c r="H29" s="10"/>
      <c r="I29" s="10"/>
      <c r="J29" s="10"/>
      <c r="K29" s="260" t="s">
        <v>629</v>
      </c>
      <c r="L29" s="10">
        <v>2</v>
      </c>
      <c r="M29" s="10" t="s">
        <v>11</v>
      </c>
      <c r="N29" s="10">
        <v>3</v>
      </c>
      <c r="O29" s="12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0.25" customHeight="1">
      <c r="A30" s="11"/>
      <c r="C30" s="9"/>
      <c r="D30" s="9"/>
      <c r="E30" s="10"/>
      <c r="F30" s="10"/>
      <c r="G30" s="10"/>
      <c r="H30" s="10"/>
      <c r="I30" s="10"/>
      <c r="J30" s="10"/>
      <c r="K30" s="12"/>
      <c r="L30" s="10"/>
      <c r="M30" s="10"/>
      <c r="N30" s="10"/>
      <c r="O30" s="12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0.25" customHeight="1">
      <c r="A31" s="373" t="s">
        <v>3</v>
      </c>
      <c r="B31" s="388">
        <v>0.47916666666666669</v>
      </c>
      <c r="C31" s="388"/>
      <c r="D31" s="388"/>
      <c r="E31" s="410" t="str">
        <f>D9</f>
        <v>ＦＣ　ＳＨＵＪＡＫＵ</v>
      </c>
      <c r="F31" s="410"/>
      <c r="G31" s="410"/>
      <c r="H31" s="410"/>
      <c r="I31" s="410"/>
      <c r="J31" s="390">
        <f>L31+L32</f>
        <v>3</v>
      </c>
      <c r="K31" s="391" t="s">
        <v>5</v>
      </c>
      <c r="L31" s="10">
        <v>1</v>
      </c>
      <c r="M31" s="10" t="s">
        <v>11</v>
      </c>
      <c r="N31" s="10">
        <v>0</v>
      </c>
      <c r="O31" s="391" t="s">
        <v>6</v>
      </c>
      <c r="P31" s="390">
        <f>N31+N32</f>
        <v>1</v>
      </c>
      <c r="Q31" s="400" t="str">
        <f>E20</f>
        <v>高林・青木フットボールクラブ</v>
      </c>
      <c r="R31" s="400"/>
      <c r="S31" s="400"/>
      <c r="T31" s="400"/>
      <c r="U31" s="400"/>
      <c r="V31" s="390" t="s">
        <v>281</v>
      </c>
      <c r="W31" s="390"/>
      <c r="X31" s="390"/>
      <c r="Y31" s="390"/>
      <c r="Z31" s="390"/>
    </row>
    <row r="32" spans="1:26" ht="20.25" customHeight="1">
      <c r="A32" s="373"/>
      <c r="B32" s="388"/>
      <c r="C32" s="388"/>
      <c r="D32" s="388"/>
      <c r="E32" s="410"/>
      <c r="F32" s="410"/>
      <c r="G32" s="410"/>
      <c r="H32" s="410"/>
      <c r="I32" s="410"/>
      <c r="J32" s="390"/>
      <c r="K32" s="391"/>
      <c r="L32" s="10">
        <v>2</v>
      </c>
      <c r="M32" s="10" t="s">
        <v>11</v>
      </c>
      <c r="N32" s="10">
        <v>1</v>
      </c>
      <c r="O32" s="391"/>
      <c r="P32" s="390"/>
      <c r="Q32" s="400"/>
      <c r="R32" s="400"/>
      <c r="S32" s="400"/>
      <c r="T32" s="400"/>
      <c r="U32" s="400"/>
      <c r="V32" s="390"/>
      <c r="W32" s="390"/>
      <c r="X32" s="390"/>
      <c r="Y32" s="390"/>
      <c r="Z32" s="390"/>
    </row>
    <row r="33" spans="1:26" ht="20.25" customHeight="1">
      <c r="B33" s="67"/>
      <c r="V33" s="10"/>
      <c r="W33" s="10"/>
      <c r="X33" s="10"/>
      <c r="Y33" s="10"/>
      <c r="Z33" s="10"/>
    </row>
    <row r="34" spans="1:26" ht="20.25" customHeight="1">
      <c r="A34" s="373"/>
      <c r="B34" s="388"/>
      <c r="C34" s="388"/>
      <c r="D34" s="388"/>
      <c r="E34" s="395"/>
      <c r="F34" s="395"/>
      <c r="G34" s="395"/>
      <c r="H34" s="395"/>
      <c r="I34" s="395"/>
      <c r="J34" s="390"/>
      <c r="K34" s="391"/>
      <c r="L34" s="10"/>
      <c r="M34" s="10"/>
      <c r="N34" s="10"/>
      <c r="O34" s="391"/>
      <c r="P34" s="390"/>
      <c r="Q34" s="373"/>
      <c r="R34" s="373"/>
      <c r="S34" s="373"/>
      <c r="T34" s="373"/>
      <c r="U34" s="373"/>
      <c r="V34" s="390"/>
      <c r="W34" s="390"/>
      <c r="X34" s="390"/>
      <c r="Y34" s="390"/>
      <c r="Z34" s="390"/>
    </row>
    <row r="35" spans="1:26" ht="20.25" customHeight="1">
      <c r="A35" s="373"/>
      <c r="B35" s="388"/>
      <c r="C35" s="388"/>
      <c r="D35" s="388"/>
      <c r="E35" s="395"/>
      <c r="F35" s="395"/>
      <c r="G35" s="395"/>
      <c r="H35" s="395"/>
      <c r="I35" s="395"/>
      <c r="J35" s="390"/>
      <c r="K35" s="391"/>
      <c r="L35" s="10"/>
      <c r="M35" s="10"/>
      <c r="N35" s="10"/>
      <c r="O35" s="391"/>
      <c r="P35" s="390"/>
      <c r="Q35" s="373"/>
      <c r="R35" s="373"/>
      <c r="S35" s="373"/>
      <c r="T35" s="373"/>
      <c r="U35" s="373"/>
      <c r="V35" s="390"/>
      <c r="W35" s="390"/>
      <c r="X35" s="390"/>
      <c r="Y35" s="390"/>
      <c r="Z35" s="390"/>
    </row>
    <row r="36" spans="1:26" ht="20.25" customHeight="1">
      <c r="M36" s="1"/>
    </row>
    <row r="37" spans="1:26" ht="20.25" customHeight="1">
      <c r="A37" s="73" t="s">
        <v>179</v>
      </c>
      <c r="B37" s="73"/>
      <c r="C37" s="73"/>
      <c r="D37" s="73"/>
      <c r="E37" s="379">
        <f>E1</f>
        <v>45598</v>
      </c>
      <c r="F37" s="380"/>
      <c r="G37" s="380"/>
      <c r="H37" s="380"/>
      <c r="I37" s="73"/>
      <c r="J37" s="73"/>
      <c r="K37" s="380" t="s">
        <v>180</v>
      </c>
      <c r="L37" s="380"/>
      <c r="M37" s="380"/>
      <c r="N37" s="380"/>
      <c r="O37" s="9"/>
      <c r="P37" s="380" t="s">
        <v>298</v>
      </c>
      <c r="Q37" s="380"/>
      <c r="R37" s="380"/>
      <c r="S37" s="74"/>
      <c r="T37" s="372" t="str">
        <f>組み合わせ一覧!AW121</f>
        <v>丸山公園サッカー場A</v>
      </c>
      <c r="U37" s="372"/>
      <c r="V37" s="372"/>
      <c r="W37" s="372"/>
      <c r="X37" s="372"/>
      <c r="Y37" s="372"/>
      <c r="Z37" s="9"/>
    </row>
    <row r="38" spans="1:26" ht="20.25" customHeight="1"/>
    <row r="39" spans="1:26" ht="20.25" customHeight="1" thickBot="1">
      <c r="A39" s="9"/>
      <c r="D39" s="9"/>
      <c r="E39" s="258"/>
      <c r="F39" s="258"/>
      <c r="G39" s="259"/>
      <c r="H39" s="9"/>
      <c r="I39" s="9"/>
      <c r="J39" s="9"/>
      <c r="K39" s="9"/>
      <c r="L39" s="9"/>
      <c r="M39" s="9"/>
      <c r="N39" s="246"/>
      <c r="O39" s="257"/>
      <c r="P39" s="258"/>
      <c r="Q39" s="9"/>
      <c r="R39" s="9"/>
      <c r="S39" s="9"/>
      <c r="T39" s="246"/>
      <c r="U39" s="257"/>
      <c r="V39" s="258"/>
      <c r="W39" s="9"/>
      <c r="X39" s="9"/>
      <c r="Y39" s="9"/>
      <c r="Z39" s="9"/>
    </row>
    <row r="40" spans="1:26" ht="20.25" customHeight="1" thickTop="1">
      <c r="A40" s="9"/>
      <c r="D40" s="245"/>
      <c r="E40" s="373" t="s">
        <v>3</v>
      </c>
      <c r="F40" s="373"/>
      <c r="G40" s="373"/>
      <c r="H40" s="374"/>
      <c r="I40" s="375"/>
      <c r="J40" s="9"/>
      <c r="K40" s="9"/>
      <c r="L40" s="9"/>
      <c r="M40" s="9"/>
      <c r="N40" s="376" t="s">
        <v>1</v>
      </c>
      <c r="O40" s="373"/>
      <c r="P40" s="377"/>
      <c r="Q40" s="9"/>
      <c r="R40" s="9"/>
      <c r="S40" s="9"/>
      <c r="T40" s="376" t="s">
        <v>2</v>
      </c>
      <c r="U40" s="373"/>
      <c r="V40" s="377"/>
      <c r="W40" s="9"/>
      <c r="X40" s="9"/>
      <c r="Y40" s="9"/>
      <c r="Z40" s="9"/>
    </row>
    <row r="41" spans="1:26" ht="20.25" customHeight="1" thickBot="1">
      <c r="A41" s="9"/>
      <c r="D41" s="245"/>
      <c r="E41" s="9"/>
      <c r="F41" s="9"/>
      <c r="G41" s="9"/>
      <c r="H41" s="9"/>
      <c r="I41" s="245"/>
      <c r="J41" s="257"/>
      <c r="K41" s="9"/>
      <c r="L41" s="9"/>
      <c r="M41" s="9"/>
      <c r="N41" s="13"/>
      <c r="O41" s="9"/>
      <c r="P41" s="245"/>
      <c r="Q41" s="9"/>
      <c r="R41" s="9"/>
      <c r="S41" s="9"/>
      <c r="T41" s="13"/>
      <c r="U41" s="9"/>
      <c r="V41" s="245"/>
      <c r="W41" s="9"/>
      <c r="X41" s="9"/>
      <c r="Y41" s="9"/>
      <c r="Z41" s="9"/>
    </row>
    <row r="42" spans="1:26" ht="20.25" customHeight="1" thickTop="1">
      <c r="A42" s="9"/>
      <c r="D42" s="245"/>
      <c r="E42" s="9"/>
      <c r="F42" s="9"/>
      <c r="G42" s="9"/>
      <c r="H42" s="376" t="s">
        <v>0</v>
      </c>
      <c r="I42" s="374"/>
      <c r="J42" s="377"/>
      <c r="K42" s="9"/>
      <c r="L42" s="9"/>
      <c r="M42" s="9"/>
      <c r="N42" s="13"/>
      <c r="O42" s="9"/>
      <c r="P42" s="245"/>
      <c r="Q42" s="9"/>
      <c r="R42" s="9"/>
      <c r="S42" s="9"/>
      <c r="T42" s="180"/>
      <c r="U42" s="11"/>
      <c r="V42" s="245"/>
      <c r="W42" s="9"/>
      <c r="X42" s="9"/>
      <c r="Y42" s="9"/>
      <c r="Z42" s="9"/>
    </row>
    <row r="43" spans="1:26" ht="20.25" customHeight="1">
      <c r="A43" s="9"/>
      <c r="D43" s="245"/>
      <c r="E43" s="9"/>
      <c r="F43" s="9"/>
      <c r="G43" s="9"/>
      <c r="H43" s="13"/>
      <c r="I43" s="9"/>
      <c r="J43" s="245"/>
      <c r="K43" s="9"/>
      <c r="L43" s="9"/>
      <c r="M43" s="9"/>
      <c r="N43" s="13"/>
      <c r="O43" s="9"/>
      <c r="P43" s="245"/>
      <c r="Q43" s="9"/>
      <c r="R43" s="9"/>
      <c r="S43" s="9"/>
      <c r="T43" s="13"/>
      <c r="U43" s="9"/>
      <c r="V43" s="245"/>
      <c r="W43" s="9"/>
      <c r="X43" s="9"/>
      <c r="Y43" s="9"/>
      <c r="Z43" s="9"/>
    </row>
    <row r="44" spans="1:26" ht="20.25" customHeight="1">
      <c r="D44" s="373">
        <v>1</v>
      </c>
      <c r="E44" s="373"/>
      <c r="F44" s="9"/>
      <c r="G44" s="373">
        <v>2</v>
      </c>
      <c r="H44" s="373"/>
      <c r="I44" s="9"/>
      <c r="J44" s="373">
        <v>3</v>
      </c>
      <c r="K44" s="373"/>
      <c r="L44" s="9"/>
      <c r="M44" s="373">
        <v>4</v>
      </c>
      <c r="N44" s="373"/>
      <c r="O44" s="9"/>
      <c r="P44" s="373">
        <v>5</v>
      </c>
      <c r="Q44" s="373"/>
      <c r="R44" s="9"/>
      <c r="S44" s="373">
        <v>6</v>
      </c>
      <c r="T44" s="373"/>
      <c r="U44" s="9"/>
      <c r="V44" s="373">
        <v>7</v>
      </c>
      <c r="W44" s="373"/>
      <c r="X44" s="9"/>
      <c r="Y44" s="9"/>
      <c r="Z44" s="9"/>
    </row>
    <row r="45" spans="1:26" ht="20.25" customHeight="1">
      <c r="D45" s="384" t="str">
        <f>組み合わせ一覧!AV134</f>
        <v>ＮＩＫＫＯ　ＳＰＯＲＴＳ　ＣＬＵＢ</v>
      </c>
      <c r="E45" s="384"/>
      <c r="F45" s="50"/>
      <c r="G45" s="386" t="str">
        <f>組み合わせ一覧!AV132</f>
        <v>おおぞらＳＣオーシャン</v>
      </c>
      <c r="H45" s="386"/>
      <c r="I45" s="50"/>
      <c r="J45" s="386" t="str">
        <f>組み合わせ一覧!AV130</f>
        <v>フットボールクラブ氏家</v>
      </c>
      <c r="K45" s="386"/>
      <c r="M45" s="386" t="str">
        <f>組み合わせ一覧!AV128</f>
        <v>ＴＡＣ　ＫＵＺＵＵ　ＦＣ</v>
      </c>
      <c r="N45" s="386"/>
      <c r="O45" s="50"/>
      <c r="P45" s="418" t="str">
        <f>組み合わせ一覧!AV126</f>
        <v>大山フットボールクラブアミーゴ</v>
      </c>
      <c r="Q45" s="418"/>
      <c r="R45" s="50"/>
      <c r="S45" s="382" t="str">
        <f>組み合わせ一覧!AV124</f>
        <v>みはらサッカークラブジュニア</v>
      </c>
      <c r="T45" s="382"/>
      <c r="U45" s="50"/>
      <c r="V45" s="384" t="str">
        <f>組み合わせ一覧!AV122</f>
        <v>野原グランディオスＦＣ</v>
      </c>
      <c r="W45" s="384"/>
      <c r="X45" s="50"/>
      <c r="Y45" s="50"/>
      <c r="Z45" s="154"/>
    </row>
    <row r="46" spans="1:26" ht="20.25" customHeight="1">
      <c r="A46" s="50"/>
      <c r="B46" s="50"/>
      <c r="C46" s="50"/>
      <c r="D46" s="384"/>
      <c r="E46" s="384"/>
      <c r="F46" s="50"/>
      <c r="G46" s="386"/>
      <c r="H46" s="386"/>
      <c r="I46" s="50"/>
      <c r="J46" s="386"/>
      <c r="K46" s="386"/>
      <c r="L46" s="50"/>
      <c r="M46" s="386"/>
      <c r="N46" s="386"/>
      <c r="O46" s="50"/>
      <c r="P46" s="418"/>
      <c r="Q46" s="418"/>
      <c r="R46" s="50"/>
      <c r="S46" s="382"/>
      <c r="T46" s="382"/>
      <c r="U46" s="50"/>
      <c r="V46" s="384"/>
      <c r="W46" s="384"/>
      <c r="X46" s="50"/>
      <c r="Y46" s="154"/>
      <c r="Z46" s="154"/>
    </row>
    <row r="47" spans="1:26" ht="20.25" customHeight="1">
      <c r="A47" s="50"/>
      <c r="B47" s="50"/>
      <c r="C47" s="50"/>
      <c r="D47" s="384"/>
      <c r="E47" s="384"/>
      <c r="F47" s="50"/>
      <c r="G47" s="386"/>
      <c r="H47" s="386"/>
      <c r="I47" s="50"/>
      <c r="J47" s="386"/>
      <c r="K47" s="386"/>
      <c r="L47" s="50"/>
      <c r="M47" s="386"/>
      <c r="N47" s="386"/>
      <c r="O47" s="50"/>
      <c r="P47" s="418"/>
      <c r="Q47" s="418"/>
      <c r="R47" s="50"/>
      <c r="S47" s="382"/>
      <c r="T47" s="382"/>
      <c r="U47" s="50"/>
      <c r="V47" s="384"/>
      <c r="W47" s="384"/>
      <c r="X47" s="50"/>
      <c r="Y47" s="154"/>
      <c r="Z47" s="154"/>
    </row>
    <row r="48" spans="1:26" ht="20.25" customHeight="1">
      <c r="A48" s="50"/>
      <c r="B48" s="50"/>
      <c r="C48" s="50"/>
      <c r="D48" s="384"/>
      <c r="E48" s="384"/>
      <c r="F48" s="50"/>
      <c r="G48" s="386"/>
      <c r="H48" s="386"/>
      <c r="I48" s="50"/>
      <c r="J48" s="386"/>
      <c r="K48" s="386"/>
      <c r="L48" s="50"/>
      <c r="M48" s="386"/>
      <c r="N48" s="386"/>
      <c r="O48" s="50"/>
      <c r="P48" s="418"/>
      <c r="Q48" s="418"/>
      <c r="R48" s="50"/>
      <c r="S48" s="382"/>
      <c r="T48" s="382"/>
      <c r="U48" s="50"/>
      <c r="V48" s="384"/>
      <c r="W48" s="384"/>
      <c r="X48" s="50"/>
      <c r="Y48" s="154"/>
      <c r="Z48" s="154"/>
    </row>
    <row r="49" spans="1:26" ht="20.25" customHeight="1">
      <c r="A49" s="50"/>
      <c r="B49" s="50"/>
      <c r="C49" s="50"/>
      <c r="D49" s="384"/>
      <c r="E49" s="384"/>
      <c r="F49" s="50"/>
      <c r="G49" s="386"/>
      <c r="H49" s="386"/>
      <c r="I49" s="50"/>
      <c r="J49" s="386"/>
      <c r="K49" s="386"/>
      <c r="L49" s="50"/>
      <c r="M49" s="386"/>
      <c r="N49" s="386"/>
      <c r="O49" s="50"/>
      <c r="P49" s="418"/>
      <c r="Q49" s="418"/>
      <c r="R49" s="50"/>
      <c r="S49" s="382"/>
      <c r="T49" s="382"/>
      <c r="U49" s="50"/>
      <c r="V49" s="384"/>
      <c r="W49" s="384"/>
      <c r="X49" s="50"/>
      <c r="Y49" s="154"/>
      <c r="Z49" s="154"/>
    </row>
    <row r="50" spans="1:26" ht="20.25" customHeight="1">
      <c r="A50" s="50"/>
      <c r="B50" s="50"/>
      <c r="C50" s="50"/>
      <c r="D50" s="384"/>
      <c r="E50" s="384"/>
      <c r="F50" s="50"/>
      <c r="G50" s="386"/>
      <c r="H50" s="386"/>
      <c r="I50" s="50"/>
      <c r="J50" s="386"/>
      <c r="K50" s="386"/>
      <c r="L50" s="50"/>
      <c r="M50" s="386"/>
      <c r="N50" s="386"/>
      <c r="O50" s="50"/>
      <c r="P50" s="418"/>
      <c r="Q50" s="418"/>
      <c r="R50" s="50"/>
      <c r="S50" s="382"/>
      <c r="T50" s="382"/>
      <c r="U50" s="50"/>
      <c r="V50" s="384"/>
      <c r="W50" s="384"/>
      <c r="X50" s="50"/>
      <c r="Y50" s="154"/>
      <c r="Z50" s="154"/>
    </row>
    <row r="51" spans="1:26" ht="20.25" customHeight="1">
      <c r="A51" s="50"/>
      <c r="B51" s="50"/>
      <c r="C51" s="50"/>
      <c r="D51" s="384"/>
      <c r="E51" s="384"/>
      <c r="F51" s="50"/>
      <c r="G51" s="386"/>
      <c r="H51" s="386"/>
      <c r="I51" s="50"/>
      <c r="J51" s="386"/>
      <c r="K51" s="386"/>
      <c r="L51" s="50"/>
      <c r="M51" s="386"/>
      <c r="N51" s="386"/>
      <c r="O51" s="50"/>
      <c r="P51" s="418"/>
      <c r="Q51" s="418"/>
      <c r="R51" s="50"/>
      <c r="S51" s="382"/>
      <c r="T51" s="382"/>
      <c r="U51" s="50"/>
      <c r="V51" s="384"/>
      <c r="W51" s="384"/>
      <c r="X51" s="50"/>
      <c r="Y51" s="154"/>
      <c r="Z51" s="154"/>
    </row>
    <row r="52" spans="1:26" ht="20.25" customHeight="1">
      <c r="A52" s="50"/>
      <c r="B52" s="50"/>
      <c r="C52" s="50"/>
      <c r="D52" s="384"/>
      <c r="E52" s="384"/>
      <c r="F52" s="50"/>
      <c r="G52" s="386"/>
      <c r="H52" s="386"/>
      <c r="I52" s="50"/>
      <c r="J52" s="386"/>
      <c r="K52" s="386"/>
      <c r="L52" s="50"/>
      <c r="M52" s="386"/>
      <c r="N52" s="386"/>
      <c r="O52" s="50"/>
      <c r="P52" s="418"/>
      <c r="Q52" s="418"/>
      <c r="R52" s="50"/>
      <c r="S52" s="382"/>
      <c r="T52" s="382"/>
      <c r="U52" s="50"/>
      <c r="V52" s="384"/>
      <c r="W52" s="384"/>
      <c r="X52" s="50"/>
      <c r="Y52" s="154"/>
      <c r="Z52" s="154"/>
    </row>
    <row r="53" spans="1:26" ht="20.25" customHeight="1">
      <c r="A53" s="50"/>
      <c r="B53" s="50"/>
      <c r="C53" s="50"/>
      <c r="D53" s="384"/>
      <c r="E53" s="384"/>
      <c r="F53" s="50"/>
      <c r="G53" s="386"/>
      <c r="H53" s="386"/>
      <c r="I53" s="50"/>
      <c r="J53" s="386"/>
      <c r="K53" s="386"/>
      <c r="L53" s="50"/>
      <c r="M53" s="386"/>
      <c r="N53" s="386"/>
      <c r="O53" s="50"/>
      <c r="P53" s="418"/>
      <c r="Q53" s="418"/>
      <c r="R53" s="50"/>
      <c r="S53" s="382"/>
      <c r="T53" s="382"/>
      <c r="U53" s="50"/>
      <c r="V53" s="384"/>
      <c r="W53" s="384"/>
      <c r="X53" s="50"/>
      <c r="Y53" s="154"/>
      <c r="Z53" s="154"/>
    </row>
    <row r="54" spans="1:26" ht="20.25" customHeight="1">
      <c r="A54" s="50"/>
      <c r="B54" s="50"/>
      <c r="C54" s="50"/>
      <c r="D54" s="384"/>
      <c r="E54" s="384"/>
      <c r="F54" s="50"/>
      <c r="G54" s="386"/>
      <c r="H54" s="386"/>
      <c r="I54" s="50"/>
      <c r="J54" s="386"/>
      <c r="K54" s="386"/>
      <c r="L54" s="50"/>
      <c r="M54" s="386"/>
      <c r="N54" s="386"/>
      <c r="O54" s="50"/>
      <c r="P54" s="418"/>
      <c r="Q54" s="418"/>
      <c r="R54" s="50"/>
      <c r="S54" s="382"/>
      <c r="T54" s="382"/>
      <c r="U54" s="50"/>
      <c r="V54" s="384"/>
      <c r="W54" s="384"/>
      <c r="X54" s="50"/>
      <c r="Y54" s="154"/>
      <c r="Z54" s="154"/>
    </row>
    <row r="55" spans="1:26" ht="20.25" customHeigh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387" t="s">
        <v>284</v>
      </c>
      <c r="W55" s="387"/>
      <c r="X55" s="387"/>
      <c r="Y55" s="387"/>
      <c r="Z55" s="387"/>
    </row>
    <row r="56" spans="1:26" ht="20.25" customHeight="1">
      <c r="A56" s="373" t="s">
        <v>0</v>
      </c>
      <c r="B56" s="388">
        <v>0.375</v>
      </c>
      <c r="C56" s="388"/>
      <c r="D56" s="388"/>
      <c r="E56" s="394" t="str">
        <f>G45</f>
        <v>おおぞらＳＣオーシャン</v>
      </c>
      <c r="F56" s="394"/>
      <c r="G56" s="394"/>
      <c r="H56" s="394"/>
      <c r="I56" s="394"/>
      <c r="J56" s="390">
        <f>L56+L57</f>
        <v>0</v>
      </c>
      <c r="K56" s="391" t="s">
        <v>5</v>
      </c>
      <c r="L56" s="10">
        <v>0</v>
      </c>
      <c r="M56" s="10" t="s">
        <v>11</v>
      </c>
      <c r="N56" s="10">
        <v>0</v>
      </c>
      <c r="O56" s="391" t="s">
        <v>6</v>
      </c>
      <c r="P56" s="390">
        <f>N56+N57</f>
        <v>3</v>
      </c>
      <c r="Q56" s="392" t="str">
        <f>J45</f>
        <v>フットボールクラブ氏家</v>
      </c>
      <c r="R56" s="392"/>
      <c r="S56" s="392"/>
      <c r="T56" s="392"/>
      <c r="U56" s="392"/>
      <c r="V56" s="390" t="s">
        <v>278</v>
      </c>
      <c r="W56" s="390"/>
      <c r="X56" s="390"/>
      <c r="Y56" s="390"/>
      <c r="Z56" s="390"/>
    </row>
    <row r="57" spans="1:26" ht="20.25" customHeight="1">
      <c r="A57" s="373"/>
      <c r="B57" s="388"/>
      <c r="C57" s="388"/>
      <c r="D57" s="388"/>
      <c r="E57" s="394"/>
      <c r="F57" s="394"/>
      <c r="G57" s="394"/>
      <c r="H57" s="394"/>
      <c r="I57" s="394"/>
      <c r="J57" s="390"/>
      <c r="K57" s="391"/>
      <c r="L57" s="10">
        <v>0</v>
      </c>
      <c r="M57" s="10" t="s">
        <v>11</v>
      </c>
      <c r="N57" s="10">
        <v>3</v>
      </c>
      <c r="O57" s="391"/>
      <c r="P57" s="390"/>
      <c r="Q57" s="392"/>
      <c r="R57" s="392"/>
      <c r="S57" s="392"/>
      <c r="T57" s="392"/>
      <c r="U57" s="392"/>
      <c r="V57" s="390"/>
      <c r="W57" s="390"/>
      <c r="X57" s="390"/>
      <c r="Y57" s="390"/>
      <c r="Z57" s="390"/>
    </row>
    <row r="58" spans="1:26" ht="20.25" customHeight="1">
      <c r="A58" s="11"/>
      <c r="C58" s="9"/>
      <c r="D58" s="9"/>
      <c r="E58" s="10"/>
      <c r="F58" s="10"/>
      <c r="G58" s="10"/>
      <c r="H58" s="10"/>
      <c r="I58" s="10"/>
      <c r="J58" s="10"/>
      <c r="K58" s="12"/>
      <c r="L58" s="10"/>
      <c r="M58" s="10"/>
      <c r="N58" s="10"/>
      <c r="O58" s="12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0.25" customHeight="1">
      <c r="A59" s="373" t="s">
        <v>1</v>
      </c>
      <c r="B59" s="388">
        <v>0.40972222222222227</v>
      </c>
      <c r="C59" s="388"/>
      <c r="D59" s="388"/>
      <c r="E59" s="387" t="str">
        <f>M45</f>
        <v>ＴＡＣ　ＫＵＺＵＵ　ＦＣ</v>
      </c>
      <c r="F59" s="387"/>
      <c r="G59" s="387"/>
      <c r="H59" s="387"/>
      <c r="I59" s="387"/>
      <c r="J59" s="390">
        <f>L59+L60</f>
        <v>0</v>
      </c>
      <c r="K59" s="391" t="s">
        <v>5</v>
      </c>
      <c r="L59" s="10">
        <v>0</v>
      </c>
      <c r="M59" s="10" t="s">
        <v>11</v>
      </c>
      <c r="N59" s="10">
        <v>2</v>
      </c>
      <c r="O59" s="391" t="s">
        <v>6</v>
      </c>
      <c r="P59" s="390">
        <f>N59+N60</f>
        <v>2</v>
      </c>
      <c r="Q59" s="416" t="str">
        <f>P45</f>
        <v>大山フットボールクラブアミーゴ</v>
      </c>
      <c r="R59" s="416"/>
      <c r="S59" s="416"/>
      <c r="T59" s="416"/>
      <c r="U59" s="416"/>
      <c r="V59" s="390" t="s">
        <v>279</v>
      </c>
      <c r="W59" s="390"/>
      <c r="X59" s="390"/>
      <c r="Y59" s="390"/>
      <c r="Z59" s="390"/>
    </row>
    <row r="60" spans="1:26" ht="20.25" customHeight="1">
      <c r="A60" s="373"/>
      <c r="B60" s="388"/>
      <c r="C60" s="388"/>
      <c r="D60" s="388"/>
      <c r="E60" s="387"/>
      <c r="F60" s="387"/>
      <c r="G60" s="387"/>
      <c r="H60" s="387"/>
      <c r="I60" s="387"/>
      <c r="J60" s="390"/>
      <c r="K60" s="391"/>
      <c r="L60" s="10">
        <v>0</v>
      </c>
      <c r="M60" s="10" t="s">
        <v>11</v>
      </c>
      <c r="N60" s="10">
        <v>0</v>
      </c>
      <c r="O60" s="391"/>
      <c r="P60" s="390"/>
      <c r="Q60" s="416"/>
      <c r="R60" s="416"/>
      <c r="S60" s="416"/>
      <c r="T60" s="416"/>
      <c r="U60" s="416"/>
      <c r="V60" s="390"/>
      <c r="W60" s="390"/>
      <c r="X60" s="390"/>
      <c r="Y60" s="390"/>
      <c r="Z60" s="390"/>
    </row>
    <row r="61" spans="1:26" ht="20.25" customHeight="1">
      <c r="A61" s="11"/>
      <c r="C61" s="9"/>
      <c r="D61" s="9"/>
      <c r="E61" s="10"/>
      <c r="F61" s="10"/>
      <c r="G61" s="10"/>
      <c r="H61" s="10"/>
      <c r="I61" s="10"/>
      <c r="J61" s="10"/>
      <c r="K61" s="12"/>
      <c r="L61" s="10"/>
      <c r="M61" s="10"/>
      <c r="N61" s="10"/>
      <c r="O61" s="12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0.25" customHeight="1">
      <c r="A62" s="373" t="s">
        <v>2</v>
      </c>
      <c r="B62" s="388">
        <v>0.44444444444444442</v>
      </c>
      <c r="C62" s="388"/>
      <c r="D62" s="388"/>
      <c r="E62" s="387" t="str">
        <f>S45</f>
        <v>みはらサッカークラブジュニア</v>
      </c>
      <c r="F62" s="387"/>
      <c r="G62" s="387"/>
      <c r="H62" s="387"/>
      <c r="I62" s="387"/>
      <c r="J62" s="390">
        <f>L62+L63</f>
        <v>0</v>
      </c>
      <c r="K62" s="391" t="s">
        <v>5</v>
      </c>
      <c r="L62" s="10">
        <v>0</v>
      </c>
      <c r="M62" s="10" t="s">
        <v>11</v>
      </c>
      <c r="N62" s="10">
        <v>5</v>
      </c>
      <c r="O62" s="391" t="s">
        <v>6</v>
      </c>
      <c r="P62" s="390">
        <f>N62+N63</f>
        <v>8</v>
      </c>
      <c r="Q62" s="392" t="str">
        <f>V45</f>
        <v>野原グランディオスＦＣ</v>
      </c>
      <c r="R62" s="392"/>
      <c r="S62" s="392"/>
      <c r="T62" s="392"/>
      <c r="U62" s="392"/>
      <c r="V62" s="390" t="s">
        <v>280</v>
      </c>
      <c r="W62" s="390"/>
      <c r="X62" s="390"/>
      <c r="Y62" s="390"/>
      <c r="Z62" s="390"/>
    </row>
    <row r="63" spans="1:26" ht="20.25" customHeight="1">
      <c r="A63" s="373"/>
      <c r="B63" s="388"/>
      <c r="C63" s="388"/>
      <c r="D63" s="388"/>
      <c r="E63" s="387"/>
      <c r="F63" s="387"/>
      <c r="G63" s="387"/>
      <c r="H63" s="387"/>
      <c r="I63" s="387"/>
      <c r="J63" s="390"/>
      <c r="K63" s="391"/>
      <c r="L63" s="10">
        <v>0</v>
      </c>
      <c r="M63" s="10" t="s">
        <v>11</v>
      </c>
      <c r="N63" s="10">
        <v>3</v>
      </c>
      <c r="O63" s="391"/>
      <c r="P63" s="390"/>
      <c r="Q63" s="392"/>
      <c r="R63" s="392"/>
      <c r="S63" s="392"/>
      <c r="T63" s="392"/>
      <c r="U63" s="392"/>
      <c r="V63" s="390"/>
      <c r="W63" s="390"/>
      <c r="X63" s="390"/>
      <c r="Y63" s="390"/>
      <c r="Z63" s="390"/>
    </row>
    <row r="64" spans="1:26" ht="20.25" customHeight="1">
      <c r="A64" s="11"/>
      <c r="C64" s="9"/>
      <c r="D64" s="9"/>
      <c r="E64" s="10"/>
      <c r="F64" s="10"/>
      <c r="G64" s="10"/>
      <c r="H64" s="10"/>
      <c r="I64" s="10"/>
      <c r="J64" s="10"/>
      <c r="K64" s="12"/>
      <c r="L64" s="10"/>
      <c r="M64" s="10"/>
      <c r="N64" s="10"/>
      <c r="O64" s="12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0.25" customHeight="1">
      <c r="A65" s="373" t="s">
        <v>3</v>
      </c>
      <c r="B65" s="388">
        <v>0.47916666666666669</v>
      </c>
      <c r="C65" s="388"/>
      <c r="D65" s="388"/>
      <c r="E65" s="417" t="str">
        <f>D45</f>
        <v>ＮＩＫＫＯ　ＳＰＯＲＴＳ　ＣＬＵＢ</v>
      </c>
      <c r="F65" s="417"/>
      <c r="G65" s="417"/>
      <c r="H65" s="417"/>
      <c r="I65" s="417"/>
      <c r="J65" s="390">
        <f>L65+L66</f>
        <v>2</v>
      </c>
      <c r="K65" s="391" t="s">
        <v>5</v>
      </c>
      <c r="L65" s="10">
        <v>1</v>
      </c>
      <c r="M65" s="10" t="s">
        <v>11</v>
      </c>
      <c r="N65" s="10">
        <v>1</v>
      </c>
      <c r="O65" s="391" t="s">
        <v>6</v>
      </c>
      <c r="P65" s="390">
        <f>N65+N66</f>
        <v>1</v>
      </c>
      <c r="Q65" s="394" t="str">
        <f>Q56</f>
        <v>フットボールクラブ氏家</v>
      </c>
      <c r="R65" s="394"/>
      <c r="S65" s="394"/>
      <c r="T65" s="394"/>
      <c r="U65" s="394"/>
      <c r="V65" s="390" t="s">
        <v>281</v>
      </c>
      <c r="W65" s="390"/>
      <c r="X65" s="390"/>
      <c r="Y65" s="390"/>
      <c r="Z65" s="390"/>
    </row>
    <row r="66" spans="1:26" ht="20.25" customHeight="1">
      <c r="A66" s="373"/>
      <c r="B66" s="388"/>
      <c r="C66" s="388"/>
      <c r="D66" s="388"/>
      <c r="E66" s="417"/>
      <c r="F66" s="417"/>
      <c r="G66" s="417"/>
      <c r="H66" s="417"/>
      <c r="I66" s="417"/>
      <c r="J66" s="390"/>
      <c r="K66" s="391"/>
      <c r="L66" s="10">
        <v>1</v>
      </c>
      <c r="M66" s="10" t="s">
        <v>11</v>
      </c>
      <c r="N66" s="10">
        <v>0</v>
      </c>
      <c r="O66" s="391"/>
      <c r="P66" s="390"/>
      <c r="Q66" s="394"/>
      <c r="R66" s="394"/>
      <c r="S66" s="394"/>
      <c r="T66" s="394"/>
      <c r="U66" s="394"/>
      <c r="V66" s="390"/>
      <c r="W66" s="390"/>
      <c r="X66" s="390"/>
      <c r="Y66" s="390"/>
      <c r="Z66" s="390"/>
    </row>
    <row r="67" spans="1:26" ht="20.25" customHeight="1">
      <c r="B67" s="67"/>
      <c r="V67" s="10"/>
      <c r="W67" s="10"/>
      <c r="X67" s="10"/>
      <c r="Y67" s="10"/>
      <c r="Z67" s="10"/>
    </row>
    <row r="68" spans="1:26" ht="20.25" customHeight="1">
      <c r="A68" s="373"/>
      <c r="B68" s="388"/>
      <c r="C68" s="388"/>
      <c r="D68" s="388"/>
      <c r="E68" s="395"/>
      <c r="F68" s="395"/>
      <c r="G68" s="395"/>
      <c r="H68" s="395"/>
      <c r="I68" s="395"/>
      <c r="J68" s="390"/>
      <c r="K68" s="391"/>
      <c r="L68" s="10"/>
      <c r="M68" s="10"/>
      <c r="N68" s="10"/>
      <c r="O68" s="391"/>
      <c r="P68" s="390"/>
      <c r="Q68" s="373"/>
      <c r="R68" s="373"/>
      <c r="S68" s="373"/>
      <c r="T68" s="373"/>
      <c r="U68" s="373"/>
      <c r="V68" s="390"/>
      <c r="W68" s="390"/>
      <c r="X68" s="390"/>
      <c r="Y68" s="390"/>
      <c r="Z68" s="390"/>
    </row>
    <row r="69" spans="1:26" ht="20.25" customHeight="1">
      <c r="A69" s="373"/>
      <c r="B69" s="388"/>
      <c r="C69" s="388"/>
      <c r="D69" s="388"/>
      <c r="E69" s="395"/>
      <c r="F69" s="395"/>
      <c r="G69" s="395"/>
      <c r="H69" s="395"/>
      <c r="I69" s="395"/>
      <c r="J69" s="390"/>
      <c r="K69" s="391"/>
      <c r="L69" s="10"/>
      <c r="M69" s="10"/>
      <c r="N69" s="10"/>
      <c r="O69" s="391"/>
      <c r="P69" s="390"/>
      <c r="Q69" s="373"/>
      <c r="R69" s="373"/>
      <c r="S69" s="373"/>
      <c r="T69" s="373"/>
      <c r="U69" s="373"/>
      <c r="V69" s="390"/>
      <c r="W69" s="390"/>
      <c r="X69" s="390"/>
      <c r="Y69" s="390"/>
      <c r="Z69" s="390"/>
    </row>
    <row r="70" spans="1:26" ht="20.25" customHeight="1">
      <c r="M70" s="1"/>
    </row>
  </sheetData>
  <mergeCells count="136">
    <mergeCell ref="G45:H54"/>
    <mergeCell ref="J45:K54"/>
    <mergeCell ref="M45:N54"/>
    <mergeCell ref="P45:Q54"/>
    <mergeCell ref="S45:T54"/>
    <mergeCell ref="J44:K44"/>
    <mergeCell ref="M44:N44"/>
    <mergeCell ref="P44:Q44"/>
    <mergeCell ref="S44:T44"/>
    <mergeCell ref="V45:W54"/>
    <mergeCell ref="V65:Z66"/>
    <mergeCell ref="A68:A69"/>
    <mergeCell ref="B68:D69"/>
    <mergeCell ref="E68:I69"/>
    <mergeCell ref="J68:J69"/>
    <mergeCell ref="K68:K69"/>
    <mergeCell ref="O68:O69"/>
    <mergeCell ref="P68:P69"/>
    <mergeCell ref="Q68:U69"/>
    <mergeCell ref="V68:Z69"/>
    <mergeCell ref="Q62:U63"/>
    <mergeCell ref="V62:Z63"/>
    <mergeCell ref="A65:A66"/>
    <mergeCell ref="B65:D66"/>
    <mergeCell ref="E65:I66"/>
    <mergeCell ref="J65:J66"/>
    <mergeCell ref="K65:K66"/>
    <mergeCell ref="O65:O66"/>
    <mergeCell ref="P65:P66"/>
    <mergeCell ref="Q65:U66"/>
    <mergeCell ref="P59:P60"/>
    <mergeCell ref="Q59:U60"/>
    <mergeCell ref="D45:E54"/>
    <mergeCell ref="V59:Z60"/>
    <mergeCell ref="A62:A63"/>
    <mergeCell ref="B62:D63"/>
    <mergeCell ref="E62:I63"/>
    <mergeCell ref="J62:J63"/>
    <mergeCell ref="K62:K63"/>
    <mergeCell ref="O62:O63"/>
    <mergeCell ref="P62:P63"/>
    <mergeCell ref="A59:A60"/>
    <mergeCell ref="B59:D60"/>
    <mergeCell ref="E59:I60"/>
    <mergeCell ref="J59:J60"/>
    <mergeCell ref="K59:K60"/>
    <mergeCell ref="O59:O60"/>
    <mergeCell ref="V55:Z55"/>
    <mergeCell ref="A56:A57"/>
    <mergeCell ref="B56:D57"/>
    <mergeCell ref="E56:I57"/>
    <mergeCell ref="J56:J57"/>
    <mergeCell ref="K56:K57"/>
    <mergeCell ref="O56:O57"/>
    <mergeCell ref="P56:P57"/>
    <mergeCell ref="Q56:U57"/>
    <mergeCell ref="V56:Z57"/>
    <mergeCell ref="H42:J42"/>
    <mergeCell ref="E37:H37"/>
    <mergeCell ref="K37:N37"/>
    <mergeCell ref="P37:R37"/>
    <mergeCell ref="T37:Y37"/>
    <mergeCell ref="E40:I40"/>
    <mergeCell ref="N40:P40"/>
    <mergeCell ref="T40:V40"/>
    <mergeCell ref="G44:H44"/>
    <mergeCell ref="V44:W44"/>
    <mergeCell ref="D44:E44"/>
    <mergeCell ref="A34:A35"/>
    <mergeCell ref="B34:D35"/>
    <mergeCell ref="E34:I35"/>
    <mergeCell ref="J34:J35"/>
    <mergeCell ref="K34:K35"/>
    <mergeCell ref="O34:O35"/>
    <mergeCell ref="P34:P35"/>
    <mergeCell ref="Q34:U35"/>
    <mergeCell ref="V34:Z35"/>
    <mergeCell ref="A31:A32"/>
    <mergeCell ref="B31:D32"/>
    <mergeCell ref="E31:I32"/>
    <mergeCell ref="J31:J32"/>
    <mergeCell ref="K31:K32"/>
    <mergeCell ref="O31:O32"/>
    <mergeCell ref="P31:P32"/>
    <mergeCell ref="Q31:U32"/>
    <mergeCell ref="V31:Z32"/>
    <mergeCell ref="P23:P24"/>
    <mergeCell ref="Q23:U24"/>
    <mergeCell ref="V23:Z24"/>
    <mergeCell ref="A27:A28"/>
    <mergeCell ref="B27:D28"/>
    <mergeCell ref="E27:I28"/>
    <mergeCell ref="J27:J28"/>
    <mergeCell ref="K27:K28"/>
    <mergeCell ref="O27:O28"/>
    <mergeCell ref="P27:P28"/>
    <mergeCell ref="A23:A24"/>
    <mergeCell ref="B23:D24"/>
    <mergeCell ref="E23:I24"/>
    <mergeCell ref="J23:J24"/>
    <mergeCell ref="K23:K24"/>
    <mergeCell ref="O23:O24"/>
    <mergeCell ref="Q27:U28"/>
    <mergeCell ref="V27:Z28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67"/>
  <sheetViews>
    <sheetView view="pageBreakPreview" zoomScaleNormal="100" zoomScaleSheetLayoutView="100" workbookViewId="0"/>
  </sheetViews>
  <sheetFormatPr defaultColWidth="8.88671875" defaultRowHeight="13.2"/>
  <cols>
    <col min="1" max="27" width="5.6640625" customWidth="1"/>
  </cols>
  <sheetData>
    <row r="1" spans="1:26" ht="20.25" customHeight="1">
      <c r="A1" s="73" t="s">
        <v>179</v>
      </c>
      <c r="B1" s="73"/>
      <c r="C1" s="73"/>
      <c r="D1" s="73"/>
      <c r="E1" s="379">
        <f>組み合わせ一覧!B9</f>
        <v>45598</v>
      </c>
      <c r="F1" s="380"/>
      <c r="G1" s="380"/>
      <c r="H1" s="380"/>
      <c r="I1" s="73"/>
      <c r="J1" s="73"/>
      <c r="K1" s="380" t="s">
        <v>180</v>
      </c>
      <c r="L1" s="380"/>
      <c r="M1" s="380"/>
      <c r="N1" s="380"/>
      <c r="O1" s="9"/>
      <c r="P1" s="380" t="s">
        <v>309</v>
      </c>
      <c r="Q1" s="380"/>
      <c r="R1" s="380"/>
      <c r="S1" s="74"/>
      <c r="T1" s="372" t="str">
        <f>組み合わせ一覧!AW101</f>
        <v>足利市本町緑地サッカー場B</v>
      </c>
      <c r="U1" s="372"/>
      <c r="V1" s="372"/>
      <c r="W1" s="372"/>
      <c r="X1" s="372"/>
      <c r="Y1" s="372"/>
      <c r="Z1" s="9"/>
    </row>
    <row r="2" spans="1:26" ht="20.25" customHeight="1"/>
    <row r="3" spans="1:26" ht="20.25" customHeight="1" thickBot="1">
      <c r="A3" s="9"/>
      <c r="D3" s="9"/>
      <c r="E3" s="258"/>
      <c r="F3" s="258"/>
      <c r="G3" s="259"/>
      <c r="H3" s="9"/>
      <c r="I3" s="9"/>
      <c r="J3" s="9"/>
      <c r="K3" s="9"/>
      <c r="L3" s="9"/>
      <c r="M3" s="9"/>
      <c r="N3" s="246"/>
      <c r="O3" s="257"/>
      <c r="P3" s="258"/>
      <c r="Q3" s="9"/>
      <c r="R3" s="9"/>
      <c r="S3" s="9"/>
      <c r="T3" s="246"/>
      <c r="U3" s="257"/>
      <c r="V3" s="258"/>
      <c r="W3" s="9"/>
      <c r="X3" s="9"/>
      <c r="Y3" s="9"/>
      <c r="Z3" s="9"/>
    </row>
    <row r="4" spans="1:26" ht="20.25" customHeight="1" thickTop="1">
      <c r="A4" s="9"/>
      <c r="D4" s="245"/>
      <c r="E4" s="373" t="s">
        <v>3</v>
      </c>
      <c r="F4" s="373"/>
      <c r="G4" s="373"/>
      <c r="H4" s="374"/>
      <c r="I4" s="375"/>
      <c r="J4" s="9"/>
      <c r="K4" s="9"/>
      <c r="L4" s="9"/>
      <c r="M4" s="9"/>
      <c r="N4" s="376" t="s">
        <v>1</v>
      </c>
      <c r="O4" s="373"/>
      <c r="P4" s="377"/>
      <c r="Q4" s="9"/>
      <c r="R4" s="9"/>
      <c r="S4" s="9"/>
      <c r="T4" s="376" t="s">
        <v>2</v>
      </c>
      <c r="U4" s="373"/>
      <c r="V4" s="377"/>
      <c r="W4" s="9"/>
      <c r="X4" s="9"/>
      <c r="Y4" s="9"/>
      <c r="Z4" s="9"/>
    </row>
    <row r="5" spans="1:26" ht="20.25" customHeight="1" thickBot="1">
      <c r="A5" s="9"/>
      <c r="D5" s="245"/>
      <c r="E5" s="9"/>
      <c r="F5" s="9"/>
      <c r="G5" s="9"/>
      <c r="H5" s="9"/>
      <c r="I5" s="245"/>
      <c r="J5" s="257"/>
      <c r="K5" s="9"/>
      <c r="L5" s="9"/>
      <c r="M5" s="9"/>
      <c r="N5" s="13"/>
      <c r="O5" s="9"/>
      <c r="P5" s="245"/>
      <c r="Q5" s="9"/>
      <c r="R5" s="9"/>
      <c r="S5" s="9"/>
      <c r="T5" s="13"/>
      <c r="U5" s="9"/>
      <c r="V5" s="245"/>
      <c r="W5" s="9"/>
      <c r="X5" s="9"/>
      <c r="Y5" s="9"/>
      <c r="Z5" s="9"/>
    </row>
    <row r="6" spans="1:26" ht="20.25" customHeight="1" thickTop="1">
      <c r="A6" s="9"/>
      <c r="D6" s="245"/>
      <c r="E6" s="9"/>
      <c r="F6" s="9"/>
      <c r="G6" s="9"/>
      <c r="H6" s="376" t="s">
        <v>0</v>
      </c>
      <c r="I6" s="374"/>
      <c r="J6" s="377"/>
      <c r="K6" s="9"/>
      <c r="L6" s="9"/>
      <c r="M6" s="9"/>
      <c r="N6" s="13"/>
      <c r="O6" s="9"/>
      <c r="P6" s="245"/>
      <c r="Q6" s="9"/>
      <c r="R6" s="9"/>
      <c r="S6" s="9"/>
      <c r="T6" s="180"/>
      <c r="U6" s="11"/>
      <c r="V6" s="245"/>
      <c r="W6" s="9"/>
      <c r="X6" s="9"/>
      <c r="Y6" s="9"/>
      <c r="Z6" s="9"/>
    </row>
    <row r="7" spans="1:26" ht="20.25" customHeight="1">
      <c r="A7" s="9"/>
      <c r="D7" s="245"/>
      <c r="E7" s="9"/>
      <c r="F7" s="9"/>
      <c r="G7" s="9"/>
      <c r="H7" s="13"/>
      <c r="I7" s="9"/>
      <c r="J7" s="245"/>
      <c r="K7" s="9"/>
      <c r="L7" s="9"/>
      <c r="M7" s="9"/>
      <c r="N7" s="13"/>
      <c r="O7" s="9"/>
      <c r="P7" s="245"/>
      <c r="Q7" s="9"/>
      <c r="R7" s="9"/>
      <c r="S7" s="9"/>
      <c r="T7" s="13"/>
      <c r="U7" s="9"/>
      <c r="V7" s="245"/>
      <c r="W7" s="9"/>
      <c r="X7" s="9"/>
      <c r="Y7" s="9"/>
      <c r="Z7" s="9"/>
    </row>
    <row r="8" spans="1:26" ht="20.25" customHeight="1">
      <c r="D8" s="373">
        <v>1</v>
      </c>
      <c r="E8" s="373"/>
      <c r="F8" s="9"/>
      <c r="G8" s="373">
        <v>2</v>
      </c>
      <c r="H8" s="373"/>
      <c r="I8" s="9"/>
      <c r="J8" s="373">
        <v>3</v>
      </c>
      <c r="K8" s="373"/>
      <c r="L8" s="9"/>
      <c r="M8" s="373">
        <v>4</v>
      </c>
      <c r="N8" s="373"/>
      <c r="O8" s="9"/>
      <c r="P8" s="373">
        <v>5</v>
      </c>
      <c r="Q8" s="373"/>
      <c r="R8" s="9"/>
      <c r="S8" s="373">
        <v>6</v>
      </c>
      <c r="T8" s="373"/>
      <c r="U8" s="9"/>
      <c r="V8" s="373">
        <v>7</v>
      </c>
      <c r="W8" s="373"/>
      <c r="X8" s="9"/>
      <c r="Y8" s="9"/>
      <c r="Z8" s="9"/>
    </row>
    <row r="9" spans="1:26" ht="20.25" customHeight="1">
      <c r="D9" s="381" t="str">
        <f>組み合わせ一覧!AV114</f>
        <v>ＪＦＣファイターズ</v>
      </c>
      <c r="E9" s="381"/>
      <c r="F9" s="50"/>
      <c r="G9" s="383" t="str">
        <f>組み合わせ一覧!AV112</f>
        <v>呑竜ＦＣ</v>
      </c>
      <c r="H9" s="383"/>
      <c r="I9" s="50"/>
      <c r="J9" s="383" t="str">
        <f>組み合わせ一覧!AV110</f>
        <v>岡西ＦＣ</v>
      </c>
      <c r="K9" s="383"/>
      <c r="M9" s="383" t="str">
        <f>組み合わせ一覧!AV108</f>
        <v>大谷北ＦＣフォルテ</v>
      </c>
      <c r="N9" s="383"/>
      <c r="O9" s="50"/>
      <c r="P9" s="381" t="str">
        <f>組み合わせ一覧!AV106</f>
        <v>足利サッカークラブジュニア</v>
      </c>
      <c r="Q9" s="381"/>
      <c r="R9" s="50"/>
      <c r="S9" s="383" t="str">
        <f>組み合わせ一覧!AV104</f>
        <v>足利キッズスポーツ</v>
      </c>
      <c r="T9" s="383"/>
      <c r="U9" s="50"/>
      <c r="V9" s="381" t="str">
        <f>組み合わせ一覧!AV102</f>
        <v>おおぞらＳＣ</v>
      </c>
      <c r="W9" s="381"/>
      <c r="X9" s="50"/>
      <c r="Y9" s="50"/>
      <c r="Z9" s="154"/>
    </row>
    <row r="10" spans="1:26" ht="20.25" customHeight="1">
      <c r="A10" s="50"/>
      <c r="B10" s="50"/>
      <c r="C10" s="50"/>
      <c r="D10" s="381"/>
      <c r="E10" s="381"/>
      <c r="F10" s="50"/>
      <c r="G10" s="383"/>
      <c r="H10" s="383"/>
      <c r="I10" s="50"/>
      <c r="J10" s="383"/>
      <c r="K10" s="383"/>
      <c r="L10" s="50"/>
      <c r="M10" s="383"/>
      <c r="N10" s="383"/>
      <c r="O10" s="50"/>
      <c r="P10" s="381"/>
      <c r="Q10" s="381"/>
      <c r="R10" s="50"/>
      <c r="S10" s="383"/>
      <c r="T10" s="383"/>
      <c r="U10" s="50"/>
      <c r="V10" s="381"/>
      <c r="W10" s="381"/>
      <c r="X10" s="50"/>
      <c r="Y10" s="154"/>
      <c r="Z10" s="154"/>
    </row>
    <row r="11" spans="1:26" ht="20.25" customHeight="1">
      <c r="A11" s="50"/>
      <c r="B11" s="50"/>
      <c r="C11" s="50"/>
      <c r="D11" s="381"/>
      <c r="E11" s="381"/>
      <c r="F11" s="50"/>
      <c r="G11" s="383"/>
      <c r="H11" s="383"/>
      <c r="I11" s="50"/>
      <c r="J11" s="383"/>
      <c r="K11" s="383"/>
      <c r="L11" s="50"/>
      <c r="M11" s="383"/>
      <c r="N11" s="383"/>
      <c r="O11" s="50"/>
      <c r="P11" s="381"/>
      <c r="Q11" s="381"/>
      <c r="R11" s="50"/>
      <c r="S11" s="383"/>
      <c r="T11" s="383"/>
      <c r="U11" s="50"/>
      <c r="V11" s="381"/>
      <c r="W11" s="381"/>
      <c r="X11" s="50"/>
      <c r="Y11" s="154"/>
      <c r="Z11" s="154"/>
    </row>
    <row r="12" spans="1:26" ht="20.25" customHeight="1">
      <c r="A12" s="50"/>
      <c r="B12" s="50"/>
      <c r="C12" s="50"/>
      <c r="D12" s="381"/>
      <c r="E12" s="381"/>
      <c r="F12" s="50"/>
      <c r="G12" s="383"/>
      <c r="H12" s="383"/>
      <c r="I12" s="50"/>
      <c r="J12" s="383"/>
      <c r="K12" s="383"/>
      <c r="L12" s="50"/>
      <c r="M12" s="383"/>
      <c r="N12" s="383"/>
      <c r="O12" s="50"/>
      <c r="P12" s="381"/>
      <c r="Q12" s="381"/>
      <c r="R12" s="50"/>
      <c r="S12" s="383"/>
      <c r="T12" s="383"/>
      <c r="U12" s="50"/>
      <c r="V12" s="381"/>
      <c r="W12" s="381"/>
      <c r="X12" s="50"/>
      <c r="Y12" s="154"/>
      <c r="Z12" s="154"/>
    </row>
    <row r="13" spans="1:26" ht="20.25" customHeight="1">
      <c r="A13" s="50"/>
      <c r="B13" s="50"/>
      <c r="C13" s="50"/>
      <c r="D13" s="381"/>
      <c r="E13" s="381"/>
      <c r="F13" s="50"/>
      <c r="G13" s="383"/>
      <c r="H13" s="383"/>
      <c r="I13" s="50"/>
      <c r="J13" s="383"/>
      <c r="K13" s="383"/>
      <c r="L13" s="50"/>
      <c r="M13" s="383"/>
      <c r="N13" s="383"/>
      <c r="O13" s="50"/>
      <c r="P13" s="381"/>
      <c r="Q13" s="381"/>
      <c r="R13" s="50"/>
      <c r="S13" s="383"/>
      <c r="T13" s="383"/>
      <c r="U13" s="50"/>
      <c r="V13" s="381"/>
      <c r="W13" s="381"/>
      <c r="X13" s="50"/>
      <c r="Y13" s="154"/>
      <c r="Z13" s="154"/>
    </row>
    <row r="14" spans="1:26" ht="20.25" customHeight="1">
      <c r="A14" s="50"/>
      <c r="B14" s="50"/>
      <c r="C14" s="50"/>
      <c r="D14" s="381"/>
      <c r="E14" s="381"/>
      <c r="F14" s="50"/>
      <c r="G14" s="383"/>
      <c r="H14" s="383"/>
      <c r="I14" s="50"/>
      <c r="J14" s="383"/>
      <c r="K14" s="383"/>
      <c r="L14" s="50"/>
      <c r="M14" s="383"/>
      <c r="N14" s="383"/>
      <c r="O14" s="50"/>
      <c r="P14" s="381"/>
      <c r="Q14" s="381"/>
      <c r="R14" s="50"/>
      <c r="S14" s="383"/>
      <c r="T14" s="383"/>
      <c r="U14" s="50"/>
      <c r="V14" s="381"/>
      <c r="W14" s="381"/>
      <c r="X14" s="50"/>
      <c r="Y14" s="154"/>
      <c r="Z14" s="154"/>
    </row>
    <row r="15" spans="1:26" ht="20.25" customHeight="1">
      <c r="A15" s="50"/>
      <c r="B15" s="50"/>
      <c r="C15" s="50"/>
      <c r="D15" s="381"/>
      <c r="E15" s="381"/>
      <c r="F15" s="50"/>
      <c r="G15" s="383"/>
      <c r="H15" s="383"/>
      <c r="I15" s="50"/>
      <c r="J15" s="383"/>
      <c r="K15" s="383"/>
      <c r="L15" s="50"/>
      <c r="M15" s="383"/>
      <c r="N15" s="383"/>
      <c r="O15" s="50"/>
      <c r="P15" s="381"/>
      <c r="Q15" s="381"/>
      <c r="R15" s="50"/>
      <c r="S15" s="383"/>
      <c r="T15" s="383"/>
      <c r="U15" s="50"/>
      <c r="V15" s="381"/>
      <c r="W15" s="381"/>
      <c r="X15" s="50"/>
      <c r="Y15" s="154"/>
      <c r="Z15" s="154"/>
    </row>
    <row r="16" spans="1:26" ht="20.25" customHeight="1">
      <c r="A16" s="50"/>
      <c r="B16" s="50"/>
      <c r="C16" s="50"/>
      <c r="D16" s="381"/>
      <c r="E16" s="381"/>
      <c r="F16" s="50"/>
      <c r="G16" s="383"/>
      <c r="H16" s="383"/>
      <c r="I16" s="50"/>
      <c r="J16" s="383"/>
      <c r="K16" s="383"/>
      <c r="L16" s="50"/>
      <c r="M16" s="383"/>
      <c r="N16" s="383"/>
      <c r="O16" s="50"/>
      <c r="P16" s="381"/>
      <c r="Q16" s="381"/>
      <c r="R16" s="50"/>
      <c r="S16" s="383"/>
      <c r="T16" s="383"/>
      <c r="U16" s="50"/>
      <c r="V16" s="381"/>
      <c r="W16" s="381"/>
      <c r="X16" s="50"/>
      <c r="Y16" s="154"/>
      <c r="Z16" s="154"/>
    </row>
    <row r="17" spans="1:26" ht="20.25" customHeight="1">
      <c r="A17" s="50"/>
      <c r="B17" s="50"/>
      <c r="C17" s="50"/>
      <c r="D17" s="381"/>
      <c r="E17" s="381"/>
      <c r="F17" s="50"/>
      <c r="G17" s="383"/>
      <c r="H17" s="383"/>
      <c r="I17" s="50"/>
      <c r="J17" s="383"/>
      <c r="K17" s="383"/>
      <c r="L17" s="50"/>
      <c r="M17" s="383"/>
      <c r="N17" s="383"/>
      <c r="O17" s="50"/>
      <c r="P17" s="381"/>
      <c r="Q17" s="381"/>
      <c r="R17" s="50"/>
      <c r="S17" s="383"/>
      <c r="T17" s="383"/>
      <c r="U17" s="50"/>
      <c r="V17" s="381"/>
      <c r="W17" s="381"/>
      <c r="X17" s="50"/>
      <c r="Y17" s="154"/>
      <c r="Z17" s="154"/>
    </row>
    <row r="18" spans="1:26" ht="20.25" customHeight="1">
      <c r="A18" s="50"/>
      <c r="B18" s="50"/>
      <c r="C18" s="50"/>
      <c r="D18" s="381"/>
      <c r="E18" s="381"/>
      <c r="F18" s="50"/>
      <c r="G18" s="383"/>
      <c r="H18" s="383"/>
      <c r="I18" s="50"/>
      <c r="J18" s="383"/>
      <c r="K18" s="383"/>
      <c r="L18" s="50"/>
      <c r="M18" s="383"/>
      <c r="N18" s="383"/>
      <c r="O18" s="50"/>
      <c r="P18" s="381"/>
      <c r="Q18" s="381"/>
      <c r="R18" s="50"/>
      <c r="S18" s="383"/>
      <c r="T18" s="383"/>
      <c r="U18" s="50"/>
      <c r="V18" s="381"/>
      <c r="W18" s="381"/>
      <c r="X18" s="50"/>
      <c r="Y18" s="154"/>
      <c r="Z18" s="154"/>
    </row>
    <row r="19" spans="1:26" ht="20.25" customHeigh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387" t="s">
        <v>284</v>
      </c>
      <c r="W19" s="387"/>
      <c r="X19" s="387"/>
      <c r="Y19" s="387"/>
      <c r="Z19" s="387"/>
    </row>
    <row r="20" spans="1:26" ht="20.25" customHeight="1">
      <c r="A20" s="373" t="s">
        <v>0</v>
      </c>
      <c r="B20" s="388">
        <v>0.375</v>
      </c>
      <c r="C20" s="388"/>
      <c r="D20" s="388"/>
      <c r="E20" s="390" t="str">
        <f>G9</f>
        <v>呑竜ＦＣ</v>
      </c>
      <c r="F20" s="390"/>
      <c r="G20" s="390"/>
      <c r="H20" s="390"/>
      <c r="I20" s="390"/>
      <c r="J20" s="390">
        <f>L20+L21</f>
        <v>0</v>
      </c>
      <c r="K20" s="391" t="s">
        <v>5</v>
      </c>
      <c r="L20" s="10">
        <v>0</v>
      </c>
      <c r="M20" s="10" t="s">
        <v>11</v>
      </c>
      <c r="N20" s="10">
        <v>0</v>
      </c>
      <c r="O20" s="391" t="s">
        <v>6</v>
      </c>
      <c r="P20" s="390">
        <f>N20+N21</f>
        <v>2</v>
      </c>
      <c r="Q20" s="399" t="str">
        <f>J9</f>
        <v>岡西ＦＣ</v>
      </c>
      <c r="R20" s="399"/>
      <c r="S20" s="399"/>
      <c r="T20" s="399"/>
      <c r="U20" s="399"/>
      <c r="V20" s="390" t="s">
        <v>278</v>
      </c>
      <c r="W20" s="390"/>
      <c r="X20" s="390"/>
      <c r="Y20" s="390"/>
      <c r="Z20" s="390"/>
    </row>
    <row r="21" spans="1:26" ht="20.25" customHeight="1">
      <c r="A21" s="373"/>
      <c r="B21" s="388"/>
      <c r="C21" s="388"/>
      <c r="D21" s="388"/>
      <c r="E21" s="390"/>
      <c r="F21" s="390"/>
      <c r="G21" s="390"/>
      <c r="H21" s="390"/>
      <c r="I21" s="390"/>
      <c r="J21" s="390"/>
      <c r="K21" s="391"/>
      <c r="L21" s="10">
        <v>0</v>
      </c>
      <c r="M21" s="10" t="s">
        <v>11</v>
      </c>
      <c r="N21" s="10">
        <v>2</v>
      </c>
      <c r="O21" s="391"/>
      <c r="P21" s="390"/>
      <c r="Q21" s="399"/>
      <c r="R21" s="399"/>
      <c r="S21" s="399"/>
      <c r="T21" s="399"/>
      <c r="U21" s="399"/>
      <c r="V21" s="390"/>
      <c r="W21" s="390"/>
      <c r="X21" s="390"/>
      <c r="Y21" s="390"/>
      <c r="Z21" s="390"/>
    </row>
    <row r="22" spans="1:26" ht="20.25" customHeight="1">
      <c r="A22" s="11"/>
      <c r="C22" s="9"/>
      <c r="D22" s="9"/>
      <c r="E22" s="10"/>
      <c r="F22" s="10"/>
      <c r="G22" s="10"/>
      <c r="H22" s="10"/>
      <c r="I22" s="10"/>
      <c r="J22" s="10"/>
      <c r="K22" s="12"/>
      <c r="L22" s="10"/>
      <c r="M22" s="10"/>
      <c r="N22" s="10"/>
      <c r="O22" s="1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0.25" customHeight="1">
      <c r="A23" s="373" t="s">
        <v>1</v>
      </c>
      <c r="B23" s="388">
        <v>0.40972222222222227</v>
      </c>
      <c r="C23" s="388"/>
      <c r="D23" s="388"/>
      <c r="E23" s="390" t="str">
        <f>M9</f>
        <v>大谷北ＦＣフォルテ</v>
      </c>
      <c r="F23" s="390"/>
      <c r="G23" s="390"/>
      <c r="H23" s="390"/>
      <c r="I23" s="390"/>
      <c r="J23" s="390">
        <f>L23+L24</f>
        <v>1</v>
      </c>
      <c r="K23" s="391" t="s">
        <v>5</v>
      </c>
      <c r="L23" s="10">
        <v>1</v>
      </c>
      <c r="M23" s="10" t="s">
        <v>11</v>
      </c>
      <c r="N23" s="10">
        <v>5</v>
      </c>
      <c r="O23" s="391" t="s">
        <v>6</v>
      </c>
      <c r="P23" s="390">
        <f>N23+N24</f>
        <v>7</v>
      </c>
      <c r="Q23" s="399" t="str">
        <f>P9</f>
        <v>足利サッカークラブジュニア</v>
      </c>
      <c r="R23" s="399"/>
      <c r="S23" s="399"/>
      <c r="T23" s="399"/>
      <c r="U23" s="399"/>
      <c r="V23" s="390" t="s">
        <v>279</v>
      </c>
      <c r="W23" s="390"/>
      <c r="X23" s="390"/>
      <c r="Y23" s="390"/>
      <c r="Z23" s="390"/>
    </row>
    <row r="24" spans="1:26" ht="20.25" customHeight="1">
      <c r="A24" s="373"/>
      <c r="B24" s="388"/>
      <c r="C24" s="388"/>
      <c r="D24" s="388"/>
      <c r="E24" s="390"/>
      <c r="F24" s="390"/>
      <c r="G24" s="390"/>
      <c r="H24" s="390"/>
      <c r="I24" s="390"/>
      <c r="J24" s="390"/>
      <c r="K24" s="391"/>
      <c r="L24" s="10">
        <v>0</v>
      </c>
      <c r="M24" s="10" t="s">
        <v>11</v>
      </c>
      <c r="N24" s="10">
        <v>2</v>
      </c>
      <c r="O24" s="391"/>
      <c r="P24" s="390"/>
      <c r="Q24" s="399"/>
      <c r="R24" s="399"/>
      <c r="S24" s="399"/>
      <c r="T24" s="399"/>
      <c r="U24" s="399"/>
      <c r="V24" s="390"/>
      <c r="W24" s="390"/>
      <c r="X24" s="390"/>
      <c r="Y24" s="390"/>
      <c r="Z24" s="390"/>
    </row>
    <row r="25" spans="1:26" ht="20.25" customHeight="1">
      <c r="A25" s="11"/>
      <c r="C25" s="9"/>
      <c r="D25" s="9"/>
      <c r="E25" s="10"/>
      <c r="F25" s="10"/>
      <c r="G25" s="10"/>
      <c r="H25" s="10"/>
      <c r="I25" s="10"/>
      <c r="J25" s="10"/>
      <c r="K25" s="12"/>
      <c r="L25" s="10"/>
      <c r="M25" s="10"/>
      <c r="N25" s="10"/>
      <c r="O25" s="1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0.25" customHeight="1">
      <c r="A26" s="373" t="s">
        <v>2</v>
      </c>
      <c r="B26" s="388">
        <v>0.44444444444444442</v>
      </c>
      <c r="C26" s="388"/>
      <c r="D26" s="388"/>
      <c r="E26" s="387" t="str">
        <f>S9</f>
        <v>足利キッズスポーツ</v>
      </c>
      <c r="F26" s="387"/>
      <c r="G26" s="387"/>
      <c r="H26" s="387"/>
      <c r="I26" s="387"/>
      <c r="J26" s="390">
        <f>L26+L27</f>
        <v>0</v>
      </c>
      <c r="K26" s="391" t="s">
        <v>5</v>
      </c>
      <c r="L26" s="10">
        <v>0</v>
      </c>
      <c r="M26" s="10" t="s">
        <v>11</v>
      </c>
      <c r="N26" s="10">
        <v>4</v>
      </c>
      <c r="O26" s="391" t="s">
        <v>6</v>
      </c>
      <c r="P26" s="390">
        <f>N26+N27</f>
        <v>14</v>
      </c>
      <c r="Q26" s="399" t="str">
        <f>V9</f>
        <v>おおぞらＳＣ</v>
      </c>
      <c r="R26" s="399"/>
      <c r="S26" s="399"/>
      <c r="T26" s="399"/>
      <c r="U26" s="399"/>
      <c r="V26" s="390" t="s">
        <v>280</v>
      </c>
      <c r="W26" s="390"/>
      <c r="X26" s="390"/>
      <c r="Y26" s="390"/>
      <c r="Z26" s="390"/>
    </row>
    <row r="27" spans="1:26" ht="20.25" customHeight="1">
      <c r="A27" s="373"/>
      <c r="B27" s="388"/>
      <c r="C27" s="388"/>
      <c r="D27" s="388"/>
      <c r="E27" s="387"/>
      <c r="F27" s="387"/>
      <c r="G27" s="387"/>
      <c r="H27" s="387"/>
      <c r="I27" s="387"/>
      <c r="J27" s="390"/>
      <c r="K27" s="391"/>
      <c r="L27" s="10">
        <v>0</v>
      </c>
      <c r="M27" s="10" t="s">
        <v>11</v>
      </c>
      <c r="N27" s="10">
        <v>10</v>
      </c>
      <c r="O27" s="391"/>
      <c r="P27" s="390"/>
      <c r="Q27" s="399"/>
      <c r="R27" s="399"/>
      <c r="S27" s="399"/>
      <c r="T27" s="399"/>
      <c r="U27" s="399"/>
      <c r="V27" s="390"/>
      <c r="W27" s="390"/>
      <c r="X27" s="390"/>
      <c r="Y27" s="390"/>
      <c r="Z27" s="390"/>
    </row>
    <row r="28" spans="1:26" ht="20.25" customHeight="1">
      <c r="A28" s="11"/>
      <c r="C28" s="9"/>
      <c r="D28" s="9"/>
      <c r="E28" s="10"/>
      <c r="F28" s="10"/>
      <c r="G28" s="10"/>
      <c r="H28" s="10"/>
      <c r="I28" s="10"/>
      <c r="J28" s="10"/>
      <c r="K28" s="12"/>
      <c r="L28" s="10"/>
      <c r="M28" s="10"/>
      <c r="N28" s="10"/>
      <c r="O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0.25" customHeight="1">
      <c r="A29" s="373" t="s">
        <v>3</v>
      </c>
      <c r="B29" s="388">
        <v>0.47916666666666669</v>
      </c>
      <c r="C29" s="388"/>
      <c r="D29" s="388"/>
      <c r="E29" s="396" t="str">
        <f>D9</f>
        <v>ＪＦＣファイターズ</v>
      </c>
      <c r="F29" s="396"/>
      <c r="G29" s="396"/>
      <c r="H29" s="396"/>
      <c r="I29" s="396"/>
      <c r="J29" s="390">
        <f>L29+L30</f>
        <v>4</v>
      </c>
      <c r="K29" s="391" t="s">
        <v>5</v>
      </c>
      <c r="L29" s="10">
        <v>0</v>
      </c>
      <c r="M29" s="10" t="s">
        <v>11</v>
      </c>
      <c r="N29" s="10">
        <v>1</v>
      </c>
      <c r="O29" s="391" t="s">
        <v>6</v>
      </c>
      <c r="P29" s="390">
        <f>N29+N30</f>
        <v>1</v>
      </c>
      <c r="Q29" s="390" t="str">
        <f>Q20</f>
        <v>岡西ＦＣ</v>
      </c>
      <c r="R29" s="390"/>
      <c r="S29" s="390"/>
      <c r="T29" s="390"/>
      <c r="U29" s="390"/>
      <c r="V29" s="390" t="s">
        <v>281</v>
      </c>
      <c r="W29" s="390"/>
      <c r="X29" s="390"/>
      <c r="Y29" s="390"/>
      <c r="Z29" s="390"/>
    </row>
    <row r="30" spans="1:26" ht="20.25" customHeight="1">
      <c r="A30" s="373"/>
      <c r="B30" s="388"/>
      <c r="C30" s="388"/>
      <c r="D30" s="388"/>
      <c r="E30" s="396"/>
      <c r="F30" s="396"/>
      <c r="G30" s="396"/>
      <c r="H30" s="396"/>
      <c r="I30" s="396"/>
      <c r="J30" s="390"/>
      <c r="K30" s="391"/>
      <c r="L30" s="10">
        <v>4</v>
      </c>
      <c r="M30" s="10" t="s">
        <v>11</v>
      </c>
      <c r="N30" s="10">
        <v>0</v>
      </c>
      <c r="O30" s="391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</row>
    <row r="31" spans="1:26" ht="20.25" customHeight="1">
      <c r="B31" s="67"/>
      <c r="V31" s="10"/>
      <c r="W31" s="10"/>
      <c r="X31" s="10"/>
      <c r="Y31" s="10"/>
      <c r="Z31" s="10"/>
    </row>
    <row r="32" spans="1:26" ht="20.25" customHeight="1">
      <c r="A32" s="373"/>
      <c r="B32" s="388"/>
      <c r="C32" s="388"/>
      <c r="D32" s="388"/>
      <c r="E32" s="395"/>
      <c r="F32" s="395"/>
      <c r="G32" s="395"/>
      <c r="H32" s="395"/>
      <c r="I32" s="395"/>
      <c r="J32" s="390"/>
      <c r="K32" s="391"/>
      <c r="L32" s="10"/>
      <c r="M32" s="10"/>
      <c r="N32" s="10"/>
      <c r="O32" s="391"/>
      <c r="P32" s="390"/>
      <c r="Q32" s="373"/>
      <c r="R32" s="373"/>
      <c r="S32" s="373"/>
      <c r="T32" s="373"/>
      <c r="U32" s="373"/>
      <c r="V32" s="390"/>
      <c r="W32" s="390"/>
      <c r="X32" s="390"/>
      <c r="Y32" s="390"/>
      <c r="Z32" s="390"/>
    </row>
    <row r="33" spans="1:26" ht="20.25" customHeight="1">
      <c r="A33" s="373"/>
      <c r="B33" s="388"/>
      <c r="C33" s="388"/>
      <c r="D33" s="388"/>
      <c r="E33" s="395"/>
      <c r="F33" s="395"/>
      <c r="G33" s="395"/>
      <c r="H33" s="395"/>
      <c r="I33" s="395"/>
      <c r="J33" s="390"/>
      <c r="K33" s="391"/>
      <c r="L33" s="10"/>
      <c r="M33" s="10"/>
      <c r="N33" s="10"/>
      <c r="O33" s="391"/>
      <c r="P33" s="390"/>
      <c r="Q33" s="373"/>
      <c r="R33" s="373"/>
      <c r="S33" s="373"/>
      <c r="T33" s="373"/>
      <c r="U33" s="373"/>
      <c r="V33" s="390"/>
      <c r="W33" s="390"/>
      <c r="X33" s="390"/>
      <c r="Y33" s="390"/>
      <c r="Z33" s="390"/>
    </row>
    <row r="34" spans="1:26" ht="20.25" customHeight="1">
      <c r="M34" s="1"/>
    </row>
    <row r="35" spans="1:26" ht="20.25" customHeight="1">
      <c r="A35" s="73" t="str">
        <f>A1</f>
        <v>■第１日</v>
      </c>
      <c r="B35" s="73"/>
      <c r="C35" s="73"/>
      <c r="D35" s="73"/>
      <c r="E35" s="379">
        <f>E1</f>
        <v>45598</v>
      </c>
      <c r="F35" s="379"/>
      <c r="G35" s="379"/>
      <c r="H35" s="379"/>
      <c r="I35" s="73"/>
      <c r="J35" s="73"/>
      <c r="K35" s="380" t="str">
        <f>K1</f>
        <v>１・２回戦</v>
      </c>
      <c r="L35" s="380"/>
      <c r="M35" s="380"/>
      <c r="N35" s="380"/>
      <c r="O35" s="9"/>
      <c r="P35" s="380" t="s">
        <v>310</v>
      </c>
      <c r="Q35" s="380"/>
      <c r="R35" s="380"/>
      <c r="S35" s="74"/>
      <c r="T35" s="372" t="str">
        <f>組み合わせ一覧!AW85</f>
        <v>サンエコ自然の森サッカー場B</v>
      </c>
      <c r="U35" s="372"/>
      <c r="V35" s="372"/>
      <c r="W35" s="372"/>
      <c r="X35" s="372"/>
      <c r="Y35" s="372"/>
      <c r="Z35" s="9"/>
    </row>
    <row r="36" spans="1:26" ht="20.25" customHeight="1"/>
    <row r="37" spans="1:26" ht="20.25" customHeight="1" thickBot="1">
      <c r="A37" s="9"/>
      <c r="B37" s="9"/>
      <c r="C37" s="258"/>
      <c r="D37" s="259"/>
      <c r="E37" s="9"/>
      <c r="F37" s="9"/>
      <c r="G37" s="9"/>
      <c r="H37" s="9"/>
      <c r="I37" s="258"/>
      <c r="J37" s="258"/>
      <c r="K37" s="259"/>
      <c r="L37" s="9"/>
      <c r="M37" s="9"/>
      <c r="N37" s="9"/>
      <c r="O37" s="9"/>
      <c r="P37" s="9"/>
      <c r="Q37" s="9"/>
      <c r="R37" s="9"/>
      <c r="S37" s="258"/>
      <c r="T37" s="259"/>
      <c r="U37" s="9"/>
      <c r="V37" s="9"/>
      <c r="W37" s="9"/>
      <c r="X37" s="9"/>
    </row>
    <row r="38" spans="1:26" ht="20.25" customHeight="1" thickTop="1">
      <c r="A38" s="9"/>
      <c r="B38" s="245"/>
      <c r="C38" s="373" t="s">
        <v>2</v>
      </c>
      <c r="D38" s="373"/>
      <c r="E38" s="378"/>
      <c r="F38" s="9"/>
      <c r="G38" s="9"/>
      <c r="H38" s="245"/>
      <c r="I38" s="373" t="s">
        <v>3</v>
      </c>
      <c r="J38" s="373"/>
      <c r="K38" s="373"/>
      <c r="L38" s="374"/>
      <c r="M38" s="375"/>
      <c r="N38" s="9"/>
      <c r="O38" s="9"/>
      <c r="P38" s="9"/>
      <c r="Q38" s="9"/>
      <c r="R38" s="245"/>
      <c r="S38" s="373" t="s">
        <v>4</v>
      </c>
      <c r="T38" s="373"/>
      <c r="U38" s="374"/>
      <c r="V38" s="374"/>
      <c r="W38" s="378"/>
      <c r="X38" s="9"/>
    </row>
    <row r="39" spans="1:26" ht="20.25" customHeight="1" thickBot="1">
      <c r="A39" s="9"/>
      <c r="B39" s="245"/>
      <c r="C39" s="9"/>
      <c r="D39" s="9"/>
      <c r="E39" s="14"/>
      <c r="F39" s="9"/>
      <c r="G39" s="9"/>
      <c r="H39" s="245"/>
      <c r="I39" s="9"/>
      <c r="J39" s="9"/>
      <c r="K39" s="9"/>
      <c r="L39" s="9"/>
      <c r="M39" s="245"/>
      <c r="N39" s="257"/>
      <c r="O39" s="9"/>
      <c r="P39" s="9"/>
      <c r="Q39" s="9"/>
      <c r="R39" s="246"/>
      <c r="S39" s="257"/>
      <c r="T39" s="258"/>
      <c r="U39" s="9"/>
      <c r="V39" s="9"/>
      <c r="W39" s="14"/>
      <c r="X39" s="9"/>
    </row>
    <row r="40" spans="1:26" ht="20.25" customHeight="1" thickTop="1">
      <c r="A40" s="9"/>
      <c r="B40" s="245"/>
      <c r="C40" s="9"/>
      <c r="D40" s="9"/>
      <c r="E40" s="14"/>
      <c r="F40" s="9"/>
      <c r="G40" s="9"/>
      <c r="H40" s="245"/>
      <c r="I40" s="9"/>
      <c r="J40" s="9"/>
      <c r="K40" s="9"/>
      <c r="L40" s="376" t="s">
        <v>0</v>
      </c>
      <c r="M40" s="374"/>
      <c r="N40" s="377"/>
      <c r="O40" s="9"/>
      <c r="P40" s="9"/>
      <c r="Q40" s="9"/>
      <c r="R40" s="376" t="s">
        <v>1</v>
      </c>
      <c r="S40" s="373"/>
      <c r="T40" s="377"/>
      <c r="U40" s="9"/>
      <c r="V40" s="9"/>
      <c r="W40" s="14"/>
      <c r="X40" s="9"/>
    </row>
    <row r="41" spans="1:26" ht="20.25" customHeight="1">
      <c r="A41" s="9"/>
      <c r="B41" s="245"/>
      <c r="C41" s="9"/>
      <c r="D41" s="9"/>
      <c r="E41" s="14"/>
      <c r="F41" s="9"/>
      <c r="G41" s="9"/>
      <c r="H41" s="245"/>
      <c r="I41" s="9"/>
      <c r="J41" s="9"/>
      <c r="K41" s="9"/>
      <c r="L41" s="13"/>
      <c r="M41" s="9"/>
      <c r="N41" s="245"/>
      <c r="O41" s="9"/>
      <c r="P41" s="9"/>
      <c r="Q41" s="9"/>
      <c r="R41" s="13"/>
      <c r="S41" s="9"/>
      <c r="T41" s="245"/>
      <c r="U41" s="9"/>
      <c r="V41" s="9"/>
      <c r="W41" s="14"/>
      <c r="X41" s="9"/>
    </row>
    <row r="42" spans="1:26" ht="20.25" customHeight="1">
      <c r="A42" s="9"/>
      <c r="B42" s="373">
        <v>1</v>
      </c>
      <c r="C42" s="373"/>
      <c r="D42" s="9"/>
      <c r="E42" s="373">
        <v>2</v>
      </c>
      <c r="F42" s="373"/>
      <c r="G42" s="9"/>
      <c r="H42" s="373">
        <v>3</v>
      </c>
      <c r="I42" s="373"/>
      <c r="J42" s="9"/>
      <c r="K42" s="373">
        <v>4</v>
      </c>
      <c r="L42" s="373"/>
      <c r="M42" s="9"/>
      <c r="N42" s="373">
        <v>5</v>
      </c>
      <c r="O42" s="373"/>
      <c r="P42" s="9"/>
      <c r="Q42" s="373">
        <v>6</v>
      </c>
      <c r="R42" s="373"/>
      <c r="S42" s="9"/>
      <c r="T42" s="373">
        <v>7</v>
      </c>
      <c r="U42" s="373"/>
      <c r="V42" s="9"/>
      <c r="W42" s="373">
        <v>8</v>
      </c>
      <c r="X42" s="373"/>
    </row>
    <row r="43" spans="1:26" ht="20.25" customHeight="1">
      <c r="A43" s="50"/>
      <c r="B43" s="384" t="str">
        <f>組み合わせ一覧!AV99</f>
        <v>栃木Ｃｈａｒｍｅ．Ｆ．Ｃ</v>
      </c>
      <c r="C43" s="384"/>
      <c r="D43" s="50"/>
      <c r="E43" s="383" t="str">
        <f>組み合わせ一覧!AV97</f>
        <v>ＦＣ中村Ｕ１１</v>
      </c>
      <c r="F43" s="383"/>
      <c r="H43" s="381" t="str">
        <f>組み合わせ一覧!AV95</f>
        <v>都賀クラブジュニア</v>
      </c>
      <c r="I43" s="381"/>
      <c r="J43" s="50"/>
      <c r="K43" s="383" t="str">
        <f>組み合わせ一覧!AV93</f>
        <v>Ｎ　Ｆ　Ｃ</v>
      </c>
      <c r="L43" s="383"/>
      <c r="M43" s="50"/>
      <c r="N43" s="382" t="str">
        <f>組み合わせ一覧!AV91</f>
        <v>国本ジュニアサッカークラブ</v>
      </c>
      <c r="O43" s="382"/>
      <c r="P43" s="50"/>
      <c r="Q43" s="419" t="str">
        <f>組み合わせ一覧!AV89</f>
        <v>宝木キッカーズＭＯＲＡＬＥ１２</v>
      </c>
      <c r="R43" s="419"/>
      <c r="S43" s="50"/>
      <c r="T43" s="418" t="str">
        <f>組み合わせ一覧!AV87</f>
        <v>ＦＣ西那須２１アストロセカンド</v>
      </c>
      <c r="U43" s="418"/>
      <c r="V43" s="50"/>
      <c r="W43" s="420" t="str">
        <f>組み合わせ一覧!AV85</f>
        <v>今市ジュニオール</v>
      </c>
      <c r="X43" s="420"/>
    </row>
    <row r="44" spans="1:26" ht="20.25" customHeight="1">
      <c r="A44" s="50"/>
      <c r="B44" s="384"/>
      <c r="C44" s="384"/>
      <c r="D44" s="50"/>
      <c r="E44" s="383"/>
      <c r="F44" s="383"/>
      <c r="G44" s="50"/>
      <c r="H44" s="381"/>
      <c r="I44" s="381"/>
      <c r="J44" s="50"/>
      <c r="K44" s="383"/>
      <c r="L44" s="383"/>
      <c r="M44" s="50"/>
      <c r="N44" s="382"/>
      <c r="O44" s="382"/>
      <c r="P44" s="50"/>
      <c r="Q44" s="419"/>
      <c r="R44" s="419"/>
      <c r="S44" s="50"/>
      <c r="T44" s="418"/>
      <c r="U44" s="418"/>
      <c r="V44" s="50"/>
      <c r="W44" s="420"/>
      <c r="X44" s="420"/>
      <c r="Y44" s="154"/>
      <c r="Z44" s="154"/>
    </row>
    <row r="45" spans="1:26" ht="20.25" customHeight="1">
      <c r="A45" s="50"/>
      <c r="B45" s="384"/>
      <c r="C45" s="384"/>
      <c r="D45" s="50"/>
      <c r="E45" s="383"/>
      <c r="F45" s="383"/>
      <c r="G45" s="50"/>
      <c r="H45" s="381"/>
      <c r="I45" s="381"/>
      <c r="J45" s="50"/>
      <c r="K45" s="383"/>
      <c r="L45" s="383"/>
      <c r="M45" s="50"/>
      <c r="N45" s="382"/>
      <c r="O45" s="382"/>
      <c r="P45" s="50"/>
      <c r="Q45" s="419"/>
      <c r="R45" s="419"/>
      <c r="S45" s="50"/>
      <c r="T45" s="418"/>
      <c r="U45" s="418"/>
      <c r="V45" s="50"/>
      <c r="W45" s="420"/>
      <c r="X45" s="420"/>
      <c r="Y45" s="154"/>
      <c r="Z45" s="154"/>
    </row>
    <row r="46" spans="1:26" ht="20.25" customHeight="1">
      <c r="A46" s="50"/>
      <c r="B46" s="384"/>
      <c r="C46" s="384"/>
      <c r="D46" s="50"/>
      <c r="E46" s="383"/>
      <c r="F46" s="383"/>
      <c r="G46" s="50"/>
      <c r="H46" s="381"/>
      <c r="I46" s="381"/>
      <c r="J46" s="50"/>
      <c r="K46" s="383"/>
      <c r="L46" s="383"/>
      <c r="M46" s="50"/>
      <c r="N46" s="382"/>
      <c r="O46" s="382"/>
      <c r="P46" s="50"/>
      <c r="Q46" s="419"/>
      <c r="R46" s="419"/>
      <c r="S46" s="50"/>
      <c r="T46" s="418"/>
      <c r="U46" s="418"/>
      <c r="V46" s="50"/>
      <c r="W46" s="420"/>
      <c r="X46" s="420"/>
      <c r="Y46" s="154"/>
      <c r="Z46" s="154"/>
    </row>
    <row r="47" spans="1:26" ht="20.25" customHeight="1">
      <c r="A47" s="50"/>
      <c r="B47" s="384"/>
      <c r="C47" s="384"/>
      <c r="D47" s="50"/>
      <c r="E47" s="383"/>
      <c r="F47" s="383"/>
      <c r="G47" s="50"/>
      <c r="H47" s="381"/>
      <c r="I47" s="381"/>
      <c r="J47" s="50"/>
      <c r="K47" s="383"/>
      <c r="L47" s="383"/>
      <c r="M47" s="50"/>
      <c r="N47" s="382"/>
      <c r="O47" s="382"/>
      <c r="P47" s="50"/>
      <c r="Q47" s="419"/>
      <c r="R47" s="419"/>
      <c r="S47" s="50"/>
      <c r="T47" s="418"/>
      <c r="U47" s="418"/>
      <c r="V47" s="50"/>
      <c r="W47" s="420"/>
      <c r="X47" s="420"/>
      <c r="Y47" s="154"/>
      <c r="Z47" s="154"/>
    </row>
    <row r="48" spans="1:26" ht="20.25" customHeight="1">
      <c r="A48" s="50"/>
      <c r="B48" s="384"/>
      <c r="C48" s="384"/>
      <c r="D48" s="50"/>
      <c r="E48" s="383"/>
      <c r="F48" s="383"/>
      <c r="G48" s="50"/>
      <c r="H48" s="381"/>
      <c r="I48" s="381"/>
      <c r="J48" s="50"/>
      <c r="K48" s="383"/>
      <c r="L48" s="383"/>
      <c r="M48" s="50"/>
      <c r="N48" s="382"/>
      <c r="O48" s="382"/>
      <c r="P48" s="50"/>
      <c r="Q48" s="419"/>
      <c r="R48" s="419"/>
      <c r="S48" s="50"/>
      <c r="T48" s="418"/>
      <c r="U48" s="418"/>
      <c r="V48" s="50"/>
      <c r="W48" s="420"/>
      <c r="X48" s="420"/>
      <c r="Y48" s="154"/>
      <c r="Z48" s="154"/>
    </row>
    <row r="49" spans="1:26" ht="20.25" customHeight="1">
      <c r="A49" s="50"/>
      <c r="B49" s="384"/>
      <c r="C49" s="384"/>
      <c r="D49" s="50"/>
      <c r="E49" s="383"/>
      <c r="F49" s="383"/>
      <c r="G49" s="50"/>
      <c r="H49" s="381"/>
      <c r="I49" s="381"/>
      <c r="J49" s="50"/>
      <c r="K49" s="383"/>
      <c r="L49" s="383"/>
      <c r="M49" s="50"/>
      <c r="N49" s="382"/>
      <c r="O49" s="382"/>
      <c r="P49" s="50"/>
      <c r="Q49" s="419"/>
      <c r="R49" s="419"/>
      <c r="S49" s="50"/>
      <c r="T49" s="418"/>
      <c r="U49" s="418"/>
      <c r="V49" s="50"/>
      <c r="W49" s="420"/>
      <c r="X49" s="420"/>
      <c r="Y49" s="154"/>
      <c r="Z49" s="154"/>
    </row>
    <row r="50" spans="1:26" ht="20.25" customHeight="1">
      <c r="A50" s="50"/>
      <c r="B50" s="384"/>
      <c r="C50" s="384"/>
      <c r="D50" s="50"/>
      <c r="E50" s="383"/>
      <c r="F50" s="383"/>
      <c r="G50" s="50"/>
      <c r="H50" s="381"/>
      <c r="I50" s="381"/>
      <c r="J50" s="50"/>
      <c r="K50" s="383"/>
      <c r="L50" s="383"/>
      <c r="M50" s="50"/>
      <c r="N50" s="382"/>
      <c r="O50" s="382"/>
      <c r="P50" s="50"/>
      <c r="Q50" s="419"/>
      <c r="R50" s="419"/>
      <c r="S50" s="50"/>
      <c r="T50" s="418"/>
      <c r="U50" s="418"/>
      <c r="V50" s="50"/>
      <c r="W50" s="420"/>
      <c r="X50" s="420"/>
      <c r="Y50" s="154"/>
      <c r="Z50" s="154"/>
    </row>
    <row r="51" spans="1:26" ht="20.25" customHeight="1">
      <c r="A51" s="50"/>
      <c r="B51" s="384"/>
      <c r="C51" s="384"/>
      <c r="D51" s="50"/>
      <c r="E51" s="383"/>
      <c r="F51" s="383"/>
      <c r="G51" s="50"/>
      <c r="H51" s="381"/>
      <c r="I51" s="381"/>
      <c r="J51" s="50"/>
      <c r="K51" s="383"/>
      <c r="L51" s="383"/>
      <c r="M51" s="50"/>
      <c r="N51" s="382"/>
      <c r="O51" s="382"/>
      <c r="P51" s="50"/>
      <c r="Q51" s="419"/>
      <c r="R51" s="419"/>
      <c r="S51" s="50"/>
      <c r="T51" s="418"/>
      <c r="U51" s="418"/>
      <c r="V51" s="50"/>
      <c r="W51" s="420"/>
      <c r="X51" s="420"/>
      <c r="Y51" s="154"/>
      <c r="Z51" s="154"/>
    </row>
    <row r="52" spans="1:26" ht="20.25" customHeight="1">
      <c r="A52" s="50"/>
      <c r="B52" s="384"/>
      <c r="C52" s="384"/>
      <c r="D52" s="50"/>
      <c r="E52" s="383"/>
      <c r="F52" s="383"/>
      <c r="G52" s="50"/>
      <c r="H52" s="381"/>
      <c r="I52" s="381"/>
      <c r="J52" s="50"/>
      <c r="K52" s="383"/>
      <c r="L52" s="383"/>
      <c r="M52" s="50"/>
      <c r="N52" s="382"/>
      <c r="O52" s="382"/>
      <c r="P52" s="50"/>
      <c r="Q52" s="419"/>
      <c r="R52" s="419"/>
      <c r="S52" s="50"/>
      <c r="T52" s="418"/>
      <c r="U52" s="418"/>
      <c r="V52" s="50"/>
      <c r="W52" s="420"/>
      <c r="X52" s="420"/>
      <c r="Y52" s="154"/>
      <c r="Z52" s="154"/>
    </row>
    <row r="53" spans="1:26" ht="20.25" customHeigh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387" t="s">
        <v>284</v>
      </c>
      <c r="W53" s="387"/>
      <c r="X53" s="387"/>
      <c r="Y53" s="387"/>
      <c r="Z53" s="387"/>
    </row>
    <row r="54" spans="1:26" ht="20.25" customHeight="1">
      <c r="A54" s="373" t="s">
        <v>0</v>
      </c>
      <c r="B54" s="388">
        <v>0.375</v>
      </c>
      <c r="C54" s="388"/>
      <c r="D54" s="388"/>
      <c r="E54" s="390" t="str">
        <f>K43</f>
        <v>Ｎ　Ｆ　Ｃ</v>
      </c>
      <c r="F54" s="390"/>
      <c r="G54" s="390"/>
      <c r="H54" s="390"/>
      <c r="I54" s="390"/>
      <c r="J54" s="390">
        <f>L54+L55</f>
        <v>0</v>
      </c>
      <c r="K54" s="391" t="s">
        <v>5</v>
      </c>
      <c r="L54" s="10">
        <v>0</v>
      </c>
      <c r="M54" s="10" t="s">
        <v>11</v>
      </c>
      <c r="N54" s="10">
        <v>3</v>
      </c>
      <c r="O54" s="391" t="s">
        <v>6</v>
      </c>
      <c r="P54" s="390">
        <f>N54+N55</f>
        <v>4</v>
      </c>
      <c r="Q54" s="393" t="str">
        <f>N43</f>
        <v>国本ジュニアサッカークラブ</v>
      </c>
      <c r="R54" s="393"/>
      <c r="S54" s="393"/>
      <c r="T54" s="393"/>
      <c r="U54" s="393"/>
      <c r="V54" s="390" t="s">
        <v>254</v>
      </c>
      <c r="W54" s="390"/>
      <c r="X54" s="390"/>
      <c r="Y54" s="390"/>
      <c r="Z54" s="390"/>
    </row>
    <row r="55" spans="1:26" ht="20.25" customHeight="1">
      <c r="A55" s="373"/>
      <c r="B55" s="388"/>
      <c r="C55" s="388"/>
      <c r="D55" s="388"/>
      <c r="E55" s="390"/>
      <c r="F55" s="390"/>
      <c r="G55" s="390"/>
      <c r="H55" s="390"/>
      <c r="I55" s="390"/>
      <c r="J55" s="390"/>
      <c r="K55" s="391"/>
      <c r="L55" s="10">
        <v>0</v>
      </c>
      <c r="M55" s="10" t="s">
        <v>11</v>
      </c>
      <c r="N55" s="10">
        <v>1</v>
      </c>
      <c r="O55" s="391"/>
      <c r="P55" s="390"/>
      <c r="Q55" s="393"/>
      <c r="R55" s="393"/>
      <c r="S55" s="393"/>
      <c r="T55" s="393"/>
      <c r="U55" s="393"/>
      <c r="V55" s="390"/>
      <c r="W55" s="390"/>
      <c r="X55" s="390"/>
      <c r="Y55" s="390"/>
      <c r="Z55" s="390"/>
    </row>
    <row r="56" spans="1:26" ht="20.25" customHeight="1">
      <c r="A56" s="11"/>
      <c r="B56" s="51"/>
      <c r="C56" s="51"/>
      <c r="D56" s="51"/>
      <c r="E56" s="10"/>
      <c r="F56" s="10"/>
      <c r="G56" s="10"/>
      <c r="H56" s="10"/>
      <c r="I56" s="10"/>
      <c r="J56" s="10"/>
      <c r="K56" s="12"/>
      <c r="L56" s="10"/>
      <c r="M56" s="10"/>
      <c r="N56" s="10"/>
      <c r="O56" s="12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25" customHeight="1">
      <c r="A57" s="373" t="s">
        <v>1</v>
      </c>
      <c r="B57" s="388">
        <v>0.40972222222222227</v>
      </c>
      <c r="C57" s="388"/>
      <c r="D57" s="388"/>
      <c r="E57" s="421" t="str">
        <f>Q43</f>
        <v>宝木キッカーズＭＯＲＡＬＥ１２</v>
      </c>
      <c r="F57" s="421"/>
      <c r="G57" s="421"/>
      <c r="H57" s="421"/>
      <c r="I57" s="421"/>
      <c r="J57" s="390">
        <f>L57+L58</f>
        <v>0</v>
      </c>
      <c r="K57" s="391" t="s">
        <v>5</v>
      </c>
      <c r="L57" s="10">
        <v>0</v>
      </c>
      <c r="M57" s="10" t="s">
        <v>11</v>
      </c>
      <c r="N57" s="10">
        <v>0</v>
      </c>
      <c r="O57" s="391" t="s">
        <v>6</v>
      </c>
      <c r="P57" s="390">
        <f>N57+N58</f>
        <v>4</v>
      </c>
      <c r="Q57" s="389" t="str">
        <f>T43</f>
        <v>ＦＣ西那須２１アストロセカンド</v>
      </c>
      <c r="R57" s="389"/>
      <c r="S57" s="389"/>
      <c r="T57" s="389"/>
      <c r="U57" s="389"/>
      <c r="V57" s="390" t="s">
        <v>255</v>
      </c>
      <c r="W57" s="390"/>
      <c r="X57" s="390"/>
      <c r="Y57" s="390"/>
      <c r="Z57" s="390"/>
    </row>
    <row r="58" spans="1:26" ht="20.25" customHeight="1">
      <c r="A58" s="373"/>
      <c r="B58" s="388"/>
      <c r="C58" s="388"/>
      <c r="D58" s="388"/>
      <c r="E58" s="421"/>
      <c r="F58" s="421"/>
      <c r="G58" s="421"/>
      <c r="H58" s="421"/>
      <c r="I58" s="421"/>
      <c r="J58" s="390"/>
      <c r="K58" s="391"/>
      <c r="L58" s="10">
        <v>0</v>
      </c>
      <c r="M58" s="10" t="s">
        <v>11</v>
      </c>
      <c r="N58" s="10">
        <v>4</v>
      </c>
      <c r="O58" s="391"/>
      <c r="P58" s="390"/>
      <c r="Q58" s="389"/>
      <c r="R58" s="389"/>
      <c r="S58" s="389"/>
      <c r="T58" s="389"/>
      <c r="U58" s="389"/>
      <c r="V58" s="390"/>
      <c r="W58" s="390"/>
      <c r="X58" s="390"/>
      <c r="Y58" s="390"/>
      <c r="Z58" s="390"/>
    </row>
    <row r="59" spans="1:26" ht="20.25" customHeight="1">
      <c r="A59" s="11"/>
      <c r="C59" s="9"/>
      <c r="D59" s="9"/>
      <c r="E59" s="10"/>
      <c r="F59" s="10"/>
      <c r="G59" s="10"/>
      <c r="H59" s="10"/>
      <c r="I59" s="10"/>
      <c r="J59" s="10"/>
      <c r="K59" s="12"/>
      <c r="L59" s="10"/>
      <c r="M59" s="10"/>
      <c r="N59" s="10"/>
      <c r="O59" s="12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25" customHeight="1">
      <c r="A60" s="373" t="s">
        <v>2</v>
      </c>
      <c r="B60" s="388">
        <v>0.44444444444444442</v>
      </c>
      <c r="C60" s="388"/>
      <c r="D60" s="388"/>
      <c r="E60" s="389" t="str">
        <f>B43</f>
        <v>栃木Ｃｈａｒｍｅ．Ｆ．Ｃ</v>
      </c>
      <c r="F60" s="389"/>
      <c r="G60" s="389"/>
      <c r="H60" s="389"/>
      <c r="I60" s="389"/>
      <c r="J60" s="390">
        <f>L60+L61</f>
        <v>9</v>
      </c>
      <c r="K60" s="391" t="s">
        <v>5</v>
      </c>
      <c r="L60" s="10">
        <v>6</v>
      </c>
      <c r="M60" s="10" t="s">
        <v>11</v>
      </c>
      <c r="N60" s="10">
        <v>0</v>
      </c>
      <c r="O60" s="391" t="s">
        <v>6</v>
      </c>
      <c r="P60" s="390">
        <f>N60+N61</f>
        <v>0</v>
      </c>
      <c r="Q60" s="390" t="str">
        <f>E43</f>
        <v>ＦＣ中村Ｕ１１</v>
      </c>
      <c r="R60" s="390"/>
      <c r="S60" s="390"/>
      <c r="T60" s="390"/>
      <c r="U60" s="390"/>
      <c r="V60" s="390" t="s">
        <v>253</v>
      </c>
      <c r="W60" s="390"/>
      <c r="X60" s="390"/>
      <c r="Y60" s="390"/>
      <c r="Z60" s="390"/>
    </row>
    <row r="61" spans="1:26" ht="20.25" customHeight="1">
      <c r="A61" s="373"/>
      <c r="B61" s="388"/>
      <c r="C61" s="388"/>
      <c r="D61" s="388"/>
      <c r="E61" s="389"/>
      <c r="F61" s="389"/>
      <c r="G61" s="389"/>
      <c r="H61" s="389"/>
      <c r="I61" s="389"/>
      <c r="J61" s="390"/>
      <c r="K61" s="391"/>
      <c r="L61" s="10">
        <v>3</v>
      </c>
      <c r="M61" s="10" t="s">
        <v>11</v>
      </c>
      <c r="N61" s="10">
        <v>0</v>
      </c>
      <c r="O61" s="391"/>
      <c r="P61" s="390"/>
      <c r="Q61" s="390"/>
      <c r="R61" s="390"/>
      <c r="S61" s="390"/>
      <c r="T61" s="390"/>
      <c r="U61" s="390"/>
      <c r="V61" s="390"/>
      <c r="W61" s="390"/>
      <c r="X61" s="390"/>
      <c r="Y61" s="390"/>
      <c r="Z61" s="390"/>
    </row>
    <row r="62" spans="1:26" ht="20.25" customHeight="1">
      <c r="A62" s="11"/>
      <c r="C62" s="9"/>
      <c r="D62" s="9"/>
      <c r="E62" s="10"/>
      <c r="F62" s="10"/>
      <c r="G62" s="10"/>
      <c r="H62" s="10"/>
      <c r="I62" s="10"/>
      <c r="J62" s="10"/>
      <c r="K62" s="12"/>
      <c r="L62" s="10"/>
      <c r="M62" s="10"/>
      <c r="N62" s="10"/>
      <c r="O62" s="12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25" customHeight="1">
      <c r="A63" s="373" t="s">
        <v>3</v>
      </c>
      <c r="B63" s="388">
        <v>0.47916666666666669</v>
      </c>
      <c r="C63" s="388"/>
      <c r="D63" s="388"/>
      <c r="E63" s="410" t="str">
        <f>H43</f>
        <v>都賀クラブジュニア</v>
      </c>
      <c r="F63" s="410"/>
      <c r="G63" s="410"/>
      <c r="H63" s="410"/>
      <c r="I63" s="410"/>
      <c r="J63" s="390">
        <f>L63+L64</f>
        <v>3</v>
      </c>
      <c r="K63" s="391" t="s">
        <v>5</v>
      </c>
      <c r="L63" s="10">
        <v>1</v>
      </c>
      <c r="M63" s="10" t="s">
        <v>11</v>
      </c>
      <c r="N63" s="10">
        <v>0</v>
      </c>
      <c r="O63" s="391" t="s">
        <v>6</v>
      </c>
      <c r="P63" s="390">
        <f>N63+N64</f>
        <v>1</v>
      </c>
      <c r="Q63" s="421" t="str">
        <f>Q54</f>
        <v>国本ジュニアサッカークラブ</v>
      </c>
      <c r="R63" s="421"/>
      <c r="S63" s="421"/>
      <c r="T63" s="421"/>
      <c r="U63" s="421"/>
      <c r="V63" s="390" t="s">
        <v>256</v>
      </c>
      <c r="W63" s="390"/>
      <c r="X63" s="390"/>
      <c r="Y63" s="390"/>
      <c r="Z63" s="390"/>
    </row>
    <row r="64" spans="1:26" ht="20.25" customHeight="1">
      <c r="A64" s="373"/>
      <c r="B64" s="388"/>
      <c r="C64" s="388"/>
      <c r="D64" s="388"/>
      <c r="E64" s="410"/>
      <c r="F64" s="410"/>
      <c r="G64" s="410"/>
      <c r="H64" s="410"/>
      <c r="I64" s="410"/>
      <c r="J64" s="390"/>
      <c r="K64" s="391"/>
      <c r="L64" s="10">
        <v>2</v>
      </c>
      <c r="M64" s="10" t="s">
        <v>11</v>
      </c>
      <c r="N64" s="10">
        <v>1</v>
      </c>
      <c r="O64" s="391"/>
      <c r="P64" s="390"/>
      <c r="Q64" s="421"/>
      <c r="R64" s="421"/>
      <c r="S64" s="421"/>
      <c r="T64" s="421"/>
      <c r="U64" s="421"/>
      <c r="V64" s="390"/>
      <c r="W64" s="390"/>
      <c r="X64" s="390"/>
      <c r="Y64" s="390"/>
      <c r="Z64" s="390"/>
    </row>
    <row r="65" spans="1:26" ht="20.25" customHeight="1">
      <c r="B65" s="67"/>
      <c r="V65" s="10"/>
      <c r="W65" s="10"/>
      <c r="X65" s="10"/>
      <c r="Y65" s="10"/>
      <c r="Z65" s="10"/>
    </row>
    <row r="66" spans="1:26" ht="20.25" customHeight="1">
      <c r="A66" s="373" t="s">
        <v>4</v>
      </c>
      <c r="B66" s="388">
        <v>0.51388888888888895</v>
      </c>
      <c r="C66" s="388"/>
      <c r="D66" s="388"/>
      <c r="E66" s="422" t="str">
        <f>Q57</f>
        <v>ＦＣ西那須２１アストロセカンド</v>
      </c>
      <c r="F66" s="422"/>
      <c r="G66" s="422"/>
      <c r="H66" s="422"/>
      <c r="I66" s="422"/>
      <c r="J66" s="390">
        <f>L66+L67</f>
        <v>2</v>
      </c>
      <c r="K66" s="391" t="s">
        <v>5</v>
      </c>
      <c r="L66" s="10">
        <v>0</v>
      </c>
      <c r="M66" s="10" t="s">
        <v>11</v>
      </c>
      <c r="N66" s="10">
        <v>0</v>
      </c>
      <c r="O66" s="391" t="s">
        <v>6</v>
      </c>
      <c r="P66" s="390">
        <f>N66+N67</f>
        <v>0</v>
      </c>
      <c r="Q66" s="373" t="str">
        <f>W43</f>
        <v>今市ジュニオール</v>
      </c>
      <c r="R66" s="373"/>
      <c r="S66" s="373"/>
      <c r="T66" s="373"/>
      <c r="U66" s="373"/>
      <c r="V66" s="390" t="s">
        <v>257</v>
      </c>
      <c r="W66" s="390"/>
      <c r="X66" s="390"/>
      <c r="Y66" s="390"/>
      <c r="Z66" s="390"/>
    </row>
    <row r="67" spans="1:26" ht="20.25" customHeight="1">
      <c r="A67" s="373"/>
      <c r="B67" s="388"/>
      <c r="C67" s="388"/>
      <c r="D67" s="388"/>
      <c r="E67" s="422"/>
      <c r="F67" s="422"/>
      <c r="G67" s="422"/>
      <c r="H67" s="422"/>
      <c r="I67" s="422"/>
      <c r="J67" s="390"/>
      <c r="K67" s="391"/>
      <c r="L67" s="10">
        <v>2</v>
      </c>
      <c r="M67" s="10" t="s">
        <v>11</v>
      </c>
      <c r="N67" s="10">
        <v>0</v>
      </c>
      <c r="O67" s="391"/>
      <c r="P67" s="390"/>
      <c r="Q67" s="373"/>
      <c r="R67" s="373"/>
      <c r="S67" s="373"/>
      <c r="T67" s="373"/>
      <c r="U67" s="373"/>
      <c r="V67" s="390"/>
      <c r="W67" s="390"/>
      <c r="X67" s="390"/>
      <c r="Y67" s="390"/>
      <c r="Z67" s="390"/>
    </row>
  </sheetData>
  <mergeCells count="139">
    <mergeCell ref="A66:A67"/>
    <mergeCell ref="B66:D67"/>
    <mergeCell ref="E66:I67"/>
    <mergeCell ref="J66:J67"/>
    <mergeCell ref="K66:K67"/>
    <mergeCell ref="O66:O67"/>
    <mergeCell ref="P66:P67"/>
    <mergeCell ref="Q66:U67"/>
    <mergeCell ref="V66:Z67"/>
    <mergeCell ref="A63:A64"/>
    <mergeCell ref="B63:D64"/>
    <mergeCell ref="E63:I64"/>
    <mergeCell ref="J63:J64"/>
    <mergeCell ref="K63:K64"/>
    <mergeCell ref="O63:O64"/>
    <mergeCell ref="P63:P64"/>
    <mergeCell ref="Q63:U64"/>
    <mergeCell ref="V63:Z64"/>
    <mergeCell ref="P57:P58"/>
    <mergeCell ref="Q57:U58"/>
    <mergeCell ref="V57:Z58"/>
    <mergeCell ref="A60:A61"/>
    <mergeCell ref="B60:D61"/>
    <mergeCell ref="E60:I61"/>
    <mergeCell ref="J60:J61"/>
    <mergeCell ref="K60:K61"/>
    <mergeCell ref="O60:O61"/>
    <mergeCell ref="P60:P61"/>
    <mergeCell ref="A57:A58"/>
    <mergeCell ref="B57:D58"/>
    <mergeCell ref="E57:I58"/>
    <mergeCell ref="J57:J58"/>
    <mergeCell ref="K57:K58"/>
    <mergeCell ref="O57:O58"/>
    <mergeCell ref="Q60:U61"/>
    <mergeCell ref="V60:Z61"/>
    <mergeCell ref="V53:Z53"/>
    <mergeCell ref="A54:A55"/>
    <mergeCell ref="B54:D55"/>
    <mergeCell ref="E54:I55"/>
    <mergeCell ref="J54:J55"/>
    <mergeCell ref="K54:K55"/>
    <mergeCell ref="O54:O55"/>
    <mergeCell ref="P54:P55"/>
    <mergeCell ref="Q54:U55"/>
    <mergeCell ref="V54:Z55"/>
    <mergeCell ref="W42:X42"/>
    <mergeCell ref="B43:C52"/>
    <mergeCell ref="E43:F52"/>
    <mergeCell ref="H43:I52"/>
    <mergeCell ref="K43:L52"/>
    <mergeCell ref="N43:O52"/>
    <mergeCell ref="Q43:R52"/>
    <mergeCell ref="T43:U52"/>
    <mergeCell ref="W43:X52"/>
    <mergeCell ref="L40:N40"/>
    <mergeCell ref="R40:T40"/>
    <mergeCell ref="B42:C42"/>
    <mergeCell ref="E42:F42"/>
    <mergeCell ref="H42:I42"/>
    <mergeCell ref="K42:L42"/>
    <mergeCell ref="N42:O42"/>
    <mergeCell ref="Q42:R42"/>
    <mergeCell ref="T42:U42"/>
    <mergeCell ref="C38:E38"/>
    <mergeCell ref="I38:M38"/>
    <mergeCell ref="S38:W38"/>
    <mergeCell ref="V29:Z30"/>
    <mergeCell ref="A32:A33"/>
    <mergeCell ref="B32:D33"/>
    <mergeCell ref="E32:I33"/>
    <mergeCell ref="J32:J33"/>
    <mergeCell ref="K32:K33"/>
    <mergeCell ref="O32:O33"/>
    <mergeCell ref="P32:P33"/>
    <mergeCell ref="Q32:U33"/>
    <mergeCell ref="V32:Z33"/>
    <mergeCell ref="A29:A30"/>
    <mergeCell ref="B29:D30"/>
    <mergeCell ref="E29:I30"/>
    <mergeCell ref="J29:J30"/>
    <mergeCell ref="K29:K30"/>
    <mergeCell ref="O29:O30"/>
    <mergeCell ref="P29:P30"/>
    <mergeCell ref="Q29:U30"/>
    <mergeCell ref="E35:H35"/>
    <mergeCell ref="K35:N35"/>
    <mergeCell ref="P35:R35"/>
    <mergeCell ref="T35:Y35"/>
    <mergeCell ref="P23:P24"/>
    <mergeCell ref="Q23:U24"/>
    <mergeCell ref="V23:Z24"/>
    <mergeCell ref="A26:A27"/>
    <mergeCell ref="B26:D27"/>
    <mergeCell ref="E26:I27"/>
    <mergeCell ref="J26:J27"/>
    <mergeCell ref="K26:K27"/>
    <mergeCell ref="O26:O27"/>
    <mergeCell ref="P26:P27"/>
    <mergeCell ref="A23:A24"/>
    <mergeCell ref="B23:D24"/>
    <mergeCell ref="E23:I24"/>
    <mergeCell ref="J23:J24"/>
    <mergeCell ref="K23:K24"/>
    <mergeCell ref="O23:O24"/>
    <mergeCell ref="Q26:U27"/>
    <mergeCell ref="V26:Z27"/>
    <mergeCell ref="D9:E18"/>
    <mergeCell ref="G9:H18"/>
    <mergeCell ref="J9:K18"/>
    <mergeCell ref="M9:N18"/>
    <mergeCell ref="P9:Q18"/>
    <mergeCell ref="S9:T18"/>
    <mergeCell ref="V9:W18"/>
    <mergeCell ref="V19:Z19"/>
    <mergeCell ref="A20:A21"/>
    <mergeCell ref="B20:D21"/>
    <mergeCell ref="E20:I21"/>
    <mergeCell ref="J20:J21"/>
    <mergeCell ref="K20:K21"/>
    <mergeCell ref="O20:O21"/>
    <mergeCell ref="P20:P21"/>
    <mergeCell ref="Q20:U21"/>
    <mergeCell ref="V20:Z21"/>
    <mergeCell ref="T1:Y1"/>
    <mergeCell ref="E4:I4"/>
    <mergeCell ref="N4:P4"/>
    <mergeCell ref="T4:V4"/>
    <mergeCell ref="H6:J6"/>
    <mergeCell ref="D8:E8"/>
    <mergeCell ref="G8:H8"/>
    <mergeCell ref="J8:K8"/>
    <mergeCell ref="M8:N8"/>
    <mergeCell ref="P8:Q8"/>
    <mergeCell ref="E1:H1"/>
    <mergeCell ref="K1:N1"/>
    <mergeCell ref="P1:R1"/>
    <mergeCell ref="S8:T8"/>
    <mergeCell ref="V8:W8"/>
  </mergeCells>
  <phoneticPr fontId="1"/>
  <printOptions horizontalCentered="1" verticalCentered="1"/>
  <pageMargins left="0.78740157480314965" right="0.59055118110236227" top="0.98425196850393704" bottom="0.98425196850393704" header="0.51181102362204722" footer="0.51181102362204722"/>
  <pageSetup paperSize="9" scale="52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19</vt:i4>
      </vt:variant>
    </vt:vector>
  </HeadingPairs>
  <TitlesOfParts>
    <vt:vector size="38" baseType="lpstr">
      <vt:lpstr>抽選結果</vt:lpstr>
      <vt:lpstr>組み合わせ一覧(抽選前)</vt:lpstr>
      <vt:lpstr>組み合わせ一覧</vt:lpstr>
      <vt:lpstr>AB</vt:lpstr>
      <vt:lpstr>CD</vt:lpstr>
      <vt:lpstr>EF</vt:lpstr>
      <vt:lpstr>GH</vt:lpstr>
      <vt:lpstr>IJ</vt:lpstr>
      <vt:lpstr>KL</vt:lpstr>
      <vt:lpstr>MN</vt:lpstr>
      <vt:lpstr>OP</vt:lpstr>
      <vt:lpstr>2日目①</vt:lpstr>
      <vt:lpstr>2日目②</vt:lpstr>
      <vt:lpstr>2日目③</vt:lpstr>
      <vt:lpstr>2日目④</vt:lpstr>
      <vt:lpstr>3日目①</vt:lpstr>
      <vt:lpstr>3日目②</vt:lpstr>
      <vt:lpstr>4日目</vt:lpstr>
      <vt:lpstr>５日目最終日</vt:lpstr>
      <vt:lpstr>'2日目①'!Print_Area</vt:lpstr>
      <vt:lpstr>'2日目②'!Print_Area</vt:lpstr>
      <vt:lpstr>'2日目③'!Print_Area</vt:lpstr>
      <vt:lpstr>'2日目④'!Print_Area</vt:lpstr>
      <vt:lpstr>'3日目①'!Print_Area</vt:lpstr>
      <vt:lpstr>'3日目②'!Print_Area</vt:lpstr>
      <vt:lpstr>'4日目'!Print_Area</vt:lpstr>
      <vt:lpstr>'５日目最終日'!Print_Area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組み合わせ一覧!Print_Area</vt:lpstr>
      <vt:lpstr>'組み合わせ一覧(抽選前)'!Print_Area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2024-10-12T01:09:14Z</cp:lastPrinted>
  <dcterms:created xsi:type="dcterms:W3CDTF">2005-09-26T14:53:02Z</dcterms:created>
  <dcterms:modified xsi:type="dcterms:W3CDTF">2024-11-16T03:54:21Z</dcterms:modified>
</cp:coreProperties>
</file>