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YS\Desktop\"/>
    </mc:Choice>
  </mc:AlternateContent>
  <bookViews>
    <workbookView minimized="1" xWindow="0" yWindow="0" windowWidth="23040" windowHeight="9384"/>
    <workbookView xWindow="0" yWindow="0" windowWidth="23040" windowHeight="9384" activeTab="2"/>
  </bookViews>
  <sheets>
    <sheet name="抽選結果" sheetId="16" r:id="rId1"/>
    <sheet name="JA組合せ" sheetId="17" r:id="rId2"/>
    <sheet name="JA組合せ(結果)" sheetId="1" r:id="rId3"/>
    <sheet name="１日目ABCD" sheetId="13" r:id="rId4"/>
    <sheet name="１日目EF" sheetId="14" r:id="rId5"/>
    <sheet name="2日目abcd" sheetId="15" r:id="rId6"/>
    <sheet name="3日目準決勝リーグ・4日目決勝リーグ" sheetId="11" r:id="rId7"/>
  </sheets>
  <definedNames>
    <definedName name="_xlnm.Print_Area" localSheetId="6">'3日目準決勝リーグ・4日目決勝リーグ'!$A$1:$AG$108</definedName>
    <definedName name="_xlnm.Print_Area" localSheetId="1">JA組合せ!$A$1:$Y$33</definedName>
    <definedName name="_xlnm.Print_Area" localSheetId="2">'JA組合せ(結果)'!$A$1:$Y$33</definedName>
    <definedName name="_xlnm.Print_Area" localSheetId="0">抽選結果!$A$1:$F$26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1" l="1"/>
  <c r="C30" i="1"/>
  <c r="C28" i="1"/>
  <c r="C27" i="1"/>
  <c r="C26" i="1"/>
  <c r="C24" i="1"/>
  <c r="C23" i="1"/>
  <c r="C22" i="1"/>
  <c r="C20" i="1"/>
  <c r="C19" i="1"/>
  <c r="C18" i="1"/>
  <c r="C16" i="1"/>
  <c r="C15" i="1"/>
  <c r="C14" i="1"/>
  <c r="C12" i="1"/>
  <c r="C11" i="1"/>
  <c r="C10" i="1"/>
  <c r="A26" i="16"/>
  <c r="A25" i="16"/>
  <c r="A24" i="16"/>
  <c r="A23" i="16"/>
  <c r="A22" i="16"/>
  <c r="A21" i="16"/>
  <c r="A20" i="16"/>
  <c r="A19" i="16"/>
  <c r="A15" i="16"/>
  <c r="A14" i="16"/>
  <c r="A13" i="16"/>
  <c r="A11" i="16"/>
  <c r="A10" i="16"/>
  <c r="A9" i="16"/>
  <c r="A8" i="16"/>
  <c r="A7" i="16"/>
  <c r="A6" i="16"/>
  <c r="A1" i="13" l="1"/>
  <c r="H1" i="14"/>
  <c r="A1" i="14"/>
  <c r="U9" i="14"/>
  <c r="R22" i="14" s="1"/>
  <c r="Q9" i="14"/>
  <c r="K9" i="14"/>
  <c r="C41" i="14" s="1"/>
  <c r="H9" i="14"/>
  <c r="R19" i="14" s="1"/>
  <c r="E9" i="14"/>
  <c r="E35" i="14" s="1"/>
  <c r="V54" i="13"/>
  <c r="U83" i="13" s="1"/>
  <c r="S54" i="13"/>
  <c r="S83" i="13" s="1"/>
  <c r="P54" i="13"/>
  <c r="F67" i="13" s="1"/>
  <c r="K54" i="13"/>
  <c r="R76" i="13" s="1"/>
  <c r="H54" i="13"/>
  <c r="F76" i="13" s="1"/>
  <c r="E54" i="13"/>
  <c r="E83" i="13" s="1"/>
  <c r="V9" i="13"/>
  <c r="R28" i="13" s="1"/>
  <c r="S9" i="13"/>
  <c r="S38" i="13" s="1"/>
  <c r="P9" i="13"/>
  <c r="Q38" i="13" s="1"/>
  <c r="K9" i="13"/>
  <c r="C44" i="13" s="1"/>
  <c r="H9" i="13"/>
  <c r="F31" i="13" s="1"/>
  <c r="E9" i="13"/>
  <c r="F25" i="13" s="1"/>
  <c r="R1" i="14"/>
  <c r="R48" i="13"/>
  <c r="R1" i="13"/>
  <c r="V54" i="15"/>
  <c r="S54" i="15"/>
  <c r="S83" i="15" s="1"/>
  <c r="P54" i="15"/>
  <c r="F73" i="15" s="1"/>
  <c r="K54" i="15"/>
  <c r="R70" i="15" s="1"/>
  <c r="H54" i="15"/>
  <c r="F76" i="15" s="1"/>
  <c r="E54" i="15"/>
  <c r="E83" i="15" s="1"/>
  <c r="V9" i="15"/>
  <c r="R28" i="15" s="1"/>
  <c r="S9" i="15"/>
  <c r="S38" i="15" s="1"/>
  <c r="P9" i="15"/>
  <c r="O40" i="15" s="1"/>
  <c r="K9" i="15"/>
  <c r="H9" i="15"/>
  <c r="F31" i="15" s="1"/>
  <c r="E9" i="15"/>
  <c r="E38" i="15" s="1"/>
  <c r="R48" i="15"/>
  <c r="R1" i="15"/>
  <c r="H1" i="15"/>
  <c r="H48" i="15" s="1"/>
  <c r="A1" i="15"/>
  <c r="A48" i="15" s="1"/>
  <c r="T89" i="15"/>
  <c r="S89" i="15"/>
  <c r="S90" i="15" s="1"/>
  <c r="R89" i="15"/>
  <c r="O89" i="15"/>
  <c r="E89" i="15"/>
  <c r="F87" i="15"/>
  <c r="E87" i="15"/>
  <c r="U85" i="15"/>
  <c r="T85" i="15"/>
  <c r="S85" i="15"/>
  <c r="S86" i="15" s="1"/>
  <c r="G85" i="15"/>
  <c r="U83" i="15"/>
  <c r="O83" i="15"/>
  <c r="C83" i="15"/>
  <c r="Q79" i="15"/>
  <c r="V87" i="15" s="1"/>
  <c r="K79" i="15"/>
  <c r="U87" i="15" s="1"/>
  <c r="U88" i="15" s="1"/>
  <c r="Q76" i="15"/>
  <c r="G89" i="15" s="1"/>
  <c r="K76" i="15"/>
  <c r="H89" i="15" s="1"/>
  <c r="R73" i="15"/>
  <c r="Q73" i="15"/>
  <c r="K73" i="15"/>
  <c r="Q70" i="15"/>
  <c r="J85" i="15" s="1"/>
  <c r="K70" i="15"/>
  <c r="I85" i="15" s="1"/>
  <c r="I86" i="15" s="1"/>
  <c r="Q67" i="15"/>
  <c r="Q87" i="15" s="1"/>
  <c r="K67" i="15"/>
  <c r="R87" i="15" s="1"/>
  <c r="R64" i="15"/>
  <c r="Q64" i="15"/>
  <c r="H85" i="15" s="1"/>
  <c r="L85" i="15" s="1"/>
  <c r="K64" i="15"/>
  <c r="R79" i="15"/>
  <c r="S45" i="15"/>
  <c r="T44" i="15"/>
  <c r="S44" i="15"/>
  <c r="E44" i="15"/>
  <c r="V42" i="15"/>
  <c r="O42" i="15"/>
  <c r="T40" i="15"/>
  <c r="S40" i="15"/>
  <c r="S41" i="15" s="1"/>
  <c r="O38" i="15"/>
  <c r="I38" i="15"/>
  <c r="C38" i="15"/>
  <c r="Q34" i="15"/>
  <c r="K34" i="15"/>
  <c r="U42" i="15" s="1"/>
  <c r="U43" i="15" s="1"/>
  <c r="F34" i="15"/>
  <c r="R31" i="15"/>
  <c r="Q31" i="15"/>
  <c r="G44" i="15" s="1"/>
  <c r="K31" i="15"/>
  <c r="H44" i="15" s="1"/>
  <c r="Q28" i="15"/>
  <c r="K28" i="15"/>
  <c r="Q25" i="15"/>
  <c r="J40" i="15" s="1"/>
  <c r="K25" i="15"/>
  <c r="I40" i="15" s="1"/>
  <c r="I41" i="15" s="1"/>
  <c r="R22" i="15"/>
  <c r="Q22" i="15"/>
  <c r="Q42" i="15" s="1"/>
  <c r="K22" i="15"/>
  <c r="R42" i="15" s="1"/>
  <c r="R19" i="15"/>
  <c r="Q19" i="15"/>
  <c r="K19" i="15"/>
  <c r="R34" i="15"/>
  <c r="R25" i="15"/>
  <c r="F22" i="14"/>
  <c r="K19" i="14"/>
  <c r="F39" i="14" s="1"/>
  <c r="Q19" i="14"/>
  <c r="H37" i="14" s="1"/>
  <c r="K22" i="14"/>
  <c r="Q22" i="14"/>
  <c r="K25" i="14"/>
  <c r="F41" i="14" s="1"/>
  <c r="Q25" i="14"/>
  <c r="E41" i="14" s="1"/>
  <c r="K31" i="14"/>
  <c r="I39" i="14" s="1"/>
  <c r="Q31" i="14"/>
  <c r="J39" i="14" s="1"/>
  <c r="C35" i="14"/>
  <c r="O35" i="14"/>
  <c r="I37" i="14"/>
  <c r="I38" i="14" s="1"/>
  <c r="J37" i="14"/>
  <c r="S37" i="14"/>
  <c r="T37" i="14"/>
  <c r="V37" i="14"/>
  <c r="S38" i="14"/>
  <c r="U37" i="14" s="1"/>
  <c r="E39" i="14"/>
  <c r="Q39" i="14"/>
  <c r="Q40" i="14" s="1"/>
  <c r="U39" i="14" s="1"/>
  <c r="R39" i="14"/>
  <c r="V39" i="14"/>
  <c r="A48" i="13"/>
  <c r="K19" i="13"/>
  <c r="F42" i="13" s="1"/>
  <c r="Q19" i="13"/>
  <c r="E42" i="13" s="1"/>
  <c r="K22" i="13"/>
  <c r="S40" i="13" s="1"/>
  <c r="Q22" i="13"/>
  <c r="T40" i="13" s="1"/>
  <c r="K25" i="13"/>
  <c r="Q25" i="13"/>
  <c r="E44" i="13" s="1"/>
  <c r="K28" i="13"/>
  <c r="U40" i="13" s="1"/>
  <c r="Q28" i="13"/>
  <c r="Q44" i="13" s="1"/>
  <c r="K31" i="13"/>
  <c r="Q31" i="13"/>
  <c r="K34" i="13"/>
  <c r="Q34" i="13"/>
  <c r="C38" i="13"/>
  <c r="O38" i="13"/>
  <c r="I40" i="13"/>
  <c r="J40" i="13"/>
  <c r="I41" i="13" s="1"/>
  <c r="I42" i="13"/>
  <c r="J42" i="13"/>
  <c r="I43" i="13" s="1"/>
  <c r="R42" i="13"/>
  <c r="U42" i="13"/>
  <c r="U43" i="13" s="1"/>
  <c r="V42" i="13"/>
  <c r="F44" i="13"/>
  <c r="G44" i="13"/>
  <c r="H44" i="13"/>
  <c r="G45" i="13" s="1"/>
  <c r="S44" i="13"/>
  <c r="T44" i="13"/>
  <c r="S45" i="13"/>
  <c r="H48" i="13"/>
  <c r="K64" i="13"/>
  <c r="F87" i="13" s="1"/>
  <c r="Q64" i="13"/>
  <c r="H85" i="13" s="1"/>
  <c r="K67" i="13"/>
  <c r="Q67" i="13"/>
  <c r="T85" i="13" s="1"/>
  <c r="K70" i="13"/>
  <c r="F89" i="13" s="1"/>
  <c r="L89" i="13" s="1"/>
  <c r="Q70" i="13"/>
  <c r="K73" i="13"/>
  <c r="R89" i="13" s="1"/>
  <c r="Q73" i="13"/>
  <c r="Q89" i="13" s="1"/>
  <c r="R73" i="13"/>
  <c r="K76" i="13"/>
  <c r="Q76" i="13"/>
  <c r="K79" i="13"/>
  <c r="T89" i="13" s="1"/>
  <c r="S90" i="13" s="1"/>
  <c r="Q79" i="13"/>
  <c r="C83" i="13"/>
  <c r="G83" i="13"/>
  <c r="O83" i="13"/>
  <c r="G85" i="13"/>
  <c r="G86" i="13" s="1"/>
  <c r="J85" i="13"/>
  <c r="S85" i="13"/>
  <c r="E87" i="13"/>
  <c r="E88" i="13" s="1"/>
  <c r="I87" i="13"/>
  <c r="J87" i="13"/>
  <c r="I88" i="13" s="1"/>
  <c r="R87" i="13"/>
  <c r="V87" i="13"/>
  <c r="E89" i="13"/>
  <c r="G89" i="13"/>
  <c r="H89" i="13"/>
  <c r="G90" i="13" s="1"/>
  <c r="S89" i="13"/>
  <c r="N82" i="11"/>
  <c r="N85" i="11"/>
  <c r="N88" i="11"/>
  <c r="N91" i="11"/>
  <c r="N94" i="11"/>
  <c r="T82" i="11"/>
  <c r="T85" i="11"/>
  <c r="T88" i="11"/>
  <c r="T91" i="11"/>
  <c r="T94" i="11"/>
  <c r="T79" i="11"/>
  <c r="N79" i="11"/>
  <c r="N19" i="11"/>
  <c r="N22" i="11"/>
  <c r="N25" i="11"/>
  <c r="N28" i="11"/>
  <c r="N31" i="11"/>
  <c r="N34" i="11"/>
  <c r="N37" i="11"/>
  <c r="N40" i="11"/>
  <c r="N43" i="11"/>
  <c r="N46" i="11"/>
  <c r="N49" i="11"/>
  <c r="T19" i="11"/>
  <c r="T22" i="11"/>
  <c r="T25" i="11"/>
  <c r="T28" i="11"/>
  <c r="T31" i="11"/>
  <c r="T34" i="11"/>
  <c r="T37" i="11"/>
  <c r="T40" i="11"/>
  <c r="T43" i="11"/>
  <c r="T46" i="11"/>
  <c r="T49" i="11"/>
  <c r="T16" i="11"/>
  <c r="N16" i="11"/>
  <c r="F19" i="14" l="1"/>
  <c r="C42" i="13"/>
  <c r="I83" i="13"/>
  <c r="G38" i="13"/>
  <c r="R19" i="13"/>
  <c r="O87" i="13"/>
  <c r="R25" i="14"/>
  <c r="R31" i="14"/>
  <c r="C39" i="14"/>
  <c r="F31" i="14"/>
  <c r="G35" i="14"/>
  <c r="F79" i="13"/>
  <c r="F64" i="13"/>
  <c r="C85" i="13"/>
  <c r="F70" i="13"/>
  <c r="R22" i="13"/>
  <c r="F22" i="13"/>
  <c r="I38" i="13"/>
  <c r="R25" i="13"/>
  <c r="F19" i="13"/>
  <c r="F79" i="15"/>
  <c r="O87" i="15"/>
  <c r="R67" i="15"/>
  <c r="O85" i="15"/>
  <c r="F67" i="15"/>
  <c r="Q83" i="15"/>
  <c r="R76" i="15"/>
  <c r="I83" i="15"/>
  <c r="C87" i="15"/>
  <c r="G83" i="15"/>
  <c r="O44" i="15"/>
  <c r="U38" i="15"/>
  <c r="Q38" i="15"/>
  <c r="F22" i="15"/>
  <c r="F28" i="15"/>
  <c r="C42" i="15"/>
  <c r="G38" i="15"/>
  <c r="F19" i="15"/>
  <c r="G40" i="15"/>
  <c r="F42" i="15"/>
  <c r="H40" i="15"/>
  <c r="E42" i="15"/>
  <c r="E45" i="15"/>
  <c r="G45" i="15"/>
  <c r="E88" i="15"/>
  <c r="V85" i="15"/>
  <c r="U86" i="15" s="1"/>
  <c r="W85" i="15" s="1"/>
  <c r="Q89" i="15"/>
  <c r="Q43" i="15"/>
  <c r="W42" i="15" s="1"/>
  <c r="X42" i="15"/>
  <c r="G90" i="15"/>
  <c r="G86" i="15"/>
  <c r="K85" i="15" s="1"/>
  <c r="U40" i="15"/>
  <c r="R44" i="15"/>
  <c r="V40" i="15"/>
  <c r="Q44" i="15"/>
  <c r="Q88" i="15"/>
  <c r="W87" i="15" s="1"/>
  <c r="X87" i="15"/>
  <c r="I87" i="15"/>
  <c r="I88" i="15" s="1"/>
  <c r="I42" i="15"/>
  <c r="J87" i="15"/>
  <c r="J42" i="15"/>
  <c r="F70" i="15"/>
  <c r="C85" i="15"/>
  <c r="C89" i="15"/>
  <c r="F25" i="15"/>
  <c r="C40" i="15"/>
  <c r="C44" i="15"/>
  <c r="X85" i="15"/>
  <c r="X40" i="15"/>
  <c r="F89" i="15"/>
  <c r="L89" i="15" s="1"/>
  <c r="F44" i="15"/>
  <c r="L44" i="15" s="1"/>
  <c r="F64" i="15"/>
  <c r="C87" i="13"/>
  <c r="F28" i="13"/>
  <c r="O89" i="13"/>
  <c r="R79" i="13"/>
  <c r="R67" i="13"/>
  <c r="E38" i="13"/>
  <c r="O85" i="13"/>
  <c r="R64" i="13"/>
  <c r="F25" i="14"/>
  <c r="C89" i="13"/>
  <c r="R34" i="13"/>
  <c r="O40" i="13"/>
  <c r="F34" i="13"/>
  <c r="C37" i="14"/>
  <c r="L39" i="14"/>
  <c r="E42" i="14"/>
  <c r="I40" i="14"/>
  <c r="E40" i="14"/>
  <c r="K39" i="14" s="1"/>
  <c r="G37" i="14"/>
  <c r="S35" i="14"/>
  <c r="H41" i="14"/>
  <c r="O39" i="14"/>
  <c r="Q35" i="14"/>
  <c r="G41" i="14"/>
  <c r="G42" i="14" s="1"/>
  <c r="I35" i="14"/>
  <c r="O37" i="14"/>
  <c r="X89" i="13"/>
  <c r="Q90" i="13"/>
  <c r="W89" i="13" s="1"/>
  <c r="X40" i="13"/>
  <c r="S41" i="13"/>
  <c r="E43" i="13"/>
  <c r="K42" i="13" s="1"/>
  <c r="L42" i="13"/>
  <c r="K87" i="13"/>
  <c r="U41" i="13"/>
  <c r="S86" i="13"/>
  <c r="L44" i="13"/>
  <c r="E45" i="13"/>
  <c r="K44" i="13" s="1"/>
  <c r="E90" i="13"/>
  <c r="K89" i="13" s="1"/>
  <c r="U87" i="13"/>
  <c r="U88" i="13" s="1"/>
  <c r="F73" i="13"/>
  <c r="I85" i="13"/>
  <c r="I86" i="13" s="1"/>
  <c r="K85" i="13" s="1"/>
  <c r="R70" i="13"/>
  <c r="Q42" i="13"/>
  <c r="H40" i="13"/>
  <c r="Q87" i="13"/>
  <c r="O42" i="13"/>
  <c r="G40" i="13"/>
  <c r="C40" i="13"/>
  <c r="V40" i="13"/>
  <c r="U38" i="13"/>
  <c r="R31" i="13"/>
  <c r="R44" i="13"/>
  <c r="X44" i="13" s="1"/>
  <c r="L87" i="13"/>
  <c r="V85" i="13"/>
  <c r="U85" i="13"/>
  <c r="U86" i="13" s="1"/>
  <c r="Q83" i="13"/>
  <c r="O44" i="13"/>
  <c r="V70" i="11"/>
  <c r="U82" i="11" s="1"/>
  <c r="R70" i="11"/>
  <c r="U85" i="11" s="1"/>
  <c r="N70" i="11"/>
  <c r="U79" i="11" s="1"/>
  <c r="J70" i="11"/>
  <c r="G85" i="11" s="1"/>
  <c r="A64" i="11"/>
  <c r="I64" i="11"/>
  <c r="X64" i="11"/>
  <c r="AD7" i="11"/>
  <c r="U37" i="11" s="1"/>
  <c r="Z7" i="11"/>
  <c r="U34" i="11" s="1"/>
  <c r="V7" i="11"/>
  <c r="U22" i="11" s="1"/>
  <c r="R7" i="11"/>
  <c r="G46" i="11" s="1"/>
  <c r="O7" i="11"/>
  <c r="U40" i="11" s="1"/>
  <c r="K7" i="11"/>
  <c r="U43" i="11" s="1"/>
  <c r="G7" i="11"/>
  <c r="U16" i="11" s="1"/>
  <c r="C7" i="11"/>
  <c r="G28" i="11" s="1"/>
  <c r="X1" i="11"/>
  <c r="I1" i="11"/>
  <c r="A1" i="11"/>
  <c r="K102" i="11"/>
  <c r="H104" i="11" s="1"/>
  <c r="J102" i="11"/>
  <c r="M100" i="11"/>
  <c r="F106" i="11" s="1"/>
  <c r="L100" i="11"/>
  <c r="M102" i="11"/>
  <c r="H106" i="11" s="1"/>
  <c r="L102" i="11"/>
  <c r="K100" i="11"/>
  <c r="F104" i="11" s="1"/>
  <c r="J100" i="11"/>
  <c r="M104" i="11"/>
  <c r="J106" i="11" s="1"/>
  <c r="L104" i="11"/>
  <c r="I100" i="11"/>
  <c r="F102" i="11" s="1"/>
  <c r="H100" i="11"/>
  <c r="R53" i="11"/>
  <c r="B53" i="11"/>
  <c r="AA57" i="11"/>
  <c r="X59" i="11" s="1"/>
  <c r="Z57" i="11"/>
  <c r="AC55" i="11"/>
  <c r="V61" i="11" s="1"/>
  <c r="AB55" i="11"/>
  <c r="K57" i="11"/>
  <c r="H59" i="11" s="1"/>
  <c r="J57" i="11"/>
  <c r="I59" i="11" s="1"/>
  <c r="M55" i="11"/>
  <c r="F61" i="11" s="1"/>
  <c r="L55" i="11"/>
  <c r="AC57" i="11"/>
  <c r="X61" i="11" s="1"/>
  <c r="AB57" i="11"/>
  <c r="AA55" i="11"/>
  <c r="Z55" i="11"/>
  <c r="W59" i="11" s="1"/>
  <c r="M57" i="11"/>
  <c r="H61" i="11" s="1"/>
  <c r="L57" i="11"/>
  <c r="K55" i="11"/>
  <c r="F59" i="11" s="1"/>
  <c r="J55" i="11"/>
  <c r="G59" i="11" s="1"/>
  <c r="AC59" i="11"/>
  <c r="Z61" i="11" s="1"/>
  <c r="AB59" i="11"/>
  <c r="AA61" i="11" s="1"/>
  <c r="Y55" i="11"/>
  <c r="V57" i="11" s="1"/>
  <c r="X55" i="11"/>
  <c r="M59" i="11"/>
  <c r="J61" i="11" s="1"/>
  <c r="L59" i="11"/>
  <c r="I55" i="11"/>
  <c r="F57" i="11" s="1"/>
  <c r="H55" i="11"/>
  <c r="G41" i="15" l="1"/>
  <c r="K40" i="15" s="1"/>
  <c r="L40" i="15"/>
  <c r="Q90" i="15"/>
  <c r="W89" i="15" s="1"/>
  <c r="X89" i="15"/>
  <c r="Q45" i="15"/>
  <c r="W44" i="15" s="1"/>
  <c r="X44" i="15"/>
  <c r="K87" i="15"/>
  <c r="L87" i="15"/>
  <c r="U41" i="15"/>
  <c r="W40" i="15" s="1"/>
  <c r="K44" i="15"/>
  <c r="L42" i="15"/>
  <c r="E43" i="15"/>
  <c r="K42" i="15" s="1"/>
  <c r="E90" i="15"/>
  <c r="K89" i="15" s="1"/>
  <c r="I43" i="15"/>
  <c r="L37" i="14"/>
  <c r="G38" i="14"/>
  <c r="K37" i="14" s="1"/>
  <c r="K41" i="14"/>
  <c r="L41" i="14"/>
  <c r="X87" i="13"/>
  <c r="Q88" i="13"/>
  <c r="W87" i="13" s="1"/>
  <c r="X42" i="13"/>
  <c r="Q43" i="13"/>
  <c r="W42" i="13" s="1"/>
  <c r="W40" i="13"/>
  <c r="L85" i="13"/>
  <c r="Q45" i="13"/>
  <c r="W44" i="13" s="1"/>
  <c r="L40" i="13"/>
  <c r="G41" i="13"/>
  <c r="K40" i="13" s="1"/>
  <c r="W85" i="13"/>
  <c r="X85" i="13"/>
  <c r="X53" i="11"/>
  <c r="Z53" i="11"/>
  <c r="G37" i="11"/>
  <c r="L105" i="11"/>
  <c r="H60" i="11"/>
  <c r="F60" i="11"/>
  <c r="L101" i="11"/>
  <c r="G106" i="11"/>
  <c r="F107" i="11" s="1"/>
  <c r="J101" i="11"/>
  <c r="G104" i="11"/>
  <c r="F105" i="11" s="1"/>
  <c r="L103" i="11"/>
  <c r="I106" i="11"/>
  <c r="H107" i="11" s="1"/>
  <c r="G91" i="11"/>
  <c r="B102" i="11"/>
  <c r="H98" i="11" s="1"/>
  <c r="G88" i="11"/>
  <c r="U91" i="11"/>
  <c r="B100" i="11"/>
  <c r="F98" i="11" s="1"/>
  <c r="B106" i="11"/>
  <c r="L98" i="11" s="1"/>
  <c r="G94" i="11"/>
  <c r="G79" i="11"/>
  <c r="B59" i="11"/>
  <c r="J53" i="11" s="1"/>
  <c r="U88" i="11"/>
  <c r="R57" i="11"/>
  <c r="U94" i="11"/>
  <c r="G34" i="11"/>
  <c r="B104" i="11"/>
  <c r="J98" i="11" s="1"/>
  <c r="G82" i="11"/>
  <c r="U49" i="11"/>
  <c r="R59" i="11"/>
  <c r="O100" i="11"/>
  <c r="J103" i="11"/>
  <c r="I104" i="11"/>
  <c r="H105" i="11" s="1"/>
  <c r="G102" i="11"/>
  <c r="F103" i="11" s="1"/>
  <c r="H101" i="11"/>
  <c r="K106" i="11"/>
  <c r="J107" i="11" s="1"/>
  <c r="R61" i="11"/>
  <c r="G25" i="11"/>
  <c r="U46" i="11"/>
  <c r="AB53" i="11"/>
  <c r="L60" i="11"/>
  <c r="K61" i="11"/>
  <c r="J62" i="11" s="1"/>
  <c r="W57" i="11"/>
  <c r="V58" i="11" s="1"/>
  <c r="X56" i="11"/>
  <c r="AE55" i="11"/>
  <c r="G49" i="11"/>
  <c r="R55" i="11"/>
  <c r="Z62" i="11"/>
  <c r="U25" i="11"/>
  <c r="G19" i="11"/>
  <c r="V53" i="11"/>
  <c r="Y59" i="11"/>
  <c r="X60" i="11" s="1"/>
  <c r="Z58" i="11"/>
  <c r="G57" i="11"/>
  <c r="O57" i="11" s="1"/>
  <c r="O55" i="11"/>
  <c r="G16" i="11"/>
  <c r="B55" i="11"/>
  <c r="F53" i="11" s="1"/>
  <c r="G40" i="11"/>
  <c r="H56" i="11"/>
  <c r="G43" i="11"/>
  <c r="B57" i="11"/>
  <c r="H53" i="11" s="1"/>
  <c r="G31" i="11"/>
  <c r="J56" i="11"/>
  <c r="V59" i="11"/>
  <c r="Z56" i="11"/>
  <c r="W61" i="11"/>
  <c r="AB56" i="11"/>
  <c r="I61" i="11"/>
  <c r="H62" i="11" s="1"/>
  <c r="L58" i="11"/>
  <c r="G61" i="11"/>
  <c r="F62" i="11" s="1"/>
  <c r="L56" i="11"/>
  <c r="O59" i="11"/>
  <c r="J58" i="11"/>
  <c r="Y61" i="11"/>
  <c r="X62" i="11" s="1"/>
  <c r="AB58" i="11"/>
  <c r="U19" i="11"/>
  <c r="U28" i="11"/>
  <c r="G22" i="11"/>
  <c r="AB60" i="11"/>
  <c r="B61" i="11"/>
  <c r="L53" i="11" s="1"/>
  <c r="U31" i="11"/>
  <c r="N100" i="11" l="1"/>
  <c r="N59" i="11"/>
  <c r="AE57" i="11"/>
  <c r="N102" i="11"/>
  <c r="N61" i="11"/>
  <c r="AE61" i="11"/>
  <c r="O102" i="11"/>
  <c r="N106" i="11"/>
  <c r="O106" i="11"/>
  <c r="O104" i="11"/>
  <c r="N104" i="11"/>
  <c r="AD55" i="11"/>
  <c r="AD57" i="11"/>
  <c r="F58" i="11"/>
  <c r="N57" i="11" s="1"/>
  <c r="V60" i="11"/>
  <c r="AD59" i="11" s="1"/>
  <c r="AE59" i="11"/>
  <c r="N55" i="11"/>
  <c r="O61" i="11"/>
  <c r="V62" i="11"/>
  <c r="AD61" i="11" s="1"/>
</calcChain>
</file>

<file path=xl/sharedStrings.xml><?xml version="1.0" encoding="utf-8"?>
<sst xmlns="http://schemas.openxmlformats.org/spreadsheetml/2006/main" count="637" uniqueCount="190">
  <si>
    <t>F１位</t>
    <rPh sb="2" eb="3">
      <t>イ</t>
    </rPh>
    <phoneticPr fontId="1"/>
  </si>
  <si>
    <t>D２位</t>
    <rPh sb="2" eb="3">
      <t>イ</t>
    </rPh>
    <phoneticPr fontId="1"/>
  </si>
  <si>
    <t>B１位</t>
    <rPh sb="2" eb="3">
      <t>イ</t>
    </rPh>
    <phoneticPr fontId="1"/>
  </si>
  <si>
    <t>E3</t>
    <phoneticPr fontId="1"/>
  </si>
  <si>
    <t>E2</t>
    <phoneticPr fontId="1"/>
  </si>
  <si>
    <t>E</t>
    <phoneticPr fontId="1"/>
  </si>
  <si>
    <t>E1</t>
    <phoneticPr fontId="1"/>
  </si>
  <si>
    <t>E２位</t>
    <rPh sb="2" eb="3">
      <t>イ</t>
    </rPh>
    <phoneticPr fontId="1"/>
  </si>
  <si>
    <t>C3</t>
    <phoneticPr fontId="1"/>
  </si>
  <si>
    <t>F２位</t>
    <rPh sb="2" eb="3">
      <t>イ</t>
    </rPh>
    <phoneticPr fontId="1"/>
  </si>
  <si>
    <t>C2</t>
    <phoneticPr fontId="1"/>
  </si>
  <si>
    <t>D１位</t>
    <rPh sb="2" eb="3">
      <t>イ</t>
    </rPh>
    <phoneticPr fontId="1"/>
  </si>
  <si>
    <t>C</t>
    <phoneticPr fontId="1"/>
  </si>
  <si>
    <t>C1</t>
    <phoneticPr fontId="1"/>
  </si>
  <si>
    <t>b</t>
    <phoneticPr fontId="1"/>
  </si>
  <si>
    <t>B２位</t>
    <rPh sb="2" eb="3">
      <t>イ</t>
    </rPh>
    <phoneticPr fontId="1"/>
  </si>
  <si>
    <t>B</t>
    <phoneticPr fontId="1"/>
  </si>
  <si>
    <t>E１位</t>
    <rPh sb="2" eb="3">
      <t>イ</t>
    </rPh>
    <phoneticPr fontId="1"/>
  </si>
  <si>
    <t>C２位</t>
    <rPh sb="2" eb="3">
      <t>イ</t>
    </rPh>
    <phoneticPr fontId="1"/>
  </si>
  <si>
    <t>a</t>
    <phoneticPr fontId="1"/>
  </si>
  <si>
    <t>A１位</t>
    <rPh sb="2" eb="3">
      <t>イ</t>
    </rPh>
    <phoneticPr fontId="1"/>
  </si>
  <si>
    <t>A</t>
    <phoneticPr fontId="1"/>
  </si>
  <si>
    <t>1次リーグ</t>
    <rPh sb="1" eb="2">
      <t>ジ</t>
    </rPh>
    <phoneticPr fontId="1"/>
  </si>
  <si>
    <t>-</t>
    <phoneticPr fontId="1"/>
  </si>
  <si>
    <t>）</t>
    <phoneticPr fontId="1"/>
  </si>
  <si>
    <t>（</t>
    <phoneticPr fontId="1"/>
  </si>
  <si>
    <t>順位</t>
    <rPh sb="0" eb="2">
      <t>ジュンイ</t>
    </rPh>
    <phoneticPr fontId="1"/>
  </si>
  <si>
    <t>得失点</t>
    <rPh sb="0" eb="3">
      <t>トクシッテン</t>
    </rPh>
    <phoneticPr fontId="1"/>
  </si>
  <si>
    <t>勝点</t>
    <rPh sb="0" eb="1">
      <t>カ</t>
    </rPh>
    <rPh sb="1" eb="2">
      <t>テン</t>
    </rPh>
    <phoneticPr fontId="1"/>
  </si>
  <si>
    <t>⑥</t>
    <phoneticPr fontId="1"/>
  </si>
  <si>
    <t>⑤</t>
    <phoneticPr fontId="1"/>
  </si>
  <si>
    <t>④</t>
    <phoneticPr fontId="1"/>
  </si>
  <si>
    <t>③</t>
    <phoneticPr fontId="1"/>
  </si>
  <si>
    <t>②</t>
    <phoneticPr fontId="1"/>
  </si>
  <si>
    <t>①</t>
    <phoneticPr fontId="1"/>
  </si>
  <si>
    <t>第1会場</t>
    <rPh sb="0" eb="1">
      <t>ダイ</t>
    </rPh>
    <rPh sb="2" eb="4">
      <t>カイジョウ</t>
    </rPh>
    <phoneticPr fontId="1"/>
  </si>
  <si>
    <t>ピッチ</t>
    <phoneticPr fontId="1"/>
  </si>
  <si>
    <t>－</t>
  </si>
  <si>
    <t>■成　績</t>
    <rPh sb="1" eb="2">
      <t>シゲル</t>
    </rPh>
    <rPh sb="3" eb="4">
      <t>イサオ</t>
    </rPh>
    <phoneticPr fontId="1"/>
  </si>
  <si>
    <t>優　勝</t>
    <rPh sb="0" eb="1">
      <t>ユウ</t>
    </rPh>
    <rPh sb="2" eb="3">
      <t>マサル</t>
    </rPh>
    <phoneticPr fontId="1"/>
  </si>
  <si>
    <t>準優勝</t>
    <rPh sb="0" eb="3">
      <t>ジュンユウショウ</t>
    </rPh>
    <phoneticPr fontId="1"/>
  </si>
  <si>
    <t>第3会場</t>
    <rPh sb="0" eb="1">
      <t>ダイ</t>
    </rPh>
    <rPh sb="2" eb="4">
      <t>カイジョウ</t>
    </rPh>
    <phoneticPr fontId="1"/>
  </si>
  <si>
    <t>d</t>
    <phoneticPr fontId="1"/>
  </si>
  <si>
    <t>F</t>
  </si>
  <si>
    <t>準決勝リーグ</t>
    <rPh sb="0" eb="3">
      <t>ジュンケッショウ</t>
    </rPh>
    <phoneticPr fontId="1"/>
  </si>
  <si>
    <t>決勝リーグ</t>
    <rPh sb="0" eb="2">
      <t>ケッショウ</t>
    </rPh>
    <phoneticPr fontId="1"/>
  </si>
  <si>
    <t>2次リーグ</t>
    <rPh sb="1" eb="2">
      <t>ジ</t>
    </rPh>
    <phoneticPr fontId="1"/>
  </si>
  <si>
    <t>会場：</t>
    <rPh sb="0" eb="2">
      <t>カイジョウ</t>
    </rPh>
    <phoneticPr fontId="1"/>
  </si>
  <si>
    <t>宇都宮市サッカー場（平出）</t>
    <rPh sb="0" eb="4">
      <t>ウツノミヤシ</t>
    </rPh>
    <rPh sb="8" eb="9">
      <t>ジョウ</t>
    </rPh>
    <rPh sb="10" eb="12">
      <t>ヒライデ</t>
    </rPh>
    <phoneticPr fontId="1"/>
  </si>
  <si>
    <t>D1</t>
    <phoneticPr fontId="1"/>
  </si>
  <si>
    <t>D2</t>
    <phoneticPr fontId="1"/>
  </si>
  <si>
    <t>D3</t>
    <phoneticPr fontId="1"/>
  </si>
  <si>
    <t>D</t>
    <phoneticPr fontId="1"/>
  </si>
  <si>
    <t>A２位</t>
    <rPh sb="2" eb="3">
      <t>イ</t>
    </rPh>
    <phoneticPr fontId="1"/>
  </si>
  <si>
    <t>C１位</t>
    <rPh sb="2" eb="3">
      <t>イ</t>
    </rPh>
    <phoneticPr fontId="1"/>
  </si>
  <si>
    <t>c</t>
    <phoneticPr fontId="1"/>
  </si>
  <si>
    <t>X</t>
    <phoneticPr fontId="1"/>
  </si>
  <si>
    <t>Y</t>
    <phoneticPr fontId="1"/>
  </si>
  <si>
    <t>X１位</t>
    <rPh sb="2" eb="3">
      <t>イ</t>
    </rPh>
    <phoneticPr fontId="1"/>
  </si>
  <si>
    <t>Y２位</t>
    <rPh sb="2" eb="3">
      <t>イ</t>
    </rPh>
    <phoneticPr fontId="1"/>
  </si>
  <si>
    <t>X２位</t>
    <rPh sb="2" eb="3">
      <t>イ</t>
    </rPh>
    <phoneticPr fontId="1"/>
  </si>
  <si>
    <t>Y１位</t>
    <rPh sb="2" eb="3">
      <t>イ</t>
    </rPh>
    <phoneticPr fontId="1"/>
  </si>
  <si>
    <t>a１位</t>
    <rPh sb="2" eb="3">
      <t>イ</t>
    </rPh>
    <phoneticPr fontId="1"/>
  </si>
  <si>
    <t>b２位</t>
    <rPh sb="2" eb="3">
      <t>イ</t>
    </rPh>
    <phoneticPr fontId="1"/>
  </si>
  <si>
    <t>c１位</t>
    <rPh sb="2" eb="3">
      <t>イ</t>
    </rPh>
    <phoneticPr fontId="1"/>
  </si>
  <si>
    <t>d２位</t>
    <rPh sb="2" eb="3">
      <t>イ</t>
    </rPh>
    <phoneticPr fontId="1"/>
  </si>
  <si>
    <t>a２位</t>
    <rPh sb="2" eb="3">
      <t>イ</t>
    </rPh>
    <phoneticPr fontId="1"/>
  </si>
  <si>
    <t>b１位</t>
    <rPh sb="2" eb="3">
      <t>イ</t>
    </rPh>
    <phoneticPr fontId="1"/>
  </si>
  <si>
    <t>c２位</t>
    <rPh sb="2" eb="3">
      <t>イ</t>
    </rPh>
    <phoneticPr fontId="1"/>
  </si>
  <si>
    <t>d１位</t>
    <rPh sb="2" eb="3">
      <t>イ</t>
    </rPh>
    <phoneticPr fontId="1"/>
  </si>
  <si>
    <t>ハートフル保険フィールドA</t>
    <rPh sb="5" eb="7">
      <t>ホケン</t>
    </rPh>
    <phoneticPr fontId="1"/>
  </si>
  <si>
    <t>ハートフル保険フィールドB</t>
    <rPh sb="5" eb="7">
      <t>ホケン</t>
    </rPh>
    <phoneticPr fontId="1"/>
  </si>
  <si>
    <t>(</t>
    <phoneticPr fontId="1"/>
  </si>
  <si>
    <t>主，</t>
    <rPh sb="0" eb="1">
      <t>シュ</t>
    </rPh>
    <phoneticPr fontId="1"/>
  </si>
  <si>
    <t>副，</t>
    <rPh sb="0" eb="1">
      <t>フク</t>
    </rPh>
    <phoneticPr fontId="1"/>
  </si>
  <si>
    <t>４ｔｈ</t>
    <phoneticPr fontId="1"/>
  </si>
  <si>
    <t>)</t>
    <phoneticPr fontId="1"/>
  </si>
  <si>
    <t>5,</t>
    <phoneticPr fontId="1"/>
  </si>
  <si>
    <t>6,</t>
    <phoneticPr fontId="1"/>
  </si>
  <si>
    <t>7,</t>
    <phoneticPr fontId="1"/>
  </si>
  <si>
    <t>1,</t>
    <phoneticPr fontId="1"/>
  </si>
  <si>
    <t>2,</t>
    <phoneticPr fontId="1"/>
  </si>
  <si>
    <t>3,</t>
    <phoneticPr fontId="1"/>
  </si>
  <si>
    <t>4,</t>
    <phoneticPr fontId="1"/>
  </si>
  <si>
    <t>F</t>
    <phoneticPr fontId="1"/>
  </si>
  <si>
    <t>Ａ</t>
    <phoneticPr fontId="1"/>
  </si>
  <si>
    <t>Ｂ</t>
    <phoneticPr fontId="1"/>
  </si>
  <si>
    <t>8,</t>
    <phoneticPr fontId="1"/>
  </si>
  <si>
    <t>会場</t>
    <rPh sb="0" eb="2">
      <t>カイジョウ</t>
    </rPh>
    <phoneticPr fontId="1"/>
  </si>
  <si>
    <t>Ｘ</t>
    <phoneticPr fontId="1"/>
  </si>
  <si>
    <t>Ｙ</t>
    <phoneticPr fontId="1"/>
  </si>
  <si>
    <t>3位</t>
    <rPh sb="1" eb="2">
      <t>イ</t>
    </rPh>
    <phoneticPr fontId="1"/>
  </si>
  <si>
    <t>4位</t>
    <rPh sb="1" eb="2">
      <t>イ</t>
    </rPh>
    <phoneticPr fontId="1"/>
  </si>
  <si>
    <t>審判委員会</t>
    <rPh sb="0" eb="2">
      <t>シンパン</t>
    </rPh>
    <rPh sb="2" eb="5">
      <t>イインカイ</t>
    </rPh>
    <phoneticPr fontId="1"/>
  </si>
  <si>
    <t>※U-11大会の部と同会場で実施</t>
    <rPh sb="5" eb="7">
      <t>タイカイ</t>
    </rPh>
    <rPh sb="8" eb="9">
      <t>ブ</t>
    </rPh>
    <rPh sb="10" eb="13">
      <t>ドウカイジョウ</t>
    </rPh>
    <rPh sb="14" eb="16">
      <t>ジッシ</t>
    </rPh>
    <phoneticPr fontId="1"/>
  </si>
  <si>
    <t>A</t>
  </si>
  <si>
    <t>B</t>
  </si>
  <si>
    <t>ＡＢ会場</t>
    <rPh sb="2" eb="4">
      <t>カイジョウ</t>
    </rPh>
    <phoneticPr fontId="1"/>
  </si>
  <si>
    <t>ＣＤ会場</t>
    <rPh sb="2" eb="4">
      <t>カイジョウ</t>
    </rPh>
    <phoneticPr fontId="1"/>
  </si>
  <si>
    <t>ＥＦ会場</t>
    <rPh sb="2" eb="4">
      <t>カイジョウ</t>
    </rPh>
    <phoneticPr fontId="1"/>
  </si>
  <si>
    <t>SAKURAグリーンフィールド</t>
    <phoneticPr fontId="1"/>
  </si>
  <si>
    <t>第43回栃木県U-11サッカー選手権大会　JA全農杯の部　組み合わせ</t>
    <rPh sb="0" eb="1">
      <t>ダイ</t>
    </rPh>
    <rPh sb="3" eb="4">
      <t>カイ</t>
    </rPh>
    <rPh sb="4" eb="7">
      <t>トチギケン</t>
    </rPh>
    <rPh sb="15" eb="18">
      <t>センシュケン</t>
    </rPh>
    <rPh sb="18" eb="20">
      <t>タイカイ</t>
    </rPh>
    <rPh sb="23" eb="25">
      <t>ゼンノウ</t>
    </rPh>
    <rPh sb="25" eb="26">
      <t>ハイ</t>
    </rPh>
    <rPh sb="27" eb="28">
      <t>ブ</t>
    </rPh>
    <rPh sb="29" eb="30">
      <t>ク</t>
    </rPh>
    <rPh sb="31" eb="32">
      <t>ア</t>
    </rPh>
    <phoneticPr fontId="1"/>
  </si>
  <si>
    <t>■第1日　1月10日</t>
    <rPh sb="6" eb="7">
      <t>ツキ</t>
    </rPh>
    <rPh sb="9" eb="10">
      <t>ニチ</t>
    </rPh>
    <phoneticPr fontId="1"/>
  </si>
  <si>
    <t>■第2日　1月11日</t>
    <rPh sb="6" eb="7">
      <t>ツキ</t>
    </rPh>
    <rPh sb="9" eb="10">
      <t>ニチ</t>
    </rPh>
    <phoneticPr fontId="1"/>
  </si>
  <si>
    <t>■第3日　1月17日</t>
    <rPh sb="6" eb="7">
      <t>ツキ</t>
    </rPh>
    <rPh sb="9" eb="10">
      <t>ニチ</t>
    </rPh>
    <phoneticPr fontId="1"/>
  </si>
  <si>
    <t>■第4日　1月24日</t>
    <rPh sb="6" eb="7">
      <t>ツキ</t>
    </rPh>
    <rPh sb="9" eb="10">
      <t>ニチ</t>
    </rPh>
    <phoneticPr fontId="1"/>
  </si>
  <si>
    <t>3, 1 ,2 ,3</t>
    <phoneticPr fontId="1"/>
  </si>
  <si>
    <t>6, 4, 5, 6</t>
    <phoneticPr fontId="1"/>
  </si>
  <si>
    <t>2, 3, 1, 2</t>
    <phoneticPr fontId="1"/>
  </si>
  <si>
    <t>5, 6, 4, 5</t>
    <phoneticPr fontId="1"/>
  </si>
  <si>
    <t>1, 2, 3, 1</t>
    <phoneticPr fontId="1"/>
  </si>
  <si>
    <t>4, 5, 6, 4</t>
    <phoneticPr fontId="1"/>
  </si>
  <si>
    <t>(主, 副, 副, 4th)</t>
    <rPh sb="1" eb="2">
      <t>シュ</t>
    </rPh>
    <rPh sb="4" eb="5">
      <t>フク</t>
    </rPh>
    <rPh sb="7" eb="8">
      <t>フク</t>
    </rPh>
    <phoneticPr fontId="1"/>
  </si>
  <si>
    <t>第２会場</t>
    <rPh sb="0" eb="1">
      <t>ダイ</t>
    </rPh>
    <rPh sb="2" eb="4">
      <t>カイジョウ</t>
    </rPh>
    <phoneticPr fontId="1"/>
  </si>
  <si>
    <t>3, 1, 2, 3</t>
    <phoneticPr fontId="1"/>
  </si>
  <si>
    <r>
      <t xml:space="preserve">4, 5, 5, </t>
    </r>
    <r>
      <rPr>
        <sz val="18"/>
        <color rgb="FFFF0000"/>
        <rFont val="ＭＳ Ｐゴシック"/>
        <family val="3"/>
        <charset val="128"/>
      </rPr>
      <t>1</t>
    </r>
    <phoneticPr fontId="1"/>
  </si>
  <si>
    <t>試合無し</t>
    <rPh sb="0" eb="2">
      <t>シアイ</t>
    </rPh>
    <rPh sb="2" eb="3">
      <t>ナ</t>
    </rPh>
    <phoneticPr fontId="1"/>
  </si>
  <si>
    <t>5, 4, 4, 5</t>
    <phoneticPr fontId="1"/>
  </si>
  <si>
    <t>4, 5, 5, 4</t>
    <phoneticPr fontId="1"/>
  </si>
  <si>
    <t>（主, 副, 副, 4th）</t>
    <rPh sb="1" eb="2">
      <t>シュ</t>
    </rPh>
    <rPh sb="4" eb="5">
      <t>フク</t>
    </rPh>
    <rPh sb="7" eb="8">
      <t>フク</t>
    </rPh>
    <phoneticPr fontId="1"/>
  </si>
  <si>
    <t>1次リーグ</t>
  </si>
  <si>
    <t>第43回栃木県U-11サッカ－選手権大会
　JA全農杯の部　抽選順</t>
    <rPh sb="4" eb="7">
      <t>トチギケン</t>
    </rPh>
    <rPh sb="15" eb="18">
      <t>センシュケン</t>
    </rPh>
    <rPh sb="30" eb="32">
      <t>チュウセン</t>
    </rPh>
    <rPh sb="32" eb="33">
      <t>ジュン</t>
    </rPh>
    <phoneticPr fontId="20"/>
  </si>
  <si>
    <t>原則　芳賀→下都賀→両毛→北那須→塩南→宇河</t>
    <phoneticPr fontId="20"/>
  </si>
  <si>
    <t>1　【第１シード】※会場担当チーム及び各地区1位チーム、各地区1チーム出場チーム</t>
    <rPh sb="3" eb="4">
      <t>ダイ</t>
    </rPh>
    <rPh sb="10" eb="12">
      <t>カイジョウ</t>
    </rPh>
    <rPh sb="12" eb="14">
      <t>タントウ</t>
    </rPh>
    <rPh sb="17" eb="18">
      <t>オヨ</t>
    </rPh>
    <rPh sb="19" eb="22">
      <t>カクチク</t>
    </rPh>
    <rPh sb="23" eb="24">
      <t>イ</t>
    </rPh>
    <rPh sb="28" eb="31">
      <t>カクチク</t>
    </rPh>
    <rPh sb="35" eb="37">
      <t>シュツジョウ</t>
    </rPh>
    <phoneticPr fontId="20"/>
  </si>
  <si>
    <t>※K-WEST.FC２００１とヴェルフェ矢板U-12が隣のブロックになった場合のみ、最初から引き直し</t>
    <rPh sb="20" eb="23">
      <t>ヤイタu</t>
    </rPh>
    <rPh sb="27" eb="28">
      <t>トナリ</t>
    </rPh>
    <rPh sb="37" eb="39">
      <t>バアイ</t>
    </rPh>
    <rPh sb="42" eb="44">
      <t>サイショ</t>
    </rPh>
    <rPh sb="46" eb="47">
      <t>ヒ</t>
    </rPh>
    <rPh sb="48" eb="49">
      <t>ナオ</t>
    </rPh>
    <phoneticPr fontId="20"/>
  </si>
  <si>
    <t>ＪＦＣアミスタ市貝</t>
  </si>
  <si>
    <t>（芳賀地区1位）</t>
    <rPh sb="1" eb="3">
      <t>ハガ</t>
    </rPh>
    <rPh sb="3" eb="5">
      <t>チク</t>
    </rPh>
    <rPh sb="6" eb="7">
      <t>イ</t>
    </rPh>
    <phoneticPr fontId="20"/>
  </si>
  <si>
    <t>ＦＣ　ＶＡＬＯＮ</t>
  </si>
  <si>
    <t>（下都賀地区1位）</t>
    <rPh sb="1" eb="4">
      <t>シモツガ</t>
    </rPh>
    <rPh sb="4" eb="6">
      <t>チク</t>
    </rPh>
    <rPh sb="7" eb="8">
      <t>イ</t>
    </rPh>
    <phoneticPr fontId="20"/>
  </si>
  <si>
    <t>那須野ヶ原ＦＣボンジボーラ</t>
  </si>
  <si>
    <t>（北那須地区1位）</t>
    <rPh sb="0" eb="1">
      <t>キタ</t>
    </rPh>
    <rPh sb="1" eb="3">
      <t>ナス</t>
    </rPh>
    <rPh sb="4" eb="6">
      <t>チク</t>
    </rPh>
    <rPh sb="7" eb="8">
      <t>イ</t>
    </rPh>
    <phoneticPr fontId="20"/>
  </si>
  <si>
    <t>ともぞうサッカークラブ</t>
  </si>
  <si>
    <t>（宇河地区1位）</t>
    <rPh sb="1" eb="3">
      <t>ウカワ</t>
    </rPh>
    <rPh sb="3" eb="5">
      <t>チク</t>
    </rPh>
    <rPh sb="6" eb="7">
      <t>イ</t>
    </rPh>
    <phoneticPr fontId="20"/>
  </si>
  <si>
    <t>Ｋ－ＷＥＳＴ．ＦＣ２００１</t>
  </si>
  <si>
    <t>（両毛地区）</t>
    <rPh sb="1" eb="3">
      <t>リョウモウ</t>
    </rPh>
    <rPh sb="3" eb="5">
      <t>チク</t>
    </rPh>
    <phoneticPr fontId="20"/>
  </si>
  <si>
    <t>ハートフル保険フィールドA</t>
    <rPh sb="5" eb="7">
      <t>ホケン</t>
    </rPh>
    <phoneticPr fontId="20"/>
  </si>
  <si>
    <t>ヴェルフェ矢板Ｕ－１２・ｎｏｕｖｅａｕ</t>
  </si>
  <si>
    <t>（塩谷南那須地区）</t>
    <rPh sb="1" eb="3">
      <t>シオヤ</t>
    </rPh>
    <rPh sb="3" eb="6">
      <t>ミナミナス</t>
    </rPh>
    <rPh sb="6" eb="8">
      <t>チク</t>
    </rPh>
    <phoneticPr fontId="20"/>
  </si>
  <si>
    <t>SAKURAグリーンフィールドA
※会場担当はAB2面</t>
    <rPh sb="18" eb="20">
      <t>カイジョウ</t>
    </rPh>
    <rPh sb="20" eb="22">
      <t>タントウ</t>
    </rPh>
    <rPh sb="26" eb="27">
      <t>メン</t>
    </rPh>
    <phoneticPr fontId="20"/>
  </si>
  <si>
    <t>2　【多数チーム参加地区上位】※同地区は同ブロックに入らない</t>
    <rPh sb="16" eb="17">
      <t>ドウ</t>
    </rPh>
    <rPh sb="17" eb="19">
      <t>チク</t>
    </rPh>
    <rPh sb="20" eb="21">
      <t>ドウ</t>
    </rPh>
    <rPh sb="26" eb="27">
      <t>ハイ</t>
    </rPh>
    <phoneticPr fontId="20"/>
  </si>
  <si>
    <t>ＩＳＯＳＯＣＣＥＲＣＬＵＢ</t>
  </si>
  <si>
    <t>（宇河地区2位）</t>
    <rPh sb="1" eb="3">
      <t>ウカワ</t>
    </rPh>
    <rPh sb="3" eb="5">
      <t>チク</t>
    </rPh>
    <rPh sb="6" eb="7">
      <t>イ</t>
    </rPh>
    <phoneticPr fontId="20"/>
  </si>
  <si>
    <t>栃木ＳＣ　Ｕ－１２</t>
  </si>
  <si>
    <t>（宇河地区3位）</t>
    <rPh sb="1" eb="3">
      <t>ウカワ</t>
    </rPh>
    <rPh sb="3" eb="5">
      <t>チク</t>
    </rPh>
    <rPh sb="6" eb="7">
      <t>イ</t>
    </rPh>
    <phoneticPr fontId="20"/>
  </si>
  <si>
    <t>ＴＥＡＭ　リフレＳＣ</t>
  </si>
  <si>
    <t>（宇河地区4位）</t>
    <rPh sb="1" eb="3">
      <t>ウカワ</t>
    </rPh>
    <rPh sb="3" eb="5">
      <t>チク</t>
    </rPh>
    <rPh sb="6" eb="7">
      <t>イ</t>
    </rPh>
    <phoneticPr fontId="20"/>
  </si>
  <si>
    <t>3　【複数チーム参加地区】</t>
    <rPh sb="3" eb="4">
      <t>フク</t>
    </rPh>
    <phoneticPr fontId="20"/>
  </si>
  <si>
    <t>※同地区は同ブロックには入らないが、宇河地区のみ、2チーム入るブロックが1つあり。</t>
    <phoneticPr fontId="20"/>
  </si>
  <si>
    <t>※必然的に決定する場合有り。引き直しになる場合は、必要段階まで戻って引き直し。</t>
    <rPh sb="1" eb="4">
      <t>ヒツゼンテキ</t>
    </rPh>
    <rPh sb="5" eb="7">
      <t>ケッテイ</t>
    </rPh>
    <rPh sb="9" eb="11">
      <t>バアイ</t>
    </rPh>
    <rPh sb="11" eb="12">
      <t>ア</t>
    </rPh>
    <rPh sb="14" eb="15">
      <t>ヒ</t>
    </rPh>
    <rPh sb="16" eb="17">
      <t>ナオ</t>
    </rPh>
    <rPh sb="21" eb="23">
      <t>バアイ</t>
    </rPh>
    <rPh sb="25" eb="27">
      <t>ヒツヨウ</t>
    </rPh>
    <rPh sb="27" eb="29">
      <t>ダンカイ</t>
    </rPh>
    <rPh sb="31" eb="32">
      <t>モド</t>
    </rPh>
    <rPh sb="34" eb="35">
      <t>ヒ</t>
    </rPh>
    <rPh sb="36" eb="37">
      <t>ナオ</t>
    </rPh>
    <phoneticPr fontId="20"/>
  </si>
  <si>
    <t>ＦＣアリーバ</t>
  </si>
  <si>
    <t>（宇河地区）</t>
    <rPh sb="1" eb="3">
      <t>ウカワ</t>
    </rPh>
    <rPh sb="3" eb="5">
      <t>チク</t>
    </rPh>
    <phoneticPr fontId="20"/>
  </si>
  <si>
    <t>ｕｎｉｏｎ　ｓｃ</t>
  </si>
  <si>
    <t>ＦＣスポルト宇都宮</t>
  </si>
  <si>
    <t>ＳＡＫＵＲＡ　ＦＯＯＴＢＡＬＬ　ＣＬＵＢ　Ｊｒ</t>
  </si>
  <si>
    <t>（下都賀地区２位）</t>
    <rPh sb="1" eb="4">
      <t>シモツガ</t>
    </rPh>
    <rPh sb="4" eb="6">
      <t>チク</t>
    </rPh>
    <rPh sb="7" eb="8">
      <t>イ</t>
    </rPh>
    <phoneticPr fontId="20"/>
  </si>
  <si>
    <t>ＦＣがむしゃら</t>
  </si>
  <si>
    <t>（下都賀地区）</t>
    <rPh sb="1" eb="4">
      <t>シモツガ</t>
    </rPh>
    <rPh sb="4" eb="6">
      <t>チク</t>
    </rPh>
    <phoneticPr fontId="20"/>
  </si>
  <si>
    <t>ＭＯＲＡＮＧＯ栃木フットボールクラブＵ１２</t>
  </si>
  <si>
    <t>ＦＣ真岡２１ファンタジー</t>
  </si>
  <si>
    <t>（芳賀地区２位）</t>
    <rPh sb="1" eb="3">
      <t>ハガ</t>
    </rPh>
    <rPh sb="3" eb="5">
      <t>チク</t>
    </rPh>
    <rPh sb="6" eb="7">
      <t>イ</t>
    </rPh>
    <phoneticPr fontId="20"/>
  </si>
  <si>
    <t>ＦＣ　Ａｖａｎｃｅ</t>
  </si>
  <si>
    <t>（北那須地区２位）</t>
    <rPh sb="1" eb="2">
      <t>キタ</t>
    </rPh>
    <rPh sb="2" eb="4">
      <t>ナス</t>
    </rPh>
    <rPh sb="4" eb="6">
      <t>チク</t>
    </rPh>
    <rPh sb="7" eb="8">
      <t>イ</t>
    </rPh>
    <phoneticPr fontId="20"/>
  </si>
  <si>
    <t>F1</t>
    <phoneticPr fontId="1"/>
  </si>
  <si>
    <t>A2</t>
    <phoneticPr fontId="1"/>
  </si>
  <si>
    <t>B2</t>
    <phoneticPr fontId="1"/>
  </si>
  <si>
    <t>B3</t>
    <phoneticPr fontId="1"/>
  </si>
  <si>
    <t>A3</t>
    <phoneticPr fontId="1"/>
  </si>
  <si>
    <t>B1</t>
    <phoneticPr fontId="1"/>
  </si>
  <si>
    <t>F2</t>
    <phoneticPr fontId="1"/>
  </si>
  <si>
    <t>A1</t>
    <phoneticPr fontId="1"/>
  </si>
  <si>
    <t>A2</t>
    <phoneticPr fontId="1"/>
  </si>
  <si>
    <t>D3</t>
    <phoneticPr fontId="1"/>
  </si>
  <si>
    <t>E3</t>
    <phoneticPr fontId="1"/>
  </si>
  <si>
    <t>B3</t>
    <phoneticPr fontId="1"/>
  </si>
  <si>
    <t>F2</t>
    <phoneticPr fontId="1"/>
  </si>
  <si>
    <t>C3</t>
    <phoneticPr fontId="1"/>
  </si>
  <si>
    <t>D2</t>
    <phoneticPr fontId="1"/>
  </si>
  <si>
    <t>C2</t>
    <phoneticPr fontId="1"/>
  </si>
  <si>
    <t>F1</t>
    <phoneticPr fontId="1"/>
  </si>
  <si>
    <t>C1</t>
    <phoneticPr fontId="1"/>
  </si>
  <si>
    <t>E1</t>
    <phoneticPr fontId="1"/>
  </si>
  <si>
    <t>A1</t>
    <phoneticPr fontId="1"/>
  </si>
  <si>
    <t>E2</t>
    <phoneticPr fontId="1"/>
  </si>
  <si>
    <t>B1</t>
    <phoneticPr fontId="1"/>
  </si>
  <si>
    <t>A3</t>
    <phoneticPr fontId="1"/>
  </si>
  <si>
    <t>B2</t>
    <phoneticPr fontId="1"/>
  </si>
  <si>
    <t>D1</t>
    <phoneticPr fontId="1"/>
  </si>
  <si>
    <t>ハートフル保険フィールドA</t>
    <phoneticPr fontId="1"/>
  </si>
  <si>
    <t>SAKURAグリーンフィールドA</t>
    <phoneticPr fontId="1"/>
  </si>
  <si>
    <t>SAKURAグリーンフィールドＢ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</si>
</sst>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8"/>
      <color theme="0"/>
      <name val="ＭＳ Ｐゴシック"/>
      <family val="3"/>
      <charset val="128"/>
    </font>
    <font>
      <sz val="18"/>
      <name val="HG正楷書体-PRO"/>
      <family val="4"/>
      <charset val="128"/>
    </font>
    <font>
      <sz val="14"/>
      <color theme="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11"/>
      <name val="ＤＨＰ平成ゴシックW5"/>
      <family val="3"/>
      <charset val="128"/>
    </font>
    <font>
      <sz val="24"/>
      <name val="ＭＳ Ｐゴシック"/>
      <family val="3"/>
      <charset val="128"/>
    </font>
    <font>
      <sz val="22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sz val="24"/>
      <name val="HG正楷書体-PRO"/>
      <family val="4"/>
      <charset val="128"/>
    </font>
    <font>
      <b/>
      <sz val="11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8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sz val="20"/>
      <color theme="1"/>
      <name val="ＤＨＰ特太ゴシック体"/>
      <family val="3"/>
      <charset val="128"/>
    </font>
    <font>
      <b/>
      <sz val="12"/>
      <name val="BIZ UDPゴシック"/>
      <family val="3"/>
      <charset val="128"/>
    </font>
    <font>
      <b/>
      <sz val="1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name val="游ゴシック Light"/>
      <family val="3"/>
      <charset val="128"/>
      <scheme val="major"/>
    </font>
    <font>
      <sz val="2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17.5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</fills>
  <borders count="25">
    <border>
      <left/>
      <right/>
      <top/>
      <bottom/>
      <diagonal/>
    </border>
    <border>
      <left/>
      <right style="dotted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indexed="64"/>
      </bottom>
      <diagonal style="thin">
        <color auto="1"/>
      </diagonal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>
      <alignment vertical="center"/>
    </xf>
  </cellStyleXfs>
  <cellXfs count="247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255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13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vertical="center" shrinkToFit="1"/>
    </xf>
    <xf numFmtId="0" fontId="7" fillId="0" borderId="17" xfId="0" applyFont="1" applyBorder="1" applyAlignment="1">
      <alignment vertical="center" shrinkToFit="1"/>
    </xf>
    <xf numFmtId="0" fontId="7" fillId="0" borderId="18" xfId="0" applyFont="1" applyBorder="1" applyAlignment="1">
      <alignment vertical="center" shrinkToFit="1"/>
    </xf>
    <xf numFmtId="0" fontId="7" fillId="0" borderId="13" xfId="0" applyFont="1" applyBorder="1" applyAlignment="1">
      <alignment horizontal="right" vertical="center" shrinkToFit="1"/>
    </xf>
    <xf numFmtId="0" fontId="7" fillId="0" borderId="21" xfId="0" applyFont="1" applyBorder="1" applyAlignment="1">
      <alignment horizontal="right" vertical="center" shrinkToFit="1"/>
    </xf>
    <xf numFmtId="0" fontId="7" fillId="0" borderId="9" xfId="0" applyFont="1" applyBorder="1" applyAlignment="1">
      <alignment horizontal="right" vertical="center" shrinkToFit="1"/>
    </xf>
    <xf numFmtId="0" fontId="9" fillId="0" borderId="0" xfId="0" applyFont="1">
      <alignment vertical="center"/>
    </xf>
    <xf numFmtId="0" fontId="2" fillId="0" borderId="0" xfId="0" applyFont="1" applyAlignment="1">
      <alignment vertical="top" textRotation="255" shrinkToFit="1"/>
    </xf>
    <xf numFmtId="0" fontId="2" fillId="0" borderId="1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20" fontId="13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56" fontId="10" fillId="0" borderId="0" xfId="0" applyNumberFormat="1" applyFont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vertical="center" shrinkToFit="1"/>
    </xf>
    <xf numFmtId="0" fontId="3" fillId="0" borderId="9" xfId="0" applyFont="1" applyBorder="1" applyAlignment="1">
      <alignment horizontal="center" vertical="center"/>
    </xf>
    <xf numFmtId="56" fontId="3" fillId="0" borderId="0" xfId="0" applyNumberFormat="1" applyFont="1" applyAlignment="1">
      <alignment horizontal="center" vertical="center" shrinkToFit="1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16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7" xfId="0" applyFont="1" applyBorder="1">
      <alignment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3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8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top" textRotation="255" wrapText="1"/>
    </xf>
    <xf numFmtId="0" fontId="2" fillId="0" borderId="0" xfId="0" applyFont="1" applyAlignment="1">
      <alignment vertical="top" textRotation="255" wrapText="1"/>
    </xf>
    <xf numFmtId="0" fontId="5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distributed" textRotation="255"/>
    </xf>
    <xf numFmtId="0" fontId="5" fillId="0" borderId="9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 textRotation="255" shrinkToFit="1"/>
    </xf>
    <xf numFmtId="0" fontId="12" fillId="0" borderId="0" xfId="0" applyFont="1">
      <alignment vertical="center"/>
    </xf>
    <xf numFmtId="0" fontId="2" fillId="0" borderId="0" xfId="0" applyFont="1" applyAlignment="1">
      <alignment horizontal="center" vertical="top" textRotation="255" shrinkToFi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7" xfId="0" applyFont="1" applyBorder="1" applyAlignment="1">
      <alignment vertical="center" textRotation="255" shrinkToFit="1"/>
    </xf>
    <xf numFmtId="0" fontId="7" fillId="0" borderId="20" xfId="0" applyFont="1" applyBorder="1" applyAlignment="1">
      <alignment horizontal="right" vertical="center" shrinkToFit="1"/>
    </xf>
    <xf numFmtId="0" fontId="7" fillId="0" borderId="18" xfId="0" applyFont="1" applyBorder="1" applyAlignment="1">
      <alignment horizontal="right" vertical="center" shrinkToFit="1"/>
    </xf>
    <xf numFmtId="20" fontId="2" fillId="0" borderId="0" xfId="0" applyNumberFormat="1" applyFont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12" xfId="0" applyFont="1" applyBorder="1">
      <alignment vertical="center"/>
    </xf>
    <xf numFmtId="0" fontId="5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7" fillId="0" borderId="0" xfId="0" applyFont="1" applyAlignment="1">
      <alignment horizontal="right" vertical="center" shrinkToFit="1"/>
    </xf>
    <xf numFmtId="0" fontId="5" fillId="0" borderId="0" xfId="0" applyFont="1" applyAlignment="1">
      <alignment vertical="distributed" textRotation="255" shrinkToFit="1"/>
    </xf>
    <xf numFmtId="0" fontId="5" fillId="0" borderId="0" xfId="0" applyFont="1" applyAlignment="1">
      <alignment vertical="center" textRotation="255" shrinkToFit="1"/>
    </xf>
    <xf numFmtId="0" fontId="2" fillId="0" borderId="0" xfId="0" applyFont="1" applyAlignment="1">
      <alignment vertical="center" textRotation="255" shrinkToFit="1"/>
    </xf>
    <xf numFmtId="0" fontId="2" fillId="0" borderId="0" xfId="0" applyFont="1" applyAlignment="1">
      <alignment vertical="center" wrapText="1"/>
    </xf>
    <xf numFmtId="20" fontId="2" fillId="0" borderId="0" xfId="0" applyNumberFormat="1" applyFont="1">
      <alignment vertical="center"/>
    </xf>
    <xf numFmtId="0" fontId="19" fillId="0" borderId="0" xfId="1" applyFont="1" applyAlignment="1">
      <alignment horizontal="center" vertical="center" wrapText="1"/>
    </xf>
    <xf numFmtId="0" fontId="21" fillId="0" borderId="0" xfId="1" applyFont="1">
      <alignment vertical="center"/>
    </xf>
    <xf numFmtId="0" fontId="22" fillId="0" borderId="0" xfId="1" applyFont="1" applyAlignment="1">
      <alignment horizontal="left" vertical="center"/>
    </xf>
    <xf numFmtId="0" fontId="23" fillId="0" borderId="0" xfId="1" applyFont="1">
      <alignment vertical="center"/>
    </xf>
    <xf numFmtId="0" fontId="19" fillId="0" borderId="0" xfId="1" applyFont="1" applyAlignment="1">
      <alignment vertical="center" wrapText="1"/>
    </xf>
    <xf numFmtId="0" fontId="24" fillId="0" borderId="0" xfId="1" applyFont="1">
      <alignment vertical="center"/>
    </xf>
    <xf numFmtId="0" fontId="25" fillId="0" borderId="0" xfId="1" applyFont="1" applyAlignment="1">
      <alignment horizontal="center" vertical="center"/>
    </xf>
    <xf numFmtId="0" fontId="26" fillId="0" borderId="0" xfId="1" applyFont="1" applyAlignment="1">
      <alignment vertical="center" shrinkToFit="1"/>
    </xf>
    <xf numFmtId="0" fontId="25" fillId="0" borderId="0" xfId="1" applyFont="1" applyAlignment="1">
      <alignment horizontal="center" vertical="center" shrinkToFit="1"/>
    </xf>
    <xf numFmtId="0" fontId="27" fillId="0" borderId="0" xfId="1" quotePrefix="1" applyFont="1" applyAlignment="1">
      <alignment horizontal="center" vertical="center" shrinkToFit="1"/>
    </xf>
    <xf numFmtId="0" fontId="25" fillId="0" borderId="0" xfId="1" quotePrefix="1" applyFont="1" applyAlignment="1">
      <alignment horizontal="center" vertical="center" shrinkToFit="1"/>
    </xf>
    <xf numFmtId="0" fontId="28" fillId="0" borderId="0" xfId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29" fillId="0" borderId="0" xfId="1" applyFont="1" applyAlignment="1">
      <alignment horizontal="center" vertical="center" wrapText="1"/>
    </xf>
    <xf numFmtId="0" fontId="28" fillId="0" borderId="0" xfId="1" applyFont="1">
      <alignment vertical="center"/>
    </xf>
    <xf numFmtId="0" fontId="22" fillId="0" borderId="0" xfId="1" applyFont="1" applyAlignment="1">
      <alignment horizontal="center" vertical="center"/>
    </xf>
    <xf numFmtId="0" fontId="26" fillId="0" borderId="0" xfId="1" quotePrefix="1" applyFont="1" applyAlignment="1">
      <alignment horizontal="center" vertical="center"/>
    </xf>
    <xf numFmtId="0" fontId="30" fillId="0" borderId="0" xfId="1" applyFont="1" applyAlignment="1">
      <alignment vertical="center" shrinkToFit="1"/>
    </xf>
    <xf numFmtId="0" fontId="18" fillId="0" borderId="0" xfId="1">
      <alignment vertical="center"/>
    </xf>
    <xf numFmtId="0" fontId="25" fillId="0" borderId="0" xfId="1" applyFont="1" applyAlignment="1">
      <alignment vertical="center" shrinkToFit="1"/>
    </xf>
    <xf numFmtId="0" fontId="31" fillId="0" borderId="0" xfId="1" applyFont="1" applyAlignment="1">
      <alignment vertical="center" shrinkToFit="1"/>
    </xf>
    <xf numFmtId="0" fontId="32" fillId="0" borderId="0" xfId="1" applyFont="1" applyAlignment="1">
      <alignment horizontal="center" vertical="center"/>
    </xf>
    <xf numFmtId="0" fontId="33" fillId="0" borderId="0" xfId="1" applyFont="1" applyAlignment="1">
      <alignment vertical="center" shrinkToFit="1"/>
    </xf>
    <xf numFmtId="0" fontId="18" fillId="0" borderId="0" xfId="1" applyAlignment="1">
      <alignment horizontal="center" vertical="center"/>
    </xf>
    <xf numFmtId="0" fontId="34" fillId="0" borderId="0" xfId="1" applyFont="1">
      <alignment vertical="center"/>
    </xf>
    <xf numFmtId="0" fontId="35" fillId="2" borderId="0" xfId="0" applyFont="1" applyFill="1" applyAlignment="1">
      <alignment horizontal="center" vertical="center"/>
    </xf>
    <xf numFmtId="0" fontId="36" fillId="0" borderId="0" xfId="1" applyFont="1">
      <alignment vertical="center"/>
    </xf>
    <xf numFmtId="0" fontId="37" fillId="0" borderId="0" xfId="1" applyFont="1" applyAlignment="1">
      <alignment horizontal="right" vertical="center"/>
    </xf>
    <xf numFmtId="0" fontId="38" fillId="0" borderId="9" xfId="0" applyFont="1" applyBorder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56" fontId="3" fillId="0" borderId="0" xfId="0" applyNumberFormat="1" applyFont="1" applyAlignment="1">
      <alignment horizontal="center" vertical="center"/>
    </xf>
    <xf numFmtId="56" fontId="3" fillId="0" borderId="4" xfId="0" applyNumberFormat="1" applyFont="1" applyBorder="1" applyAlignment="1">
      <alignment horizontal="center" vertical="center" shrinkToFit="1"/>
    </xf>
    <xf numFmtId="56" fontId="3" fillId="0" borderId="0" xfId="0" applyNumberFormat="1" applyFont="1" applyAlignment="1">
      <alignment horizontal="center" vertical="center" shrinkToFit="1"/>
    </xf>
    <xf numFmtId="56" fontId="3" fillId="0" borderId="1" xfId="0" applyNumberFormat="1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textRotation="255" shrinkToFit="1"/>
    </xf>
    <xf numFmtId="0" fontId="3" fillId="0" borderId="6" xfId="0" applyFont="1" applyBorder="1" applyAlignment="1">
      <alignment horizontal="center" vertical="center" textRotation="255" shrinkToFit="1"/>
    </xf>
    <xf numFmtId="0" fontId="3" fillId="0" borderId="3" xfId="0" applyFont="1" applyBorder="1" applyAlignment="1">
      <alignment horizontal="center" vertical="center" textRotation="255" shrinkToFit="1"/>
    </xf>
    <xf numFmtId="0" fontId="3" fillId="0" borderId="9" xfId="0" applyFont="1" applyBorder="1" applyAlignment="1">
      <alignment horizontal="center" vertical="center" textRotation="255" shrinkToFit="1"/>
    </xf>
    <xf numFmtId="0" fontId="3" fillId="0" borderId="5" xfId="0" applyFont="1" applyBorder="1" applyAlignment="1">
      <alignment horizontal="center" vertical="center" textRotation="255" shrinkToFit="1"/>
    </xf>
    <xf numFmtId="0" fontId="3" fillId="0" borderId="2" xfId="0" applyFont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textRotation="255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top" textRotation="255" shrinkToFit="1"/>
    </xf>
    <xf numFmtId="0" fontId="9" fillId="0" borderId="0" xfId="0" applyFont="1" applyAlignment="1">
      <alignment horizontal="distributed" vertical="center" shrinkToFit="1"/>
    </xf>
    <xf numFmtId="2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5" fillId="0" borderId="11" xfId="0" applyFont="1" applyBorder="1" applyAlignment="1">
      <alignment horizontal="center" vertical="center" textRotation="255" shrinkToFit="1"/>
    </xf>
    <xf numFmtId="0" fontId="5" fillId="0" borderId="2" xfId="0" applyFont="1" applyBorder="1" applyAlignment="1">
      <alignment horizontal="center" vertical="center" textRotation="255" shrinkToFit="1"/>
    </xf>
    <xf numFmtId="0" fontId="5" fillId="0" borderId="11" xfId="0" applyFont="1" applyBorder="1" applyAlignment="1">
      <alignment horizontal="center" vertical="distributed" textRotation="255" shrinkToFit="1"/>
    </xf>
    <xf numFmtId="0" fontId="5" fillId="0" borderId="2" xfId="0" applyFont="1" applyBorder="1" applyAlignment="1">
      <alignment horizontal="center" vertical="distributed" textRotation="255" shrinkToFit="1"/>
    </xf>
    <xf numFmtId="0" fontId="2" fillId="0" borderId="11" xfId="0" applyFont="1" applyBorder="1" applyAlignment="1">
      <alignment horizontal="center" vertical="center" textRotation="255" shrinkToFit="1"/>
    </xf>
    <xf numFmtId="0" fontId="2" fillId="0" borderId="2" xfId="0" applyFont="1" applyBorder="1" applyAlignment="1">
      <alignment horizontal="center" vertical="center" textRotation="255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top" textRotation="255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9" fillId="0" borderId="1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textRotation="255" shrinkToFit="1"/>
    </xf>
    <xf numFmtId="0" fontId="9" fillId="0" borderId="2" xfId="0" applyFont="1" applyBorder="1" applyAlignment="1">
      <alignment horizontal="center" vertical="center" textRotation="255" shrinkToFit="1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center" vertical="center" shrinkToFit="1"/>
    </xf>
    <xf numFmtId="0" fontId="3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textRotation="255" wrapText="1" shrinkToFit="1"/>
    </xf>
    <xf numFmtId="0" fontId="0" fillId="0" borderId="0" xfId="0" applyFont="1" applyAlignment="1">
      <alignment horizontal="center" vertical="top" textRotation="255" wrapText="1" shrinkToFit="1"/>
    </xf>
    <xf numFmtId="0" fontId="40" fillId="0" borderId="0" xfId="0" applyFont="1" applyAlignment="1">
      <alignment horizontal="center" vertical="top" textRotation="255" wrapText="1" shrinkToFit="1"/>
    </xf>
    <xf numFmtId="0" fontId="8" fillId="0" borderId="15" xfId="0" applyFont="1" applyBorder="1" applyAlignment="1">
      <alignment horizontal="center" vertical="center" wrapText="1" shrinkToFit="1"/>
    </xf>
    <xf numFmtId="0" fontId="8" fillId="0" borderId="13" xfId="0" applyFont="1" applyBorder="1" applyAlignment="1">
      <alignment horizontal="center" vertical="center" wrapText="1" shrinkToFit="1"/>
    </xf>
    <xf numFmtId="0" fontId="8" fillId="0" borderId="18" xfId="0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wrapText="1" shrinkToFit="1"/>
    </xf>
    <xf numFmtId="0" fontId="0" fillId="0" borderId="15" xfId="0" applyFont="1" applyBorder="1" applyAlignment="1">
      <alignment horizontal="center" vertical="center" wrapText="1" shrinkToFit="1"/>
    </xf>
    <xf numFmtId="0" fontId="0" fillId="0" borderId="13" xfId="0" applyFont="1" applyBorder="1" applyAlignment="1">
      <alignment horizontal="center" vertical="center" wrapText="1" shrinkToFit="1"/>
    </xf>
    <xf numFmtId="0" fontId="0" fillId="0" borderId="18" xfId="0" applyFont="1" applyBorder="1" applyAlignment="1">
      <alignment horizontal="center" vertical="center" wrapText="1" shrinkToFit="1"/>
    </xf>
    <xf numFmtId="0" fontId="0" fillId="0" borderId="8" xfId="0" applyFont="1" applyBorder="1" applyAlignment="1">
      <alignment horizontal="center" vertical="center" wrapText="1" shrinkToFit="1"/>
    </xf>
    <xf numFmtId="0" fontId="0" fillId="0" borderId="15" xfId="0" applyFont="1" applyBorder="1" applyAlignment="1">
      <alignment horizontal="left" vertical="center" wrapText="1" shrinkToFit="1"/>
    </xf>
    <xf numFmtId="0" fontId="0" fillId="0" borderId="13" xfId="0" applyFont="1" applyBorder="1" applyAlignment="1">
      <alignment horizontal="left" vertical="center" wrapText="1" shrinkToFit="1"/>
    </xf>
    <xf numFmtId="0" fontId="0" fillId="0" borderId="18" xfId="0" applyFont="1" applyBorder="1" applyAlignment="1">
      <alignment horizontal="left" vertical="center" wrapText="1" shrinkToFit="1"/>
    </xf>
    <xf numFmtId="0" fontId="0" fillId="0" borderId="8" xfId="0" applyFont="1" applyBorder="1" applyAlignment="1">
      <alignment horizontal="left" vertical="center" wrapText="1" shrinkToFit="1"/>
    </xf>
    <xf numFmtId="0" fontId="40" fillId="0" borderId="15" xfId="0" applyFont="1" applyBorder="1" applyAlignment="1">
      <alignment horizontal="center" vertical="center" wrapText="1" shrinkToFit="1"/>
    </xf>
    <xf numFmtId="0" fontId="40" fillId="0" borderId="13" xfId="0" applyFont="1" applyBorder="1" applyAlignment="1">
      <alignment horizontal="center" vertical="center" wrapText="1" shrinkToFit="1"/>
    </xf>
    <xf numFmtId="0" fontId="40" fillId="0" borderId="18" xfId="0" applyFont="1" applyBorder="1" applyAlignment="1">
      <alignment horizontal="center" vertical="center" wrapText="1" shrinkToFit="1"/>
    </xf>
    <xf numFmtId="0" fontId="40" fillId="0" borderId="8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 shrinkToFit="1"/>
    </xf>
    <xf numFmtId="0" fontId="42" fillId="0" borderId="13" xfId="0" applyFont="1" applyBorder="1" applyAlignment="1">
      <alignment horizontal="center" vertical="center" wrapText="1" shrinkToFit="1"/>
    </xf>
    <xf numFmtId="0" fontId="42" fillId="0" borderId="18" xfId="0" applyFont="1" applyBorder="1" applyAlignment="1">
      <alignment horizontal="center" vertical="center" wrapText="1" shrinkToFit="1"/>
    </xf>
    <xf numFmtId="0" fontId="42" fillId="0" borderId="8" xfId="0" applyFont="1" applyBorder="1" applyAlignment="1">
      <alignment horizontal="center" vertical="center" wrapText="1" shrinkToFit="1"/>
    </xf>
    <xf numFmtId="0" fontId="1" fillId="0" borderId="15" xfId="0" applyFont="1" applyBorder="1" applyAlignment="1">
      <alignment horizontal="center" vertical="center" wrapText="1" shrinkToFit="1"/>
    </xf>
    <xf numFmtId="0" fontId="1" fillId="0" borderId="13" xfId="0" applyFont="1" applyBorder="1" applyAlignment="1">
      <alignment horizontal="center" vertical="center" wrapText="1" shrinkToFit="1"/>
    </xf>
    <xf numFmtId="0" fontId="1" fillId="0" borderId="18" xfId="0" applyFont="1" applyBorder="1" applyAlignment="1">
      <alignment horizontal="center" vertical="center" wrapText="1" shrinkToFit="1"/>
    </xf>
    <xf numFmtId="0" fontId="1" fillId="0" borderId="8" xfId="0" applyFont="1" applyBorder="1" applyAlignment="1">
      <alignment horizontal="center" vertical="center" wrapText="1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142876</xdr:colOff>
      <xdr:row>8</xdr:row>
      <xdr:rowOff>104775</xdr:rowOff>
    </xdr:from>
    <xdr:to>
      <xdr:col>23</xdr:col>
      <xdr:colOff>323850</xdr:colOff>
      <xdr:row>13</xdr:row>
      <xdr:rowOff>295275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xmlns="" id="{950F532C-23AF-40F7-9AE1-A1C2170EFE28}"/>
            </a:ext>
          </a:extLst>
        </xdr:cNvPr>
        <xdr:cNvSpPr/>
      </xdr:nvSpPr>
      <xdr:spPr>
        <a:xfrm>
          <a:off x="3482976" y="2511425"/>
          <a:ext cx="3000374" cy="17780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1/10,11,17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</a:t>
          </a:r>
          <a:r>
            <a:rPr kumimoji="1" lang="ja-JP" altLang="en-US" sz="800" baseline="0"/>
            <a:t>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　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10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endParaRPr kumimoji="1" lang="en-US" altLang="ja-JP" sz="700"/>
        </a:p>
        <a:p>
          <a:pPr algn="l"/>
          <a:endParaRPr kumimoji="1" lang="en-US" altLang="ja-JP" sz="800"/>
        </a:p>
      </xdr:txBody>
    </xdr:sp>
    <xdr:clientData/>
  </xdr:twoCellAnchor>
  <xdr:twoCellAnchor>
    <xdr:from>
      <xdr:col>19</xdr:col>
      <xdr:colOff>406833</xdr:colOff>
      <xdr:row>8</xdr:row>
      <xdr:rowOff>184843</xdr:rowOff>
    </xdr:from>
    <xdr:to>
      <xdr:col>23</xdr:col>
      <xdr:colOff>209550</xdr:colOff>
      <xdr:row>13</xdr:row>
      <xdr:rowOff>130154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xmlns="" id="{5B3457A1-CA12-487B-ABC5-706DE7230BB6}"/>
            </a:ext>
          </a:extLst>
        </xdr:cNvPr>
        <xdr:cNvSpPr txBox="1"/>
      </xdr:nvSpPr>
      <xdr:spPr>
        <a:xfrm>
          <a:off x="5131233" y="2591493"/>
          <a:ext cx="1237817" cy="15328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1/24</a:t>
          </a:r>
          <a:endParaRPr lang="ja-JP" altLang="ja-JP" sz="800">
            <a:effectLst/>
          </a:endParaRPr>
        </a:p>
        <a:p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第</a:t>
          </a:r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節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00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endParaRPr lang="ja-JP" altLang="ja-JP" sz="800">
            <a:effectLst/>
          </a:endParaRPr>
        </a:p>
        <a:p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第</a:t>
          </a:r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節　</a:t>
          </a:r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endParaRPr kumimoji="1" lang="en-US" altLang="ja-JP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800">
              <a:effectLst/>
            </a:rPr>
            <a:t>　第</a:t>
          </a:r>
          <a:r>
            <a:rPr lang="en-US" altLang="ja-JP" sz="800">
              <a:effectLst/>
            </a:rPr>
            <a:t>3</a:t>
          </a:r>
          <a:r>
            <a:rPr lang="ja-JP" altLang="en-US" sz="800">
              <a:effectLst/>
            </a:rPr>
            <a:t>節　</a:t>
          </a:r>
          <a:r>
            <a:rPr lang="en-US" altLang="ja-JP" sz="800">
              <a:effectLst/>
            </a:rPr>
            <a:t>12</a:t>
          </a:r>
          <a:r>
            <a:rPr lang="ja-JP" altLang="en-US" sz="800">
              <a:effectLst/>
            </a:rPr>
            <a:t>：</a:t>
          </a:r>
          <a:r>
            <a:rPr lang="en-US" altLang="ja-JP" sz="800">
              <a:effectLst/>
            </a:rPr>
            <a:t>00</a:t>
          </a:r>
          <a:r>
            <a:rPr lang="ja-JP" altLang="en-US" sz="800">
              <a:effectLst/>
            </a:rPr>
            <a:t>～</a:t>
          </a:r>
          <a:endParaRPr lang="en-US" altLang="ja-JP" sz="800">
            <a:effectLst/>
          </a:endParaRPr>
        </a:p>
        <a:p>
          <a:r>
            <a:rPr lang="ja-JP" altLang="en-US" sz="800">
              <a:effectLst/>
            </a:rPr>
            <a:t>　試合終了後表彰式</a:t>
          </a:r>
          <a:endParaRPr lang="ja-JP" altLang="ja-JP" sz="800">
            <a:effectLst/>
          </a:endParaRPr>
        </a:p>
        <a:p>
          <a:endParaRPr kumimoji="1" lang="ja-JP" altLang="en-US" sz="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142876</xdr:colOff>
      <xdr:row>8</xdr:row>
      <xdr:rowOff>104775</xdr:rowOff>
    </xdr:from>
    <xdr:to>
      <xdr:col>23</xdr:col>
      <xdr:colOff>323850</xdr:colOff>
      <xdr:row>13</xdr:row>
      <xdr:rowOff>295275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xmlns="" id="{FA391843-4093-8314-E34A-BE313C62C872}"/>
            </a:ext>
          </a:extLst>
        </xdr:cNvPr>
        <xdr:cNvSpPr/>
      </xdr:nvSpPr>
      <xdr:spPr>
        <a:xfrm>
          <a:off x="3800476" y="2495550"/>
          <a:ext cx="3257549" cy="176212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1/10,11,17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</a:t>
          </a:r>
          <a:r>
            <a:rPr kumimoji="1" lang="ja-JP" altLang="en-US" sz="800" baseline="0"/>
            <a:t>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　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10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endParaRPr kumimoji="1" lang="en-US" altLang="ja-JP" sz="700"/>
        </a:p>
        <a:p>
          <a:pPr algn="l"/>
          <a:endParaRPr kumimoji="1" lang="en-US" altLang="ja-JP" sz="800"/>
        </a:p>
      </xdr:txBody>
    </xdr:sp>
    <xdr:clientData/>
  </xdr:twoCellAnchor>
  <xdr:twoCellAnchor>
    <xdr:from>
      <xdr:col>19</xdr:col>
      <xdr:colOff>406833</xdr:colOff>
      <xdr:row>8</xdr:row>
      <xdr:rowOff>184843</xdr:rowOff>
    </xdr:from>
    <xdr:to>
      <xdr:col>23</xdr:col>
      <xdr:colOff>209550</xdr:colOff>
      <xdr:row>13</xdr:row>
      <xdr:rowOff>130154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xmlns="" id="{1A538F97-14D2-3E6E-FE15-5AE79423EAF7}"/>
            </a:ext>
          </a:extLst>
        </xdr:cNvPr>
        <xdr:cNvSpPr txBox="1"/>
      </xdr:nvSpPr>
      <xdr:spPr>
        <a:xfrm>
          <a:off x="5578908" y="2575618"/>
          <a:ext cx="1364817" cy="15169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1/24</a:t>
          </a:r>
          <a:endParaRPr lang="ja-JP" altLang="ja-JP" sz="800">
            <a:effectLst/>
          </a:endParaRPr>
        </a:p>
        <a:p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第</a:t>
          </a:r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節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00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endParaRPr lang="ja-JP" altLang="ja-JP" sz="800">
            <a:effectLst/>
          </a:endParaRPr>
        </a:p>
        <a:p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第</a:t>
          </a:r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節　</a:t>
          </a:r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endParaRPr kumimoji="1" lang="en-US" altLang="ja-JP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800">
              <a:effectLst/>
            </a:rPr>
            <a:t>　第</a:t>
          </a:r>
          <a:r>
            <a:rPr lang="en-US" altLang="ja-JP" sz="800">
              <a:effectLst/>
            </a:rPr>
            <a:t>3</a:t>
          </a:r>
          <a:r>
            <a:rPr lang="ja-JP" altLang="en-US" sz="800">
              <a:effectLst/>
            </a:rPr>
            <a:t>節　</a:t>
          </a:r>
          <a:r>
            <a:rPr lang="en-US" altLang="ja-JP" sz="800">
              <a:effectLst/>
            </a:rPr>
            <a:t>12</a:t>
          </a:r>
          <a:r>
            <a:rPr lang="ja-JP" altLang="en-US" sz="800">
              <a:effectLst/>
            </a:rPr>
            <a:t>：</a:t>
          </a:r>
          <a:r>
            <a:rPr lang="en-US" altLang="ja-JP" sz="800">
              <a:effectLst/>
            </a:rPr>
            <a:t>00</a:t>
          </a:r>
          <a:r>
            <a:rPr lang="ja-JP" altLang="en-US" sz="800">
              <a:effectLst/>
            </a:rPr>
            <a:t>～</a:t>
          </a:r>
          <a:endParaRPr lang="en-US" altLang="ja-JP" sz="800">
            <a:effectLst/>
          </a:endParaRPr>
        </a:p>
        <a:p>
          <a:r>
            <a:rPr lang="ja-JP" altLang="en-US" sz="800">
              <a:effectLst/>
            </a:rPr>
            <a:t>　試合終了後表彰式</a:t>
          </a:r>
          <a:endParaRPr lang="ja-JP" altLang="ja-JP" sz="800">
            <a:effectLst/>
          </a:endParaRPr>
        </a:p>
        <a:p>
          <a:endParaRPr kumimoji="1" lang="ja-JP" altLang="en-US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6"/>
  <sheetViews>
    <sheetView showGridLines="0" tabSelected="1" topLeftCell="A10" zoomScale="160" zoomScaleNormal="160" workbookViewId="0">
      <selection activeCell="F11" sqref="F11"/>
    </sheetView>
    <sheetView workbookViewId="1"/>
  </sheetViews>
  <sheetFormatPr defaultColWidth="9" defaultRowHeight="18"/>
  <cols>
    <col min="1" max="1" width="5.77734375" style="126" customWidth="1"/>
    <col min="2" max="2" width="6" style="126" customWidth="1"/>
    <col min="3" max="3" width="5" style="123" customWidth="1"/>
    <col min="4" max="4" width="28.21875" style="120" customWidth="1"/>
    <col min="5" max="5" width="14.33203125" style="120" customWidth="1"/>
    <col min="6" max="6" width="29.6640625" style="112" customWidth="1"/>
    <col min="7" max="7" width="32.88671875" style="118" customWidth="1"/>
    <col min="8" max="16384" width="9" style="118"/>
  </cols>
  <sheetData>
    <row r="1" spans="1:7" s="101" customFormat="1" ht="45" customHeight="1">
      <c r="A1" s="124"/>
      <c r="B1" s="124"/>
      <c r="C1" s="133" t="s">
        <v>121</v>
      </c>
      <c r="D1" s="133"/>
      <c r="E1" s="133"/>
      <c r="F1" s="133"/>
    </row>
    <row r="2" spans="1:7" s="101" customFormat="1" ht="24" customHeight="1">
      <c r="A2" s="124"/>
      <c r="B2" s="124"/>
      <c r="C2" s="102" t="s">
        <v>122</v>
      </c>
      <c r="D2" s="100"/>
      <c r="E2" s="100"/>
      <c r="F2" s="100"/>
    </row>
    <row r="3" spans="1:7" s="101" customFormat="1" ht="24" customHeight="1">
      <c r="A3" s="124"/>
      <c r="B3" s="124"/>
      <c r="F3" s="100"/>
    </row>
    <row r="4" spans="1:7" s="101" customFormat="1" ht="24.75" customHeight="1">
      <c r="A4" s="124"/>
      <c r="B4" s="124"/>
      <c r="C4" s="103" t="s">
        <v>123</v>
      </c>
      <c r="D4" s="104"/>
      <c r="E4" s="104"/>
      <c r="F4" s="100"/>
    </row>
    <row r="5" spans="1:7" s="101" customFormat="1" ht="24.75" customHeight="1">
      <c r="A5" s="124"/>
      <c r="B5" s="124"/>
      <c r="C5" s="105" t="s">
        <v>124</v>
      </c>
      <c r="D5" s="104"/>
      <c r="E5" s="104"/>
      <c r="F5" s="100"/>
    </row>
    <row r="6" spans="1:7" s="101" customFormat="1" ht="33" customHeight="1">
      <c r="A6">
        <f t="shared" ref="A6:A11" si="0">COUNTIF(B:B,B6)</f>
        <v>1</v>
      </c>
      <c r="B6" s="125" t="s">
        <v>170</v>
      </c>
      <c r="C6" s="106">
        <v>1</v>
      </c>
      <c r="D6" s="107" t="s">
        <v>125</v>
      </c>
      <c r="E6" s="108" t="s">
        <v>126</v>
      </c>
    </row>
    <row r="7" spans="1:7" s="101" customFormat="1" ht="33" customHeight="1">
      <c r="A7">
        <f t="shared" si="0"/>
        <v>1</v>
      </c>
      <c r="B7" s="125" t="s">
        <v>171</v>
      </c>
      <c r="C7" s="106">
        <v>2</v>
      </c>
      <c r="D7" s="107" t="s">
        <v>127</v>
      </c>
      <c r="E7" s="108" t="s">
        <v>128</v>
      </c>
      <c r="G7" s="109"/>
    </row>
    <row r="8" spans="1:7" s="101" customFormat="1" ht="33" customHeight="1">
      <c r="A8">
        <f t="shared" si="0"/>
        <v>1</v>
      </c>
      <c r="B8" s="125" t="s">
        <v>172</v>
      </c>
      <c r="C8" s="106">
        <v>3</v>
      </c>
      <c r="D8" s="107" t="s">
        <v>129</v>
      </c>
      <c r="E8" s="110" t="s">
        <v>130</v>
      </c>
      <c r="F8" s="111"/>
      <c r="G8" s="109"/>
    </row>
    <row r="9" spans="1:7" s="101" customFormat="1" ht="33" customHeight="1">
      <c r="A9">
        <f t="shared" si="0"/>
        <v>1</v>
      </c>
      <c r="B9" s="125" t="s">
        <v>173</v>
      </c>
      <c r="C9" s="106">
        <v>4</v>
      </c>
      <c r="D9" s="107" t="s">
        <v>131</v>
      </c>
      <c r="E9" s="108" t="s">
        <v>132</v>
      </c>
      <c r="F9" s="111"/>
    </row>
    <row r="10" spans="1:7" s="101" customFormat="1" ht="33" customHeight="1">
      <c r="A10">
        <f t="shared" si="0"/>
        <v>1</v>
      </c>
      <c r="B10" s="125" t="s">
        <v>174</v>
      </c>
      <c r="C10" s="106">
        <v>5</v>
      </c>
      <c r="D10" s="107" t="s">
        <v>133</v>
      </c>
      <c r="E10" s="108" t="s">
        <v>134</v>
      </c>
      <c r="F10" s="112" t="s">
        <v>135</v>
      </c>
    </row>
    <row r="11" spans="1:7" s="101" customFormat="1" ht="33" customHeight="1">
      <c r="A11">
        <f t="shared" si="0"/>
        <v>1</v>
      </c>
      <c r="B11" s="125" t="s">
        <v>175</v>
      </c>
      <c r="C11" s="106">
        <v>6</v>
      </c>
      <c r="D11" s="107" t="s">
        <v>136</v>
      </c>
      <c r="E11" s="108" t="s">
        <v>137</v>
      </c>
      <c r="F11" s="113" t="s">
        <v>138</v>
      </c>
      <c r="G11" s="109"/>
    </row>
    <row r="12" spans="1:7" s="101" customFormat="1" ht="33" customHeight="1">
      <c r="C12" s="103" t="s">
        <v>139</v>
      </c>
      <c r="D12" s="114"/>
      <c r="E12" s="114"/>
      <c r="F12" s="115"/>
      <c r="G12" s="109"/>
    </row>
    <row r="13" spans="1:7" s="101" customFormat="1" ht="33" customHeight="1">
      <c r="A13">
        <f>COUNTIF(B:B,B13)</f>
        <v>1</v>
      </c>
      <c r="B13" s="125" t="s">
        <v>176</v>
      </c>
      <c r="C13" s="106">
        <v>7</v>
      </c>
      <c r="D13" s="107" t="s">
        <v>140</v>
      </c>
      <c r="E13" s="108" t="s">
        <v>141</v>
      </c>
      <c r="F13" s="115"/>
      <c r="G13" s="109"/>
    </row>
    <row r="14" spans="1:7" s="101" customFormat="1" ht="33" customHeight="1">
      <c r="A14">
        <f>COUNTIF(B:B,B14)</f>
        <v>1</v>
      </c>
      <c r="B14" s="125" t="s">
        <v>177</v>
      </c>
      <c r="C14" s="106">
        <v>8</v>
      </c>
      <c r="D14" s="107" t="s">
        <v>142</v>
      </c>
      <c r="E14" s="108" t="s">
        <v>143</v>
      </c>
      <c r="F14" s="115"/>
      <c r="G14" s="109"/>
    </row>
    <row r="15" spans="1:7" s="101" customFormat="1" ht="33" customHeight="1">
      <c r="A15">
        <f>COUNTIF(B:B,B15)</f>
        <v>1</v>
      </c>
      <c r="B15" s="125" t="s">
        <v>178</v>
      </c>
      <c r="C15" s="106">
        <v>9</v>
      </c>
      <c r="D15" s="107" t="s">
        <v>144</v>
      </c>
      <c r="E15" s="108" t="s">
        <v>145</v>
      </c>
      <c r="F15" s="115"/>
      <c r="G15" s="109"/>
    </row>
    <row r="16" spans="1:7" s="101" customFormat="1" ht="33" customHeight="1">
      <c r="C16" s="103" t="s">
        <v>146</v>
      </c>
      <c r="D16" s="114"/>
      <c r="E16" s="114"/>
      <c r="F16" s="115"/>
      <c r="G16" s="109"/>
    </row>
    <row r="17" spans="1:7" s="101" customFormat="1" ht="33" customHeight="1">
      <c r="C17" s="103" t="s">
        <v>147</v>
      </c>
      <c r="D17" s="114"/>
      <c r="E17" s="114"/>
      <c r="F17" s="115"/>
      <c r="G17" s="109"/>
    </row>
    <row r="18" spans="1:7" s="101" customFormat="1" ht="33" customHeight="1">
      <c r="C18" s="103" t="s">
        <v>148</v>
      </c>
      <c r="D18" s="114"/>
      <c r="E18" s="114"/>
      <c r="F18" s="115"/>
      <c r="G18" s="109"/>
    </row>
    <row r="19" spans="1:7" s="101" customFormat="1" ht="33" customHeight="1">
      <c r="A19">
        <f t="shared" ref="A19:A21" si="1">COUNTIF(B:B,B19)</f>
        <v>1</v>
      </c>
      <c r="B19" s="125" t="s">
        <v>179</v>
      </c>
      <c r="C19" s="106">
        <v>10</v>
      </c>
      <c r="D19" s="107" t="s">
        <v>149</v>
      </c>
      <c r="E19" s="108" t="s">
        <v>150</v>
      </c>
      <c r="F19" s="115"/>
    </row>
    <row r="20" spans="1:7" s="101" customFormat="1" ht="33" customHeight="1">
      <c r="A20">
        <f t="shared" si="1"/>
        <v>1</v>
      </c>
      <c r="B20" s="125" t="s">
        <v>180</v>
      </c>
      <c r="C20" s="106">
        <v>11</v>
      </c>
      <c r="D20" s="107" t="s">
        <v>151</v>
      </c>
      <c r="E20" s="108" t="s">
        <v>150</v>
      </c>
      <c r="F20" s="115"/>
    </row>
    <row r="21" spans="1:7" s="101" customFormat="1" ht="33" customHeight="1">
      <c r="A21">
        <f t="shared" si="1"/>
        <v>1</v>
      </c>
      <c r="B21" s="125" t="s">
        <v>181</v>
      </c>
      <c r="C21" s="116">
        <v>12</v>
      </c>
      <c r="D21" s="107" t="s">
        <v>152</v>
      </c>
      <c r="E21" s="108" t="s">
        <v>150</v>
      </c>
      <c r="F21" s="115"/>
    </row>
    <row r="22" spans="1:7" ht="33" customHeight="1">
      <c r="A22">
        <f>COUNTIF(B:B,B22)</f>
        <v>1</v>
      </c>
      <c r="B22" s="125" t="s">
        <v>182</v>
      </c>
      <c r="C22" s="112">
        <v>13</v>
      </c>
      <c r="D22" s="117" t="s">
        <v>153</v>
      </c>
      <c r="E22" s="108" t="s">
        <v>154</v>
      </c>
    </row>
    <row r="23" spans="1:7" ht="33" customHeight="1">
      <c r="A23">
        <f>COUNTIF(B:B,B23)</f>
        <v>1</v>
      </c>
      <c r="B23" s="125" t="s">
        <v>183</v>
      </c>
      <c r="C23" s="116">
        <v>14</v>
      </c>
      <c r="D23" s="117" t="s">
        <v>155</v>
      </c>
      <c r="E23" s="108" t="s">
        <v>156</v>
      </c>
      <c r="F23" s="115"/>
    </row>
    <row r="24" spans="1:7" ht="33" customHeight="1">
      <c r="A24">
        <f>COUNTIF(B:B,B24)</f>
        <v>1</v>
      </c>
      <c r="B24" s="125" t="s">
        <v>184</v>
      </c>
      <c r="C24" s="116">
        <v>15</v>
      </c>
      <c r="D24" s="119" t="s">
        <v>157</v>
      </c>
      <c r="E24" s="108" t="s">
        <v>156</v>
      </c>
      <c r="F24" s="115"/>
    </row>
    <row r="25" spans="1:7" ht="33" customHeight="1">
      <c r="A25">
        <f>COUNTIF(B:B,B25)</f>
        <v>1</v>
      </c>
      <c r="B25" s="125" t="s">
        <v>185</v>
      </c>
      <c r="C25" s="116">
        <v>16</v>
      </c>
      <c r="D25" s="107" t="s">
        <v>158</v>
      </c>
      <c r="E25" s="108" t="s">
        <v>159</v>
      </c>
      <c r="F25" s="115"/>
    </row>
    <row r="26" spans="1:7" ht="33" customHeight="1">
      <c r="A26">
        <f>COUNTIF(B:B,B26)</f>
        <v>1</v>
      </c>
      <c r="B26" s="125" t="s">
        <v>186</v>
      </c>
      <c r="C26" s="112">
        <v>17</v>
      </c>
      <c r="D26" s="107" t="s">
        <v>160</v>
      </c>
      <c r="E26" s="108" t="s">
        <v>161</v>
      </c>
      <c r="F26" s="115"/>
    </row>
    <row r="27" spans="1:7">
      <c r="C27" s="118"/>
    </row>
    <row r="28" spans="1:7">
      <c r="C28" s="118"/>
    </row>
    <row r="29" spans="1:7">
      <c r="C29" s="118"/>
    </row>
    <row r="30" spans="1:7">
      <c r="C30" s="118"/>
    </row>
    <row r="31" spans="1:7">
      <c r="C31" s="118"/>
    </row>
    <row r="32" spans="1:7">
      <c r="C32" s="118"/>
    </row>
    <row r="33" spans="3:3">
      <c r="C33" s="118"/>
    </row>
    <row r="34" spans="3:3">
      <c r="C34" s="118"/>
    </row>
    <row r="35" spans="3:3">
      <c r="C35" s="118"/>
    </row>
    <row r="36" spans="3:3">
      <c r="C36" s="118"/>
    </row>
    <row r="37" spans="3:3">
      <c r="C37" s="118"/>
    </row>
    <row r="38" spans="3:3">
      <c r="C38" s="118"/>
    </row>
    <row r="39" spans="3:3">
      <c r="C39" s="118"/>
    </row>
    <row r="40" spans="3:3">
      <c r="C40" s="118"/>
    </row>
    <row r="41" spans="3:3">
      <c r="C41" s="118"/>
    </row>
    <row r="42" spans="3:3">
      <c r="C42" s="118"/>
    </row>
    <row r="43" spans="3:3">
      <c r="C43" s="118"/>
    </row>
    <row r="44" spans="3:3">
      <c r="C44" s="118"/>
    </row>
    <row r="45" spans="3:3">
      <c r="C45" s="118"/>
    </row>
    <row r="46" spans="3:3">
      <c r="C46" s="118"/>
    </row>
    <row r="47" spans="3:3">
      <c r="C47" s="118"/>
    </row>
    <row r="48" spans="3:3">
      <c r="C48" s="118"/>
    </row>
    <row r="49" spans="3:3">
      <c r="C49" s="118"/>
    </row>
    <row r="50" spans="3:3">
      <c r="C50" s="118"/>
    </row>
    <row r="51" spans="3:3">
      <c r="C51" s="118"/>
    </row>
    <row r="52" spans="3:3">
      <c r="C52" s="118"/>
    </row>
    <row r="53" spans="3:3">
      <c r="C53" s="118"/>
    </row>
    <row r="54" spans="3:3">
      <c r="C54" s="118"/>
    </row>
    <row r="55" spans="3:3">
      <c r="C55" s="118"/>
    </row>
    <row r="56" spans="3:3">
      <c r="C56" s="118"/>
    </row>
    <row r="57" spans="3:3">
      <c r="C57" s="118"/>
    </row>
    <row r="58" spans="3:3">
      <c r="C58" s="118"/>
    </row>
    <row r="59" spans="3:3">
      <c r="C59" s="118"/>
    </row>
    <row r="60" spans="3:3">
      <c r="C60" s="118"/>
    </row>
    <row r="61" spans="3:3">
      <c r="C61" s="118"/>
    </row>
    <row r="62" spans="3:3">
      <c r="C62" s="118"/>
    </row>
    <row r="63" spans="3:3">
      <c r="C63" s="118"/>
    </row>
    <row r="64" spans="3:3">
      <c r="C64" s="118"/>
    </row>
    <row r="65" spans="3:3">
      <c r="C65" s="118"/>
    </row>
    <row r="66" spans="3:3">
      <c r="C66" s="118"/>
    </row>
    <row r="67" spans="3:3">
      <c r="C67" s="118"/>
    </row>
    <row r="68" spans="3:3">
      <c r="C68" s="118"/>
    </row>
    <row r="69" spans="3:3">
      <c r="C69" s="118"/>
    </row>
    <row r="70" spans="3:3">
      <c r="C70" s="118"/>
    </row>
    <row r="71" spans="3:3">
      <c r="C71" s="118"/>
    </row>
    <row r="72" spans="3:3">
      <c r="C72" s="118"/>
    </row>
    <row r="73" spans="3:3">
      <c r="C73" s="118"/>
    </row>
    <row r="74" spans="3:3">
      <c r="C74" s="118"/>
    </row>
    <row r="75" spans="3:3">
      <c r="C75" s="118"/>
    </row>
    <row r="76" spans="3:3">
      <c r="C76" s="118"/>
    </row>
    <row r="77" spans="3:3">
      <c r="C77" s="118"/>
    </row>
    <row r="78" spans="3:3">
      <c r="C78" s="118"/>
    </row>
    <row r="79" spans="3:3">
      <c r="C79" s="118"/>
    </row>
    <row r="80" spans="3:3">
      <c r="C80" s="118"/>
    </row>
    <row r="81" spans="3:5">
      <c r="C81" s="118"/>
    </row>
    <row r="82" spans="3:5">
      <c r="C82" s="121"/>
      <c r="D82" s="122"/>
      <c r="E82" s="122"/>
    </row>
    <row r="83" spans="3:5">
      <c r="C83" s="121"/>
      <c r="D83" s="122"/>
      <c r="E83" s="122"/>
    </row>
    <row r="84" spans="3:5">
      <c r="C84" s="121"/>
      <c r="D84" s="122"/>
      <c r="E84" s="122"/>
    </row>
    <row r="85" spans="3:5">
      <c r="C85" s="121"/>
      <c r="D85" s="122"/>
      <c r="E85" s="122"/>
    </row>
    <row r="86" spans="3:5">
      <c r="C86" s="121"/>
      <c r="D86" s="122"/>
      <c r="E86" s="122"/>
    </row>
    <row r="87" spans="3:5">
      <c r="C87" s="121"/>
      <c r="D87" s="122"/>
      <c r="E87" s="122"/>
    </row>
    <row r="88" spans="3:5">
      <c r="C88" s="121"/>
      <c r="D88" s="122"/>
      <c r="E88" s="122"/>
    </row>
    <row r="89" spans="3:5">
      <c r="C89" s="121"/>
      <c r="D89" s="122"/>
      <c r="E89" s="122"/>
    </row>
    <row r="90" spans="3:5">
      <c r="C90" s="121"/>
      <c r="D90" s="122"/>
      <c r="E90" s="122"/>
    </row>
    <row r="91" spans="3:5">
      <c r="C91" s="121"/>
      <c r="D91" s="122"/>
      <c r="E91" s="122"/>
    </row>
    <row r="92" spans="3:5">
      <c r="C92" s="121"/>
      <c r="D92" s="122"/>
      <c r="E92" s="122"/>
    </row>
    <row r="93" spans="3:5">
      <c r="C93" s="121"/>
      <c r="D93" s="122"/>
      <c r="E93" s="122"/>
    </row>
    <row r="94" spans="3:5">
      <c r="C94" s="121"/>
      <c r="D94" s="122"/>
      <c r="E94" s="122"/>
    </row>
    <row r="95" spans="3:5">
      <c r="C95" s="121"/>
      <c r="D95" s="122"/>
      <c r="E95" s="122"/>
    </row>
    <row r="96" spans="3:5">
      <c r="C96" s="121"/>
      <c r="D96" s="122"/>
      <c r="E96" s="122"/>
    </row>
    <row r="97" spans="3:5">
      <c r="C97" s="121"/>
      <c r="D97" s="122"/>
      <c r="E97" s="122"/>
    </row>
    <row r="98" spans="3:5">
      <c r="C98" s="121"/>
      <c r="D98" s="122"/>
      <c r="E98" s="122"/>
    </row>
    <row r="99" spans="3:5">
      <c r="C99" s="121"/>
      <c r="D99" s="122"/>
      <c r="E99" s="122"/>
    </row>
    <row r="100" spans="3:5">
      <c r="C100" s="121"/>
      <c r="D100" s="122"/>
      <c r="E100" s="122"/>
    </row>
    <row r="101" spans="3:5">
      <c r="C101" s="121"/>
      <c r="D101" s="122"/>
      <c r="E101" s="122"/>
    </row>
    <row r="102" spans="3:5">
      <c r="C102" s="121"/>
      <c r="D102" s="122"/>
      <c r="E102" s="122"/>
    </row>
    <row r="103" spans="3:5">
      <c r="C103" s="121"/>
      <c r="D103" s="122"/>
      <c r="E103" s="122"/>
    </row>
    <row r="104" spans="3:5">
      <c r="C104" s="121"/>
      <c r="D104" s="122"/>
      <c r="E104" s="122"/>
    </row>
    <row r="105" spans="3:5">
      <c r="C105" s="121"/>
      <c r="D105" s="122"/>
      <c r="E105" s="122"/>
    </row>
    <row r="106" spans="3:5">
      <c r="C106" s="121"/>
      <c r="D106" s="122"/>
      <c r="E106" s="122"/>
    </row>
    <row r="107" spans="3:5">
      <c r="C107" s="121"/>
      <c r="D107" s="122"/>
      <c r="E107" s="122"/>
    </row>
    <row r="108" spans="3:5">
      <c r="C108" s="121"/>
      <c r="D108" s="122"/>
      <c r="E108" s="122"/>
    </row>
    <row r="109" spans="3:5">
      <c r="C109" s="121"/>
      <c r="D109" s="122"/>
      <c r="E109" s="122"/>
    </row>
    <row r="110" spans="3:5">
      <c r="C110" s="121"/>
      <c r="D110" s="122"/>
      <c r="E110" s="122"/>
    </row>
    <row r="111" spans="3:5">
      <c r="C111" s="121"/>
      <c r="D111" s="122"/>
      <c r="E111" s="122"/>
    </row>
    <row r="112" spans="3:5">
      <c r="C112" s="121"/>
      <c r="D112" s="122"/>
      <c r="E112" s="122"/>
    </row>
    <row r="113" spans="1:5">
      <c r="A113" s="127"/>
      <c r="B113" s="127"/>
      <c r="C113" s="121"/>
      <c r="D113" s="122"/>
      <c r="E113" s="122"/>
    </row>
    <row r="114" spans="1:5">
      <c r="A114" s="127"/>
      <c r="B114" s="127"/>
      <c r="C114" s="121"/>
      <c r="D114" s="122"/>
      <c r="E114" s="122"/>
    </row>
    <row r="115" spans="1:5">
      <c r="A115" s="127"/>
      <c r="B115" s="127"/>
      <c r="C115" s="121"/>
      <c r="D115" s="122"/>
      <c r="E115" s="122"/>
    </row>
    <row r="116" spans="1:5">
      <c r="A116" s="127"/>
      <c r="B116" s="127"/>
      <c r="C116" s="121"/>
      <c r="D116" s="122"/>
      <c r="E116" s="122"/>
    </row>
    <row r="117" spans="1:5">
      <c r="A117" s="127"/>
      <c r="B117" s="127"/>
      <c r="C117" s="121"/>
      <c r="D117" s="122"/>
      <c r="E117" s="122"/>
    </row>
    <row r="118" spans="1:5">
      <c r="A118" s="127"/>
      <c r="B118" s="127"/>
      <c r="C118" s="121"/>
      <c r="D118" s="122"/>
      <c r="E118" s="122"/>
    </row>
    <row r="119" spans="1:5">
      <c r="A119" s="127"/>
      <c r="B119" s="127"/>
      <c r="C119" s="121"/>
      <c r="D119" s="122"/>
      <c r="E119" s="122"/>
    </row>
    <row r="120" spans="1:5">
      <c r="A120" s="127"/>
      <c r="B120" s="127"/>
      <c r="C120" s="121"/>
      <c r="D120" s="122"/>
      <c r="E120" s="122"/>
    </row>
    <row r="121" spans="1:5">
      <c r="A121" s="127"/>
      <c r="B121" s="127"/>
      <c r="C121" s="121"/>
      <c r="D121" s="122"/>
      <c r="E121" s="122"/>
    </row>
    <row r="122" spans="1:5">
      <c r="A122" s="127"/>
      <c r="B122" s="127"/>
      <c r="C122" s="121"/>
      <c r="D122" s="122"/>
      <c r="E122" s="122"/>
    </row>
    <row r="123" spans="1:5">
      <c r="A123" s="127"/>
      <c r="B123" s="127"/>
      <c r="C123" s="121"/>
      <c r="D123" s="122"/>
      <c r="E123" s="122"/>
    </row>
    <row r="124" spans="1:5">
      <c r="A124" s="127"/>
      <c r="B124" s="127"/>
      <c r="C124" s="121"/>
      <c r="D124" s="122"/>
      <c r="E124" s="122"/>
    </row>
    <row r="125" spans="1:5">
      <c r="A125" s="127"/>
      <c r="B125" s="127"/>
      <c r="C125" s="121"/>
      <c r="D125" s="122"/>
      <c r="E125" s="122"/>
    </row>
    <row r="126" spans="1:5">
      <c r="A126" s="127"/>
      <c r="B126" s="127"/>
      <c r="C126" s="121"/>
      <c r="D126" s="122"/>
      <c r="E126" s="122"/>
    </row>
    <row r="127" spans="1:5">
      <c r="A127" s="127"/>
      <c r="B127" s="127"/>
      <c r="C127" s="121"/>
      <c r="D127" s="122"/>
      <c r="E127" s="122"/>
    </row>
    <row r="128" spans="1:5">
      <c r="A128" s="127"/>
      <c r="B128" s="127"/>
      <c r="C128" s="121"/>
      <c r="D128" s="122"/>
      <c r="E128" s="122"/>
    </row>
    <row r="129" spans="1:5">
      <c r="A129" s="127"/>
      <c r="B129" s="127"/>
      <c r="C129" s="121"/>
      <c r="D129" s="122"/>
      <c r="E129" s="122"/>
    </row>
    <row r="130" spans="1:5">
      <c r="A130" s="127"/>
      <c r="B130" s="127"/>
      <c r="C130" s="121"/>
      <c r="D130" s="122"/>
      <c r="E130" s="122"/>
    </row>
    <row r="131" spans="1:5">
      <c r="A131" s="127"/>
      <c r="B131" s="127"/>
      <c r="C131" s="121"/>
      <c r="D131" s="122"/>
      <c r="E131" s="122"/>
    </row>
    <row r="132" spans="1:5">
      <c r="A132" s="127"/>
      <c r="B132" s="127"/>
      <c r="C132" s="121"/>
      <c r="D132" s="122"/>
      <c r="E132" s="122"/>
    </row>
    <row r="133" spans="1:5">
      <c r="A133" s="127"/>
      <c r="B133" s="127"/>
      <c r="C133" s="121"/>
      <c r="D133" s="122"/>
      <c r="E133" s="122"/>
    </row>
    <row r="134" spans="1:5">
      <c r="A134" s="127"/>
      <c r="B134" s="127"/>
      <c r="C134" s="121"/>
      <c r="D134" s="122"/>
      <c r="E134" s="122"/>
    </row>
    <row r="135" spans="1:5">
      <c r="A135" s="127"/>
      <c r="B135" s="127"/>
      <c r="C135" s="121"/>
      <c r="D135" s="122"/>
      <c r="E135" s="122"/>
    </row>
    <row r="136" spans="1:5">
      <c r="A136" s="127"/>
      <c r="B136" s="127"/>
      <c r="C136" s="121"/>
      <c r="D136" s="122"/>
      <c r="E136" s="122"/>
    </row>
    <row r="137" spans="1:5">
      <c r="A137" s="127"/>
      <c r="B137" s="127"/>
      <c r="C137" s="121"/>
      <c r="D137" s="122"/>
      <c r="E137" s="122"/>
    </row>
    <row r="138" spans="1:5">
      <c r="A138" s="127"/>
      <c r="B138" s="127"/>
      <c r="C138" s="121"/>
      <c r="D138" s="122"/>
      <c r="E138" s="122"/>
    </row>
    <row r="139" spans="1:5">
      <c r="A139" s="127"/>
      <c r="B139" s="127"/>
      <c r="C139" s="121"/>
      <c r="D139" s="122"/>
      <c r="E139" s="122"/>
    </row>
    <row r="140" spans="1:5">
      <c r="A140" s="127"/>
      <c r="B140" s="127"/>
      <c r="C140" s="121"/>
      <c r="D140" s="122"/>
      <c r="E140" s="122"/>
    </row>
    <row r="141" spans="1:5">
      <c r="A141" s="127"/>
      <c r="B141" s="127"/>
      <c r="C141" s="121"/>
      <c r="D141" s="122"/>
      <c r="E141" s="122"/>
    </row>
    <row r="142" spans="1:5">
      <c r="A142" s="127"/>
      <c r="B142" s="127"/>
      <c r="C142" s="121"/>
      <c r="D142" s="122"/>
      <c r="E142" s="122"/>
    </row>
    <row r="143" spans="1:5">
      <c r="A143" s="127"/>
      <c r="B143" s="127"/>
      <c r="C143" s="121"/>
      <c r="D143" s="122"/>
      <c r="E143" s="122"/>
    </row>
    <row r="144" spans="1:5">
      <c r="A144" s="127"/>
      <c r="B144" s="127"/>
      <c r="C144" s="121"/>
      <c r="D144" s="122"/>
      <c r="E144" s="122"/>
    </row>
    <row r="145" spans="1:5">
      <c r="A145" s="127"/>
      <c r="B145" s="127"/>
      <c r="C145" s="121"/>
      <c r="D145" s="122"/>
      <c r="E145" s="122"/>
    </row>
    <row r="146" spans="1:5">
      <c r="A146" s="127"/>
      <c r="B146" s="127"/>
      <c r="C146" s="121"/>
      <c r="D146" s="122"/>
      <c r="E146" s="122"/>
    </row>
    <row r="147" spans="1:5">
      <c r="A147" s="127"/>
      <c r="B147" s="127"/>
      <c r="C147" s="121"/>
      <c r="D147" s="122"/>
      <c r="E147" s="122"/>
    </row>
    <row r="148" spans="1:5">
      <c r="A148" s="127"/>
      <c r="B148" s="127"/>
      <c r="C148" s="121"/>
      <c r="D148" s="122"/>
      <c r="E148" s="122"/>
    </row>
    <row r="149" spans="1:5">
      <c r="A149" s="127"/>
      <c r="B149" s="127"/>
      <c r="C149" s="121"/>
      <c r="D149" s="122"/>
      <c r="E149" s="122"/>
    </row>
    <row r="150" spans="1:5">
      <c r="A150" s="127"/>
      <c r="B150" s="127"/>
      <c r="C150" s="121"/>
      <c r="D150" s="122"/>
      <c r="E150" s="122"/>
    </row>
    <row r="151" spans="1:5">
      <c r="A151" s="127"/>
      <c r="B151" s="127"/>
      <c r="C151" s="121"/>
      <c r="D151" s="122"/>
      <c r="E151" s="122"/>
    </row>
    <row r="152" spans="1:5">
      <c r="A152" s="127"/>
      <c r="B152" s="127"/>
      <c r="C152" s="121"/>
      <c r="D152" s="122"/>
      <c r="E152" s="122"/>
    </row>
    <row r="153" spans="1:5">
      <c r="A153" s="127"/>
      <c r="B153" s="127"/>
      <c r="C153" s="121"/>
      <c r="D153" s="122"/>
      <c r="E153" s="122"/>
    </row>
    <row r="154" spans="1:5">
      <c r="A154" s="127"/>
      <c r="B154" s="127"/>
      <c r="C154" s="121"/>
      <c r="D154" s="122"/>
      <c r="E154" s="122"/>
    </row>
    <row r="155" spans="1:5">
      <c r="A155" s="127"/>
      <c r="B155" s="127"/>
      <c r="C155" s="121"/>
      <c r="D155" s="122"/>
      <c r="E155" s="122"/>
    </row>
    <row r="156" spans="1:5">
      <c r="A156" s="127"/>
      <c r="B156" s="127"/>
      <c r="C156" s="121"/>
      <c r="D156" s="122"/>
      <c r="E156" s="122"/>
    </row>
    <row r="157" spans="1:5">
      <c r="A157" s="127"/>
      <c r="B157" s="127"/>
      <c r="C157" s="121"/>
      <c r="D157" s="122"/>
      <c r="E157" s="122"/>
    </row>
    <row r="158" spans="1:5">
      <c r="A158" s="127"/>
      <c r="B158" s="127"/>
      <c r="C158" s="121"/>
      <c r="D158" s="122"/>
      <c r="E158" s="122"/>
    </row>
    <row r="159" spans="1:5">
      <c r="A159" s="127"/>
      <c r="B159" s="127"/>
      <c r="C159" s="121"/>
      <c r="D159" s="122"/>
      <c r="E159" s="122"/>
    </row>
    <row r="160" spans="1:5">
      <c r="A160" s="127"/>
      <c r="B160" s="127"/>
      <c r="C160" s="121"/>
      <c r="D160" s="122"/>
      <c r="E160" s="122"/>
    </row>
    <row r="161" spans="1:5">
      <c r="A161" s="127"/>
      <c r="B161" s="127"/>
      <c r="C161" s="121"/>
      <c r="D161" s="122"/>
      <c r="E161" s="122"/>
    </row>
    <row r="162" spans="1:5">
      <c r="A162" s="127"/>
      <c r="B162" s="127"/>
      <c r="C162" s="121"/>
      <c r="D162" s="122"/>
      <c r="E162" s="122"/>
    </row>
    <row r="163" spans="1:5">
      <c r="A163" s="127"/>
      <c r="B163" s="127"/>
      <c r="C163" s="121"/>
      <c r="D163" s="122"/>
      <c r="E163" s="122"/>
    </row>
    <row r="164" spans="1:5">
      <c r="A164" s="127"/>
      <c r="B164" s="127"/>
      <c r="C164" s="121"/>
      <c r="D164" s="122"/>
      <c r="E164" s="122"/>
    </row>
    <row r="165" spans="1:5">
      <c r="A165" s="127"/>
      <c r="B165" s="127"/>
      <c r="C165" s="121"/>
      <c r="D165" s="122"/>
      <c r="E165" s="122"/>
    </row>
    <row r="166" spans="1:5">
      <c r="A166" s="127"/>
      <c r="B166" s="127"/>
      <c r="C166" s="121"/>
      <c r="D166" s="122"/>
      <c r="E166" s="122"/>
    </row>
    <row r="167" spans="1:5">
      <c r="A167" s="127"/>
      <c r="B167" s="127"/>
      <c r="C167" s="121"/>
      <c r="D167" s="122"/>
      <c r="E167" s="122"/>
    </row>
    <row r="168" spans="1:5">
      <c r="A168" s="127"/>
      <c r="B168" s="127"/>
      <c r="C168" s="121"/>
      <c r="D168" s="122"/>
      <c r="E168" s="122"/>
    </row>
    <row r="169" spans="1:5">
      <c r="A169" s="127"/>
      <c r="B169" s="127"/>
      <c r="C169" s="121"/>
      <c r="D169" s="122"/>
      <c r="E169" s="122"/>
    </row>
    <row r="170" spans="1:5">
      <c r="A170" s="127"/>
      <c r="B170" s="127"/>
      <c r="C170" s="121"/>
      <c r="D170" s="122"/>
      <c r="E170" s="122"/>
    </row>
    <row r="171" spans="1:5">
      <c r="A171" s="127"/>
      <c r="B171" s="127"/>
      <c r="C171" s="121"/>
      <c r="D171" s="122"/>
      <c r="E171" s="122"/>
    </row>
    <row r="172" spans="1:5">
      <c r="A172" s="127"/>
      <c r="B172" s="127"/>
      <c r="C172" s="121"/>
      <c r="D172" s="122"/>
      <c r="E172" s="122"/>
    </row>
    <row r="173" spans="1:5">
      <c r="A173" s="127"/>
      <c r="B173" s="127"/>
      <c r="C173" s="121"/>
      <c r="D173" s="122"/>
      <c r="E173" s="122"/>
    </row>
    <row r="174" spans="1:5">
      <c r="A174" s="127"/>
      <c r="B174" s="127"/>
      <c r="C174" s="121"/>
      <c r="D174" s="122"/>
      <c r="E174" s="122"/>
    </row>
    <row r="175" spans="1:5">
      <c r="A175" s="127"/>
      <c r="B175" s="127"/>
      <c r="C175" s="121"/>
      <c r="D175" s="122"/>
      <c r="E175" s="122"/>
    </row>
    <row r="176" spans="1:5">
      <c r="A176" s="127"/>
      <c r="B176" s="127"/>
      <c r="C176" s="121"/>
      <c r="D176" s="122"/>
      <c r="E176" s="122"/>
    </row>
    <row r="177" spans="1:5">
      <c r="A177" s="127"/>
      <c r="B177" s="127"/>
      <c r="C177" s="121"/>
      <c r="D177" s="122"/>
      <c r="E177" s="122"/>
    </row>
    <row r="178" spans="1:5">
      <c r="A178" s="127"/>
      <c r="B178" s="127"/>
      <c r="C178" s="121"/>
      <c r="D178" s="122"/>
      <c r="E178" s="122"/>
    </row>
    <row r="179" spans="1:5">
      <c r="A179" s="127"/>
      <c r="B179" s="127"/>
      <c r="C179" s="121"/>
      <c r="D179" s="122"/>
      <c r="E179" s="122"/>
    </row>
    <row r="180" spans="1:5">
      <c r="A180" s="127"/>
      <c r="B180" s="127"/>
      <c r="C180" s="121"/>
      <c r="D180" s="122"/>
      <c r="E180" s="122"/>
    </row>
    <row r="181" spans="1:5">
      <c r="A181" s="127"/>
      <c r="B181" s="127"/>
      <c r="C181" s="121"/>
      <c r="D181" s="122"/>
      <c r="E181" s="122"/>
    </row>
    <row r="182" spans="1:5">
      <c r="A182" s="127"/>
      <c r="B182" s="127"/>
      <c r="C182" s="121"/>
      <c r="D182" s="122"/>
      <c r="E182" s="122"/>
    </row>
    <row r="183" spans="1:5">
      <c r="A183" s="127"/>
      <c r="B183" s="127"/>
      <c r="C183" s="121"/>
      <c r="D183" s="122"/>
      <c r="E183" s="122"/>
    </row>
    <row r="184" spans="1:5">
      <c r="A184" s="127"/>
      <c r="B184" s="127"/>
      <c r="C184" s="121"/>
      <c r="D184" s="122"/>
      <c r="E184" s="122"/>
    </row>
    <row r="185" spans="1:5">
      <c r="A185" s="127"/>
      <c r="B185" s="127"/>
      <c r="C185" s="121"/>
      <c r="D185" s="122"/>
      <c r="E185" s="122"/>
    </row>
    <row r="186" spans="1:5">
      <c r="A186" s="127"/>
      <c r="B186" s="127"/>
      <c r="C186" s="121"/>
      <c r="D186" s="122"/>
      <c r="E186" s="122"/>
    </row>
    <row r="187" spans="1:5">
      <c r="A187" s="127"/>
      <c r="B187" s="127"/>
      <c r="C187" s="121"/>
      <c r="D187" s="122"/>
      <c r="E187" s="122"/>
    </row>
    <row r="188" spans="1:5">
      <c r="A188" s="127"/>
      <c r="B188" s="127"/>
      <c r="C188" s="121"/>
      <c r="D188" s="122"/>
      <c r="E188" s="122"/>
    </row>
    <row r="189" spans="1:5">
      <c r="A189" s="127"/>
      <c r="B189" s="127"/>
      <c r="C189" s="121"/>
      <c r="D189" s="122"/>
      <c r="E189" s="122"/>
    </row>
    <row r="190" spans="1:5">
      <c r="A190" s="127"/>
      <c r="B190" s="127"/>
      <c r="C190" s="121"/>
      <c r="D190" s="122"/>
      <c r="E190" s="122"/>
    </row>
    <row r="191" spans="1:5">
      <c r="A191" s="127"/>
      <c r="B191" s="127"/>
      <c r="C191" s="121"/>
      <c r="D191" s="122"/>
      <c r="E191" s="122"/>
    </row>
    <row r="192" spans="1:5">
      <c r="A192" s="127"/>
      <c r="B192" s="127"/>
      <c r="C192" s="121"/>
      <c r="D192" s="122"/>
      <c r="E192" s="122"/>
    </row>
    <row r="193" spans="1:5">
      <c r="A193" s="127"/>
      <c r="B193" s="127"/>
      <c r="C193" s="121"/>
      <c r="D193" s="122"/>
      <c r="E193" s="122"/>
    </row>
    <row r="194" spans="1:5">
      <c r="A194" s="127"/>
      <c r="B194" s="127"/>
      <c r="C194" s="121"/>
      <c r="D194" s="122"/>
      <c r="E194" s="122"/>
    </row>
    <row r="195" spans="1:5">
      <c r="A195" s="127"/>
      <c r="B195" s="127"/>
    </row>
    <row r="196" spans="1:5">
      <c r="A196" s="127"/>
      <c r="B196" s="127"/>
    </row>
  </sheetData>
  <mergeCells count="1">
    <mergeCell ref="C1:F1"/>
  </mergeCells>
  <phoneticPr fontId="1"/>
  <printOptions horizontalCentered="1"/>
  <pageMargins left="0.31496062992125984" right="0.31496062992125984" top="0.39370078740157483" bottom="0.1968503937007874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Y33"/>
  <sheetViews>
    <sheetView showGridLines="0" topLeftCell="A16" workbookViewId="0">
      <selection activeCell="AC6" sqref="AC6"/>
    </sheetView>
    <sheetView workbookViewId="1">
      <selection sqref="A1:Y1"/>
    </sheetView>
  </sheetViews>
  <sheetFormatPr defaultRowHeight="13.2"/>
  <cols>
    <col min="1" max="1" width="3.6640625" customWidth="1"/>
    <col min="2" max="2" width="0.44140625" customWidth="1"/>
    <col min="3" max="3" width="15.6640625" customWidth="1"/>
    <col min="4" max="5" width="1.6640625" style="23" customWidth="1"/>
    <col min="6" max="7" width="0.44140625" customWidth="1"/>
    <col min="8" max="8" width="3.6640625" customWidth="1"/>
    <col min="9" max="9" width="0.44140625" customWidth="1"/>
    <col min="10" max="10" width="15.6640625" customWidth="1"/>
    <col min="11" max="12" width="1.6640625" style="23" customWidth="1"/>
    <col min="13" max="14" width="0.44140625" customWidth="1"/>
    <col min="15" max="15" width="15.6640625" customWidth="1"/>
    <col min="16" max="17" width="1.6640625" style="23" customWidth="1"/>
    <col min="18" max="19" width="0.44140625" customWidth="1"/>
    <col min="20" max="20" width="15.6640625" customWidth="1"/>
    <col min="21" max="21" width="1.6640625" style="23" customWidth="1"/>
    <col min="22" max="23" width="1.6640625" customWidth="1"/>
    <col min="24" max="24" width="4.6640625" customWidth="1"/>
    <col min="25" max="25" width="1.6640625" customWidth="1"/>
    <col min="241" max="241" width="7.109375" customWidth="1"/>
    <col min="242" max="242" width="2.6640625" customWidth="1"/>
    <col min="243" max="245" width="8.6640625" customWidth="1"/>
    <col min="246" max="246" width="4.6640625" customWidth="1"/>
    <col min="247" max="247" width="2.33203125" customWidth="1"/>
    <col min="248" max="248" width="4.6640625" customWidth="1"/>
    <col min="249" max="249" width="2.88671875" customWidth="1"/>
    <col min="250" max="250" width="3.33203125" customWidth="1"/>
    <col min="251" max="252" width="4.6640625" customWidth="1"/>
    <col min="253" max="253" width="1.88671875" customWidth="1"/>
    <col min="254" max="254" width="2.44140625" customWidth="1"/>
    <col min="255" max="255" width="3.109375" customWidth="1"/>
    <col min="256" max="256" width="2.33203125" customWidth="1"/>
    <col min="257" max="258" width="4.6640625" customWidth="1"/>
    <col min="259" max="259" width="2.33203125" customWidth="1"/>
    <col min="260" max="260" width="3.109375" customWidth="1"/>
    <col min="261" max="261" width="2.88671875" customWidth="1"/>
    <col min="262" max="262" width="2.109375" customWidth="1"/>
    <col min="263" max="264" width="4.6640625" customWidth="1"/>
    <col min="265" max="265" width="3.33203125" customWidth="1"/>
    <col min="266" max="266" width="2.88671875" customWidth="1"/>
    <col min="267" max="267" width="4.6640625" customWidth="1"/>
    <col min="268" max="268" width="2.88671875" customWidth="1"/>
    <col min="269" max="269" width="4.6640625" customWidth="1"/>
    <col min="270" max="272" width="8.6640625" customWidth="1"/>
    <col min="273" max="273" width="2.6640625" customWidth="1"/>
    <col min="274" max="274" width="7.88671875" customWidth="1"/>
    <col min="497" max="497" width="7.109375" customWidth="1"/>
    <col min="498" max="498" width="2.6640625" customWidth="1"/>
    <col min="499" max="501" width="8.6640625" customWidth="1"/>
    <col min="502" max="502" width="4.6640625" customWidth="1"/>
    <col min="503" max="503" width="2.33203125" customWidth="1"/>
    <col min="504" max="504" width="4.6640625" customWidth="1"/>
    <col min="505" max="505" width="2.88671875" customWidth="1"/>
    <col min="506" max="506" width="3.33203125" customWidth="1"/>
    <col min="507" max="508" width="4.6640625" customWidth="1"/>
    <col min="509" max="509" width="1.88671875" customWidth="1"/>
    <col min="510" max="510" width="2.44140625" customWidth="1"/>
    <col min="511" max="511" width="3.109375" customWidth="1"/>
    <col min="512" max="512" width="2.33203125" customWidth="1"/>
    <col min="513" max="514" width="4.6640625" customWidth="1"/>
    <col min="515" max="515" width="2.33203125" customWidth="1"/>
    <col min="516" max="516" width="3.109375" customWidth="1"/>
    <col min="517" max="517" width="2.88671875" customWidth="1"/>
    <col min="518" max="518" width="2.109375" customWidth="1"/>
    <col min="519" max="520" width="4.6640625" customWidth="1"/>
    <col min="521" max="521" width="3.33203125" customWidth="1"/>
    <col min="522" max="522" width="2.88671875" customWidth="1"/>
    <col min="523" max="523" width="4.6640625" customWidth="1"/>
    <col min="524" max="524" width="2.88671875" customWidth="1"/>
    <col min="525" max="525" width="4.6640625" customWidth="1"/>
    <col min="526" max="528" width="8.6640625" customWidth="1"/>
    <col min="529" max="529" width="2.6640625" customWidth="1"/>
    <col min="530" max="530" width="7.88671875" customWidth="1"/>
    <col min="753" max="753" width="7.109375" customWidth="1"/>
    <col min="754" max="754" width="2.6640625" customWidth="1"/>
    <col min="755" max="757" width="8.6640625" customWidth="1"/>
    <col min="758" max="758" width="4.6640625" customWidth="1"/>
    <col min="759" max="759" width="2.33203125" customWidth="1"/>
    <col min="760" max="760" width="4.6640625" customWidth="1"/>
    <col min="761" max="761" width="2.88671875" customWidth="1"/>
    <col min="762" max="762" width="3.33203125" customWidth="1"/>
    <col min="763" max="764" width="4.6640625" customWidth="1"/>
    <col min="765" max="765" width="1.88671875" customWidth="1"/>
    <col min="766" max="766" width="2.44140625" customWidth="1"/>
    <col min="767" max="767" width="3.109375" customWidth="1"/>
    <col min="768" max="768" width="2.33203125" customWidth="1"/>
    <col min="769" max="770" width="4.6640625" customWidth="1"/>
    <col min="771" max="771" width="2.33203125" customWidth="1"/>
    <col min="772" max="772" width="3.109375" customWidth="1"/>
    <col min="773" max="773" width="2.88671875" customWidth="1"/>
    <col min="774" max="774" width="2.109375" customWidth="1"/>
    <col min="775" max="776" width="4.6640625" customWidth="1"/>
    <col min="777" max="777" width="3.33203125" customWidth="1"/>
    <col min="778" max="778" width="2.88671875" customWidth="1"/>
    <col min="779" max="779" width="4.6640625" customWidth="1"/>
    <col min="780" max="780" width="2.88671875" customWidth="1"/>
    <col min="781" max="781" width="4.6640625" customWidth="1"/>
    <col min="782" max="784" width="8.6640625" customWidth="1"/>
    <col min="785" max="785" width="2.6640625" customWidth="1"/>
    <col min="786" max="786" width="7.88671875" customWidth="1"/>
    <col min="1009" max="1009" width="7.109375" customWidth="1"/>
    <col min="1010" max="1010" width="2.6640625" customWidth="1"/>
    <col min="1011" max="1013" width="8.6640625" customWidth="1"/>
    <col min="1014" max="1014" width="4.6640625" customWidth="1"/>
    <col min="1015" max="1015" width="2.33203125" customWidth="1"/>
    <col min="1016" max="1016" width="4.6640625" customWidth="1"/>
    <col min="1017" max="1017" width="2.88671875" customWidth="1"/>
    <col min="1018" max="1018" width="3.33203125" customWidth="1"/>
    <col min="1019" max="1020" width="4.6640625" customWidth="1"/>
    <col min="1021" max="1021" width="1.88671875" customWidth="1"/>
    <col min="1022" max="1022" width="2.44140625" customWidth="1"/>
    <col min="1023" max="1023" width="3.109375" customWidth="1"/>
    <col min="1024" max="1024" width="2.33203125" customWidth="1"/>
    <col min="1025" max="1026" width="4.6640625" customWidth="1"/>
    <col min="1027" max="1027" width="2.33203125" customWidth="1"/>
    <col min="1028" max="1028" width="3.109375" customWidth="1"/>
    <col min="1029" max="1029" width="2.88671875" customWidth="1"/>
    <col min="1030" max="1030" width="2.109375" customWidth="1"/>
    <col min="1031" max="1032" width="4.6640625" customWidth="1"/>
    <col min="1033" max="1033" width="3.33203125" customWidth="1"/>
    <col min="1034" max="1034" width="2.88671875" customWidth="1"/>
    <col min="1035" max="1035" width="4.6640625" customWidth="1"/>
    <col min="1036" max="1036" width="2.88671875" customWidth="1"/>
    <col min="1037" max="1037" width="4.6640625" customWidth="1"/>
    <col min="1038" max="1040" width="8.6640625" customWidth="1"/>
    <col min="1041" max="1041" width="2.6640625" customWidth="1"/>
    <col min="1042" max="1042" width="7.88671875" customWidth="1"/>
    <col min="1265" max="1265" width="7.109375" customWidth="1"/>
    <col min="1266" max="1266" width="2.6640625" customWidth="1"/>
    <col min="1267" max="1269" width="8.6640625" customWidth="1"/>
    <col min="1270" max="1270" width="4.6640625" customWidth="1"/>
    <col min="1271" max="1271" width="2.33203125" customWidth="1"/>
    <col min="1272" max="1272" width="4.6640625" customWidth="1"/>
    <col min="1273" max="1273" width="2.88671875" customWidth="1"/>
    <col min="1274" max="1274" width="3.33203125" customWidth="1"/>
    <col min="1275" max="1276" width="4.6640625" customWidth="1"/>
    <col min="1277" max="1277" width="1.88671875" customWidth="1"/>
    <col min="1278" max="1278" width="2.44140625" customWidth="1"/>
    <col min="1279" max="1279" width="3.109375" customWidth="1"/>
    <col min="1280" max="1280" width="2.33203125" customWidth="1"/>
    <col min="1281" max="1282" width="4.6640625" customWidth="1"/>
    <col min="1283" max="1283" width="2.33203125" customWidth="1"/>
    <col min="1284" max="1284" width="3.109375" customWidth="1"/>
    <col min="1285" max="1285" width="2.88671875" customWidth="1"/>
    <col min="1286" max="1286" width="2.109375" customWidth="1"/>
    <col min="1287" max="1288" width="4.6640625" customWidth="1"/>
    <col min="1289" max="1289" width="3.33203125" customWidth="1"/>
    <col min="1290" max="1290" width="2.88671875" customWidth="1"/>
    <col min="1291" max="1291" width="4.6640625" customWidth="1"/>
    <col min="1292" max="1292" width="2.88671875" customWidth="1"/>
    <col min="1293" max="1293" width="4.6640625" customWidth="1"/>
    <col min="1294" max="1296" width="8.6640625" customWidth="1"/>
    <col min="1297" max="1297" width="2.6640625" customWidth="1"/>
    <col min="1298" max="1298" width="7.88671875" customWidth="1"/>
    <col min="1521" max="1521" width="7.109375" customWidth="1"/>
    <col min="1522" max="1522" width="2.6640625" customWidth="1"/>
    <col min="1523" max="1525" width="8.6640625" customWidth="1"/>
    <col min="1526" max="1526" width="4.6640625" customWidth="1"/>
    <col min="1527" max="1527" width="2.33203125" customWidth="1"/>
    <col min="1528" max="1528" width="4.6640625" customWidth="1"/>
    <col min="1529" max="1529" width="2.88671875" customWidth="1"/>
    <col min="1530" max="1530" width="3.33203125" customWidth="1"/>
    <col min="1531" max="1532" width="4.6640625" customWidth="1"/>
    <col min="1533" max="1533" width="1.88671875" customWidth="1"/>
    <col min="1534" max="1534" width="2.44140625" customWidth="1"/>
    <col min="1535" max="1535" width="3.109375" customWidth="1"/>
    <col min="1536" max="1536" width="2.33203125" customWidth="1"/>
    <col min="1537" max="1538" width="4.6640625" customWidth="1"/>
    <col min="1539" max="1539" width="2.33203125" customWidth="1"/>
    <col min="1540" max="1540" width="3.109375" customWidth="1"/>
    <col min="1541" max="1541" width="2.88671875" customWidth="1"/>
    <col min="1542" max="1542" width="2.109375" customWidth="1"/>
    <col min="1543" max="1544" width="4.6640625" customWidth="1"/>
    <col min="1545" max="1545" width="3.33203125" customWidth="1"/>
    <col min="1546" max="1546" width="2.88671875" customWidth="1"/>
    <col min="1547" max="1547" width="4.6640625" customWidth="1"/>
    <col min="1548" max="1548" width="2.88671875" customWidth="1"/>
    <col min="1549" max="1549" width="4.6640625" customWidth="1"/>
    <col min="1550" max="1552" width="8.6640625" customWidth="1"/>
    <col min="1553" max="1553" width="2.6640625" customWidth="1"/>
    <col min="1554" max="1554" width="7.88671875" customWidth="1"/>
    <col min="1777" max="1777" width="7.109375" customWidth="1"/>
    <col min="1778" max="1778" width="2.6640625" customWidth="1"/>
    <col min="1779" max="1781" width="8.6640625" customWidth="1"/>
    <col min="1782" max="1782" width="4.6640625" customWidth="1"/>
    <col min="1783" max="1783" width="2.33203125" customWidth="1"/>
    <col min="1784" max="1784" width="4.6640625" customWidth="1"/>
    <col min="1785" max="1785" width="2.88671875" customWidth="1"/>
    <col min="1786" max="1786" width="3.33203125" customWidth="1"/>
    <col min="1787" max="1788" width="4.6640625" customWidth="1"/>
    <col min="1789" max="1789" width="1.88671875" customWidth="1"/>
    <col min="1790" max="1790" width="2.44140625" customWidth="1"/>
    <col min="1791" max="1791" width="3.109375" customWidth="1"/>
    <col min="1792" max="1792" width="2.33203125" customWidth="1"/>
    <col min="1793" max="1794" width="4.6640625" customWidth="1"/>
    <col min="1795" max="1795" width="2.33203125" customWidth="1"/>
    <col min="1796" max="1796" width="3.109375" customWidth="1"/>
    <col min="1797" max="1797" width="2.88671875" customWidth="1"/>
    <col min="1798" max="1798" width="2.109375" customWidth="1"/>
    <col min="1799" max="1800" width="4.6640625" customWidth="1"/>
    <col min="1801" max="1801" width="3.33203125" customWidth="1"/>
    <col min="1802" max="1802" width="2.88671875" customWidth="1"/>
    <col min="1803" max="1803" width="4.6640625" customWidth="1"/>
    <col min="1804" max="1804" width="2.88671875" customWidth="1"/>
    <col min="1805" max="1805" width="4.6640625" customWidth="1"/>
    <col min="1806" max="1808" width="8.6640625" customWidth="1"/>
    <col min="1809" max="1809" width="2.6640625" customWidth="1"/>
    <col min="1810" max="1810" width="7.88671875" customWidth="1"/>
    <col min="2033" max="2033" width="7.109375" customWidth="1"/>
    <col min="2034" max="2034" width="2.6640625" customWidth="1"/>
    <col min="2035" max="2037" width="8.6640625" customWidth="1"/>
    <col min="2038" max="2038" width="4.6640625" customWidth="1"/>
    <col min="2039" max="2039" width="2.33203125" customWidth="1"/>
    <col min="2040" max="2040" width="4.6640625" customWidth="1"/>
    <col min="2041" max="2041" width="2.88671875" customWidth="1"/>
    <col min="2042" max="2042" width="3.33203125" customWidth="1"/>
    <col min="2043" max="2044" width="4.6640625" customWidth="1"/>
    <col min="2045" max="2045" width="1.88671875" customWidth="1"/>
    <col min="2046" max="2046" width="2.44140625" customWidth="1"/>
    <col min="2047" max="2047" width="3.109375" customWidth="1"/>
    <col min="2048" max="2048" width="2.33203125" customWidth="1"/>
    <col min="2049" max="2050" width="4.6640625" customWidth="1"/>
    <col min="2051" max="2051" width="2.33203125" customWidth="1"/>
    <col min="2052" max="2052" width="3.109375" customWidth="1"/>
    <col min="2053" max="2053" width="2.88671875" customWidth="1"/>
    <col min="2054" max="2054" width="2.109375" customWidth="1"/>
    <col min="2055" max="2056" width="4.6640625" customWidth="1"/>
    <col min="2057" max="2057" width="3.33203125" customWidth="1"/>
    <col min="2058" max="2058" width="2.88671875" customWidth="1"/>
    <col min="2059" max="2059" width="4.6640625" customWidth="1"/>
    <col min="2060" max="2060" width="2.88671875" customWidth="1"/>
    <col min="2061" max="2061" width="4.6640625" customWidth="1"/>
    <col min="2062" max="2064" width="8.6640625" customWidth="1"/>
    <col min="2065" max="2065" width="2.6640625" customWidth="1"/>
    <col min="2066" max="2066" width="7.88671875" customWidth="1"/>
    <col min="2289" max="2289" width="7.109375" customWidth="1"/>
    <col min="2290" max="2290" width="2.6640625" customWidth="1"/>
    <col min="2291" max="2293" width="8.6640625" customWidth="1"/>
    <col min="2294" max="2294" width="4.6640625" customWidth="1"/>
    <col min="2295" max="2295" width="2.33203125" customWidth="1"/>
    <col min="2296" max="2296" width="4.6640625" customWidth="1"/>
    <col min="2297" max="2297" width="2.88671875" customWidth="1"/>
    <col min="2298" max="2298" width="3.33203125" customWidth="1"/>
    <col min="2299" max="2300" width="4.6640625" customWidth="1"/>
    <col min="2301" max="2301" width="1.88671875" customWidth="1"/>
    <col min="2302" max="2302" width="2.44140625" customWidth="1"/>
    <col min="2303" max="2303" width="3.109375" customWidth="1"/>
    <col min="2304" max="2304" width="2.33203125" customWidth="1"/>
    <col min="2305" max="2306" width="4.6640625" customWidth="1"/>
    <col min="2307" max="2307" width="2.33203125" customWidth="1"/>
    <col min="2308" max="2308" width="3.109375" customWidth="1"/>
    <col min="2309" max="2309" width="2.88671875" customWidth="1"/>
    <col min="2310" max="2310" width="2.109375" customWidth="1"/>
    <col min="2311" max="2312" width="4.6640625" customWidth="1"/>
    <col min="2313" max="2313" width="3.33203125" customWidth="1"/>
    <col min="2314" max="2314" width="2.88671875" customWidth="1"/>
    <col min="2315" max="2315" width="4.6640625" customWidth="1"/>
    <col min="2316" max="2316" width="2.88671875" customWidth="1"/>
    <col min="2317" max="2317" width="4.6640625" customWidth="1"/>
    <col min="2318" max="2320" width="8.6640625" customWidth="1"/>
    <col min="2321" max="2321" width="2.6640625" customWidth="1"/>
    <col min="2322" max="2322" width="7.88671875" customWidth="1"/>
    <col min="2545" max="2545" width="7.109375" customWidth="1"/>
    <col min="2546" max="2546" width="2.6640625" customWidth="1"/>
    <col min="2547" max="2549" width="8.6640625" customWidth="1"/>
    <col min="2550" max="2550" width="4.6640625" customWidth="1"/>
    <col min="2551" max="2551" width="2.33203125" customWidth="1"/>
    <col min="2552" max="2552" width="4.6640625" customWidth="1"/>
    <col min="2553" max="2553" width="2.88671875" customWidth="1"/>
    <col min="2554" max="2554" width="3.33203125" customWidth="1"/>
    <col min="2555" max="2556" width="4.6640625" customWidth="1"/>
    <col min="2557" max="2557" width="1.88671875" customWidth="1"/>
    <col min="2558" max="2558" width="2.44140625" customWidth="1"/>
    <col min="2559" max="2559" width="3.109375" customWidth="1"/>
    <col min="2560" max="2560" width="2.33203125" customWidth="1"/>
    <col min="2561" max="2562" width="4.6640625" customWidth="1"/>
    <col min="2563" max="2563" width="2.33203125" customWidth="1"/>
    <col min="2564" max="2564" width="3.109375" customWidth="1"/>
    <col min="2565" max="2565" width="2.88671875" customWidth="1"/>
    <col min="2566" max="2566" width="2.109375" customWidth="1"/>
    <col min="2567" max="2568" width="4.6640625" customWidth="1"/>
    <col min="2569" max="2569" width="3.33203125" customWidth="1"/>
    <col min="2570" max="2570" width="2.88671875" customWidth="1"/>
    <col min="2571" max="2571" width="4.6640625" customWidth="1"/>
    <col min="2572" max="2572" width="2.88671875" customWidth="1"/>
    <col min="2573" max="2573" width="4.6640625" customWidth="1"/>
    <col min="2574" max="2576" width="8.6640625" customWidth="1"/>
    <col min="2577" max="2577" width="2.6640625" customWidth="1"/>
    <col min="2578" max="2578" width="7.88671875" customWidth="1"/>
    <col min="2801" max="2801" width="7.109375" customWidth="1"/>
    <col min="2802" max="2802" width="2.6640625" customWidth="1"/>
    <col min="2803" max="2805" width="8.6640625" customWidth="1"/>
    <col min="2806" max="2806" width="4.6640625" customWidth="1"/>
    <col min="2807" max="2807" width="2.33203125" customWidth="1"/>
    <col min="2808" max="2808" width="4.6640625" customWidth="1"/>
    <col min="2809" max="2809" width="2.88671875" customWidth="1"/>
    <col min="2810" max="2810" width="3.33203125" customWidth="1"/>
    <col min="2811" max="2812" width="4.6640625" customWidth="1"/>
    <col min="2813" max="2813" width="1.88671875" customWidth="1"/>
    <col min="2814" max="2814" width="2.44140625" customWidth="1"/>
    <col min="2815" max="2815" width="3.109375" customWidth="1"/>
    <col min="2816" max="2816" width="2.33203125" customWidth="1"/>
    <col min="2817" max="2818" width="4.6640625" customWidth="1"/>
    <col min="2819" max="2819" width="2.33203125" customWidth="1"/>
    <col min="2820" max="2820" width="3.109375" customWidth="1"/>
    <col min="2821" max="2821" width="2.88671875" customWidth="1"/>
    <col min="2822" max="2822" width="2.109375" customWidth="1"/>
    <col min="2823" max="2824" width="4.6640625" customWidth="1"/>
    <col min="2825" max="2825" width="3.33203125" customWidth="1"/>
    <col min="2826" max="2826" width="2.88671875" customWidth="1"/>
    <col min="2827" max="2827" width="4.6640625" customWidth="1"/>
    <col min="2828" max="2828" width="2.88671875" customWidth="1"/>
    <col min="2829" max="2829" width="4.6640625" customWidth="1"/>
    <col min="2830" max="2832" width="8.6640625" customWidth="1"/>
    <col min="2833" max="2833" width="2.6640625" customWidth="1"/>
    <col min="2834" max="2834" width="7.88671875" customWidth="1"/>
    <col min="3057" max="3057" width="7.109375" customWidth="1"/>
    <col min="3058" max="3058" width="2.6640625" customWidth="1"/>
    <col min="3059" max="3061" width="8.6640625" customWidth="1"/>
    <col min="3062" max="3062" width="4.6640625" customWidth="1"/>
    <col min="3063" max="3063" width="2.33203125" customWidth="1"/>
    <col min="3064" max="3064" width="4.6640625" customWidth="1"/>
    <col min="3065" max="3065" width="2.88671875" customWidth="1"/>
    <col min="3066" max="3066" width="3.33203125" customWidth="1"/>
    <col min="3067" max="3068" width="4.6640625" customWidth="1"/>
    <col min="3069" max="3069" width="1.88671875" customWidth="1"/>
    <col min="3070" max="3070" width="2.44140625" customWidth="1"/>
    <col min="3071" max="3071" width="3.109375" customWidth="1"/>
    <col min="3072" max="3072" width="2.33203125" customWidth="1"/>
    <col min="3073" max="3074" width="4.6640625" customWidth="1"/>
    <col min="3075" max="3075" width="2.33203125" customWidth="1"/>
    <col min="3076" max="3076" width="3.109375" customWidth="1"/>
    <col min="3077" max="3077" width="2.88671875" customWidth="1"/>
    <col min="3078" max="3078" width="2.109375" customWidth="1"/>
    <col min="3079" max="3080" width="4.6640625" customWidth="1"/>
    <col min="3081" max="3081" width="3.33203125" customWidth="1"/>
    <col min="3082" max="3082" width="2.88671875" customWidth="1"/>
    <col min="3083" max="3083" width="4.6640625" customWidth="1"/>
    <col min="3084" max="3084" width="2.88671875" customWidth="1"/>
    <col min="3085" max="3085" width="4.6640625" customWidth="1"/>
    <col min="3086" max="3088" width="8.6640625" customWidth="1"/>
    <col min="3089" max="3089" width="2.6640625" customWidth="1"/>
    <col min="3090" max="3090" width="7.88671875" customWidth="1"/>
    <col min="3313" max="3313" width="7.109375" customWidth="1"/>
    <col min="3314" max="3314" width="2.6640625" customWidth="1"/>
    <col min="3315" max="3317" width="8.6640625" customWidth="1"/>
    <col min="3318" max="3318" width="4.6640625" customWidth="1"/>
    <col min="3319" max="3319" width="2.33203125" customWidth="1"/>
    <col min="3320" max="3320" width="4.6640625" customWidth="1"/>
    <col min="3321" max="3321" width="2.88671875" customWidth="1"/>
    <col min="3322" max="3322" width="3.33203125" customWidth="1"/>
    <col min="3323" max="3324" width="4.6640625" customWidth="1"/>
    <col min="3325" max="3325" width="1.88671875" customWidth="1"/>
    <col min="3326" max="3326" width="2.44140625" customWidth="1"/>
    <col min="3327" max="3327" width="3.109375" customWidth="1"/>
    <col min="3328" max="3328" width="2.33203125" customWidth="1"/>
    <col min="3329" max="3330" width="4.6640625" customWidth="1"/>
    <col min="3331" max="3331" width="2.33203125" customWidth="1"/>
    <col min="3332" max="3332" width="3.109375" customWidth="1"/>
    <col min="3333" max="3333" width="2.88671875" customWidth="1"/>
    <col min="3334" max="3334" width="2.109375" customWidth="1"/>
    <col min="3335" max="3336" width="4.6640625" customWidth="1"/>
    <col min="3337" max="3337" width="3.33203125" customWidth="1"/>
    <col min="3338" max="3338" width="2.88671875" customWidth="1"/>
    <col min="3339" max="3339" width="4.6640625" customWidth="1"/>
    <col min="3340" max="3340" width="2.88671875" customWidth="1"/>
    <col min="3341" max="3341" width="4.6640625" customWidth="1"/>
    <col min="3342" max="3344" width="8.6640625" customWidth="1"/>
    <col min="3345" max="3345" width="2.6640625" customWidth="1"/>
    <col min="3346" max="3346" width="7.88671875" customWidth="1"/>
    <col min="3569" max="3569" width="7.109375" customWidth="1"/>
    <col min="3570" max="3570" width="2.6640625" customWidth="1"/>
    <col min="3571" max="3573" width="8.6640625" customWidth="1"/>
    <col min="3574" max="3574" width="4.6640625" customWidth="1"/>
    <col min="3575" max="3575" width="2.33203125" customWidth="1"/>
    <col min="3576" max="3576" width="4.6640625" customWidth="1"/>
    <col min="3577" max="3577" width="2.88671875" customWidth="1"/>
    <col min="3578" max="3578" width="3.33203125" customWidth="1"/>
    <col min="3579" max="3580" width="4.6640625" customWidth="1"/>
    <col min="3581" max="3581" width="1.88671875" customWidth="1"/>
    <col min="3582" max="3582" width="2.44140625" customWidth="1"/>
    <col min="3583" max="3583" width="3.109375" customWidth="1"/>
    <col min="3584" max="3584" width="2.33203125" customWidth="1"/>
    <col min="3585" max="3586" width="4.6640625" customWidth="1"/>
    <col min="3587" max="3587" width="2.33203125" customWidth="1"/>
    <col min="3588" max="3588" width="3.109375" customWidth="1"/>
    <col min="3589" max="3589" width="2.88671875" customWidth="1"/>
    <col min="3590" max="3590" width="2.109375" customWidth="1"/>
    <col min="3591" max="3592" width="4.6640625" customWidth="1"/>
    <col min="3593" max="3593" width="3.33203125" customWidth="1"/>
    <col min="3594" max="3594" width="2.88671875" customWidth="1"/>
    <col min="3595" max="3595" width="4.6640625" customWidth="1"/>
    <col min="3596" max="3596" width="2.88671875" customWidth="1"/>
    <col min="3597" max="3597" width="4.6640625" customWidth="1"/>
    <col min="3598" max="3600" width="8.6640625" customWidth="1"/>
    <col min="3601" max="3601" width="2.6640625" customWidth="1"/>
    <col min="3602" max="3602" width="7.88671875" customWidth="1"/>
    <col min="3825" max="3825" width="7.109375" customWidth="1"/>
    <col min="3826" max="3826" width="2.6640625" customWidth="1"/>
    <col min="3827" max="3829" width="8.6640625" customWidth="1"/>
    <col min="3830" max="3830" width="4.6640625" customWidth="1"/>
    <col min="3831" max="3831" width="2.33203125" customWidth="1"/>
    <col min="3832" max="3832" width="4.6640625" customWidth="1"/>
    <col min="3833" max="3833" width="2.88671875" customWidth="1"/>
    <col min="3834" max="3834" width="3.33203125" customWidth="1"/>
    <col min="3835" max="3836" width="4.6640625" customWidth="1"/>
    <col min="3837" max="3837" width="1.88671875" customWidth="1"/>
    <col min="3838" max="3838" width="2.44140625" customWidth="1"/>
    <col min="3839" max="3839" width="3.109375" customWidth="1"/>
    <col min="3840" max="3840" width="2.33203125" customWidth="1"/>
    <col min="3841" max="3842" width="4.6640625" customWidth="1"/>
    <col min="3843" max="3843" width="2.33203125" customWidth="1"/>
    <col min="3844" max="3844" width="3.109375" customWidth="1"/>
    <col min="3845" max="3845" width="2.88671875" customWidth="1"/>
    <col min="3846" max="3846" width="2.109375" customWidth="1"/>
    <col min="3847" max="3848" width="4.6640625" customWidth="1"/>
    <col min="3849" max="3849" width="3.33203125" customWidth="1"/>
    <col min="3850" max="3850" width="2.88671875" customWidth="1"/>
    <col min="3851" max="3851" width="4.6640625" customWidth="1"/>
    <col min="3852" max="3852" width="2.88671875" customWidth="1"/>
    <col min="3853" max="3853" width="4.6640625" customWidth="1"/>
    <col min="3854" max="3856" width="8.6640625" customWidth="1"/>
    <col min="3857" max="3857" width="2.6640625" customWidth="1"/>
    <col min="3858" max="3858" width="7.88671875" customWidth="1"/>
    <col min="4081" max="4081" width="7.109375" customWidth="1"/>
    <col min="4082" max="4082" width="2.6640625" customWidth="1"/>
    <col min="4083" max="4085" width="8.6640625" customWidth="1"/>
    <col min="4086" max="4086" width="4.6640625" customWidth="1"/>
    <col min="4087" max="4087" width="2.33203125" customWidth="1"/>
    <col min="4088" max="4088" width="4.6640625" customWidth="1"/>
    <col min="4089" max="4089" width="2.88671875" customWidth="1"/>
    <col min="4090" max="4090" width="3.33203125" customWidth="1"/>
    <col min="4091" max="4092" width="4.6640625" customWidth="1"/>
    <col min="4093" max="4093" width="1.88671875" customWidth="1"/>
    <col min="4094" max="4094" width="2.44140625" customWidth="1"/>
    <col min="4095" max="4095" width="3.109375" customWidth="1"/>
    <col min="4096" max="4096" width="2.33203125" customWidth="1"/>
    <col min="4097" max="4098" width="4.6640625" customWidth="1"/>
    <col min="4099" max="4099" width="2.33203125" customWidth="1"/>
    <col min="4100" max="4100" width="3.109375" customWidth="1"/>
    <col min="4101" max="4101" width="2.88671875" customWidth="1"/>
    <col min="4102" max="4102" width="2.109375" customWidth="1"/>
    <col min="4103" max="4104" width="4.6640625" customWidth="1"/>
    <col min="4105" max="4105" width="3.33203125" customWidth="1"/>
    <col min="4106" max="4106" width="2.88671875" customWidth="1"/>
    <col min="4107" max="4107" width="4.6640625" customWidth="1"/>
    <col min="4108" max="4108" width="2.88671875" customWidth="1"/>
    <col min="4109" max="4109" width="4.6640625" customWidth="1"/>
    <col min="4110" max="4112" width="8.6640625" customWidth="1"/>
    <col min="4113" max="4113" width="2.6640625" customWidth="1"/>
    <col min="4114" max="4114" width="7.88671875" customWidth="1"/>
    <col min="4337" max="4337" width="7.109375" customWidth="1"/>
    <col min="4338" max="4338" width="2.6640625" customWidth="1"/>
    <col min="4339" max="4341" width="8.6640625" customWidth="1"/>
    <col min="4342" max="4342" width="4.6640625" customWidth="1"/>
    <col min="4343" max="4343" width="2.33203125" customWidth="1"/>
    <col min="4344" max="4344" width="4.6640625" customWidth="1"/>
    <col min="4345" max="4345" width="2.88671875" customWidth="1"/>
    <col min="4346" max="4346" width="3.33203125" customWidth="1"/>
    <col min="4347" max="4348" width="4.6640625" customWidth="1"/>
    <col min="4349" max="4349" width="1.88671875" customWidth="1"/>
    <col min="4350" max="4350" width="2.44140625" customWidth="1"/>
    <col min="4351" max="4351" width="3.109375" customWidth="1"/>
    <col min="4352" max="4352" width="2.33203125" customWidth="1"/>
    <col min="4353" max="4354" width="4.6640625" customWidth="1"/>
    <col min="4355" max="4355" width="2.33203125" customWidth="1"/>
    <col min="4356" max="4356" width="3.109375" customWidth="1"/>
    <col min="4357" max="4357" width="2.88671875" customWidth="1"/>
    <col min="4358" max="4358" width="2.109375" customWidth="1"/>
    <col min="4359" max="4360" width="4.6640625" customWidth="1"/>
    <col min="4361" max="4361" width="3.33203125" customWidth="1"/>
    <col min="4362" max="4362" width="2.88671875" customWidth="1"/>
    <col min="4363" max="4363" width="4.6640625" customWidth="1"/>
    <col min="4364" max="4364" width="2.88671875" customWidth="1"/>
    <col min="4365" max="4365" width="4.6640625" customWidth="1"/>
    <col min="4366" max="4368" width="8.6640625" customWidth="1"/>
    <col min="4369" max="4369" width="2.6640625" customWidth="1"/>
    <col min="4370" max="4370" width="7.88671875" customWidth="1"/>
    <col min="4593" max="4593" width="7.109375" customWidth="1"/>
    <col min="4594" max="4594" width="2.6640625" customWidth="1"/>
    <col min="4595" max="4597" width="8.6640625" customWidth="1"/>
    <col min="4598" max="4598" width="4.6640625" customWidth="1"/>
    <col min="4599" max="4599" width="2.33203125" customWidth="1"/>
    <col min="4600" max="4600" width="4.6640625" customWidth="1"/>
    <col min="4601" max="4601" width="2.88671875" customWidth="1"/>
    <col min="4602" max="4602" width="3.33203125" customWidth="1"/>
    <col min="4603" max="4604" width="4.6640625" customWidth="1"/>
    <col min="4605" max="4605" width="1.88671875" customWidth="1"/>
    <col min="4606" max="4606" width="2.44140625" customWidth="1"/>
    <col min="4607" max="4607" width="3.109375" customWidth="1"/>
    <col min="4608" max="4608" width="2.33203125" customWidth="1"/>
    <col min="4609" max="4610" width="4.6640625" customWidth="1"/>
    <col min="4611" max="4611" width="2.33203125" customWidth="1"/>
    <col min="4612" max="4612" width="3.109375" customWidth="1"/>
    <col min="4613" max="4613" width="2.88671875" customWidth="1"/>
    <col min="4614" max="4614" width="2.109375" customWidth="1"/>
    <col min="4615" max="4616" width="4.6640625" customWidth="1"/>
    <col min="4617" max="4617" width="3.33203125" customWidth="1"/>
    <col min="4618" max="4618" width="2.88671875" customWidth="1"/>
    <col min="4619" max="4619" width="4.6640625" customWidth="1"/>
    <col min="4620" max="4620" width="2.88671875" customWidth="1"/>
    <col min="4621" max="4621" width="4.6640625" customWidth="1"/>
    <col min="4622" max="4624" width="8.6640625" customWidth="1"/>
    <col min="4625" max="4625" width="2.6640625" customWidth="1"/>
    <col min="4626" max="4626" width="7.88671875" customWidth="1"/>
    <col min="4849" max="4849" width="7.109375" customWidth="1"/>
    <col min="4850" max="4850" width="2.6640625" customWidth="1"/>
    <col min="4851" max="4853" width="8.6640625" customWidth="1"/>
    <col min="4854" max="4854" width="4.6640625" customWidth="1"/>
    <col min="4855" max="4855" width="2.33203125" customWidth="1"/>
    <col min="4856" max="4856" width="4.6640625" customWidth="1"/>
    <col min="4857" max="4857" width="2.88671875" customWidth="1"/>
    <col min="4858" max="4858" width="3.33203125" customWidth="1"/>
    <col min="4859" max="4860" width="4.6640625" customWidth="1"/>
    <col min="4861" max="4861" width="1.88671875" customWidth="1"/>
    <col min="4862" max="4862" width="2.44140625" customWidth="1"/>
    <col min="4863" max="4863" width="3.109375" customWidth="1"/>
    <col min="4864" max="4864" width="2.33203125" customWidth="1"/>
    <col min="4865" max="4866" width="4.6640625" customWidth="1"/>
    <col min="4867" max="4867" width="2.33203125" customWidth="1"/>
    <col min="4868" max="4868" width="3.109375" customWidth="1"/>
    <col min="4869" max="4869" width="2.88671875" customWidth="1"/>
    <col min="4870" max="4870" width="2.109375" customWidth="1"/>
    <col min="4871" max="4872" width="4.6640625" customWidth="1"/>
    <col min="4873" max="4873" width="3.33203125" customWidth="1"/>
    <col min="4874" max="4874" width="2.88671875" customWidth="1"/>
    <col min="4875" max="4875" width="4.6640625" customWidth="1"/>
    <col min="4876" max="4876" width="2.88671875" customWidth="1"/>
    <col min="4877" max="4877" width="4.6640625" customWidth="1"/>
    <col min="4878" max="4880" width="8.6640625" customWidth="1"/>
    <col min="4881" max="4881" width="2.6640625" customWidth="1"/>
    <col min="4882" max="4882" width="7.88671875" customWidth="1"/>
    <col min="5105" max="5105" width="7.109375" customWidth="1"/>
    <col min="5106" max="5106" width="2.6640625" customWidth="1"/>
    <col min="5107" max="5109" width="8.6640625" customWidth="1"/>
    <col min="5110" max="5110" width="4.6640625" customWidth="1"/>
    <col min="5111" max="5111" width="2.33203125" customWidth="1"/>
    <col min="5112" max="5112" width="4.6640625" customWidth="1"/>
    <col min="5113" max="5113" width="2.88671875" customWidth="1"/>
    <col min="5114" max="5114" width="3.33203125" customWidth="1"/>
    <col min="5115" max="5116" width="4.6640625" customWidth="1"/>
    <col min="5117" max="5117" width="1.88671875" customWidth="1"/>
    <col min="5118" max="5118" width="2.44140625" customWidth="1"/>
    <col min="5119" max="5119" width="3.109375" customWidth="1"/>
    <col min="5120" max="5120" width="2.33203125" customWidth="1"/>
    <col min="5121" max="5122" width="4.6640625" customWidth="1"/>
    <col min="5123" max="5123" width="2.33203125" customWidth="1"/>
    <col min="5124" max="5124" width="3.109375" customWidth="1"/>
    <col min="5125" max="5125" width="2.88671875" customWidth="1"/>
    <col min="5126" max="5126" width="2.109375" customWidth="1"/>
    <col min="5127" max="5128" width="4.6640625" customWidth="1"/>
    <col min="5129" max="5129" width="3.33203125" customWidth="1"/>
    <col min="5130" max="5130" width="2.88671875" customWidth="1"/>
    <col min="5131" max="5131" width="4.6640625" customWidth="1"/>
    <col min="5132" max="5132" width="2.88671875" customWidth="1"/>
    <col min="5133" max="5133" width="4.6640625" customWidth="1"/>
    <col min="5134" max="5136" width="8.6640625" customWidth="1"/>
    <col min="5137" max="5137" width="2.6640625" customWidth="1"/>
    <col min="5138" max="5138" width="7.88671875" customWidth="1"/>
    <col min="5361" max="5361" width="7.109375" customWidth="1"/>
    <col min="5362" max="5362" width="2.6640625" customWidth="1"/>
    <col min="5363" max="5365" width="8.6640625" customWidth="1"/>
    <col min="5366" max="5366" width="4.6640625" customWidth="1"/>
    <col min="5367" max="5367" width="2.33203125" customWidth="1"/>
    <col min="5368" max="5368" width="4.6640625" customWidth="1"/>
    <col min="5369" max="5369" width="2.88671875" customWidth="1"/>
    <col min="5370" max="5370" width="3.33203125" customWidth="1"/>
    <col min="5371" max="5372" width="4.6640625" customWidth="1"/>
    <col min="5373" max="5373" width="1.88671875" customWidth="1"/>
    <col min="5374" max="5374" width="2.44140625" customWidth="1"/>
    <col min="5375" max="5375" width="3.109375" customWidth="1"/>
    <col min="5376" max="5376" width="2.33203125" customWidth="1"/>
    <col min="5377" max="5378" width="4.6640625" customWidth="1"/>
    <col min="5379" max="5379" width="2.33203125" customWidth="1"/>
    <col min="5380" max="5380" width="3.109375" customWidth="1"/>
    <col min="5381" max="5381" width="2.88671875" customWidth="1"/>
    <col min="5382" max="5382" width="2.109375" customWidth="1"/>
    <col min="5383" max="5384" width="4.6640625" customWidth="1"/>
    <col min="5385" max="5385" width="3.33203125" customWidth="1"/>
    <col min="5386" max="5386" width="2.88671875" customWidth="1"/>
    <col min="5387" max="5387" width="4.6640625" customWidth="1"/>
    <col min="5388" max="5388" width="2.88671875" customWidth="1"/>
    <col min="5389" max="5389" width="4.6640625" customWidth="1"/>
    <col min="5390" max="5392" width="8.6640625" customWidth="1"/>
    <col min="5393" max="5393" width="2.6640625" customWidth="1"/>
    <col min="5394" max="5394" width="7.88671875" customWidth="1"/>
    <col min="5617" max="5617" width="7.109375" customWidth="1"/>
    <col min="5618" max="5618" width="2.6640625" customWidth="1"/>
    <col min="5619" max="5621" width="8.6640625" customWidth="1"/>
    <col min="5622" max="5622" width="4.6640625" customWidth="1"/>
    <col min="5623" max="5623" width="2.33203125" customWidth="1"/>
    <col min="5624" max="5624" width="4.6640625" customWidth="1"/>
    <col min="5625" max="5625" width="2.88671875" customWidth="1"/>
    <col min="5626" max="5626" width="3.33203125" customWidth="1"/>
    <col min="5627" max="5628" width="4.6640625" customWidth="1"/>
    <col min="5629" max="5629" width="1.88671875" customWidth="1"/>
    <col min="5630" max="5630" width="2.44140625" customWidth="1"/>
    <col min="5631" max="5631" width="3.109375" customWidth="1"/>
    <col min="5632" max="5632" width="2.33203125" customWidth="1"/>
    <col min="5633" max="5634" width="4.6640625" customWidth="1"/>
    <col min="5635" max="5635" width="2.33203125" customWidth="1"/>
    <col min="5636" max="5636" width="3.109375" customWidth="1"/>
    <col min="5637" max="5637" width="2.88671875" customWidth="1"/>
    <col min="5638" max="5638" width="2.109375" customWidth="1"/>
    <col min="5639" max="5640" width="4.6640625" customWidth="1"/>
    <col min="5641" max="5641" width="3.33203125" customWidth="1"/>
    <col min="5642" max="5642" width="2.88671875" customWidth="1"/>
    <col min="5643" max="5643" width="4.6640625" customWidth="1"/>
    <col min="5644" max="5644" width="2.88671875" customWidth="1"/>
    <col min="5645" max="5645" width="4.6640625" customWidth="1"/>
    <col min="5646" max="5648" width="8.6640625" customWidth="1"/>
    <col min="5649" max="5649" width="2.6640625" customWidth="1"/>
    <col min="5650" max="5650" width="7.88671875" customWidth="1"/>
    <col min="5873" max="5873" width="7.109375" customWidth="1"/>
    <col min="5874" max="5874" width="2.6640625" customWidth="1"/>
    <col min="5875" max="5877" width="8.6640625" customWidth="1"/>
    <col min="5878" max="5878" width="4.6640625" customWidth="1"/>
    <col min="5879" max="5879" width="2.33203125" customWidth="1"/>
    <col min="5880" max="5880" width="4.6640625" customWidth="1"/>
    <col min="5881" max="5881" width="2.88671875" customWidth="1"/>
    <col min="5882" max="5882" width="3.33203125" customWidth="1"/>
    <col min="5883" max="5884" width="4.6640625" customWidth="1"/>
    <col min="5885" max="5885" width="1.88671875" customWidth="1"/>
    <col min="5886" max="5886" width="2.44140625" customWidth="1"/>
    <col min="5887" max="5887" width="3.109375" customWidth="1"/>
    <col min="5888" max="5888" width="2.33203125" customWidth="1"/>
    <col min="5889" max="5890" width="4.6640625" customWidth="1"/>
    <col min="5891" max="5891" width="2.33203125" customWidth="1"/>
    <col min="5892" max="5892" width="3.109375" customWidth="1"/>
    <col min="5893" max="5893" width="2.88671875" customWidth="1"/>
    <col min="5894" max="5894" width="2.109375" customWidth="1"/>
    <col min="5895" max="5896" width="4.6640625" customWidth="1"/>
    <col min="5897" max="5897" width="3.33203125" customWidth="1"/>
    <col min="5898" max="5898" width="2.88671875" customWidth="1"/>
    <col min="5899" max="5899" width="4.6640625" customWidth="1"/>
    <col min="5900" max="5900" width="2.88671875" customWidth="1"/>
    <col min="5901" max="5901" width="4.6640625" customWidth="1"/>
    <col min="5902" max="5904" width="8.6640625" customWidth="1"/>
    <col min="5905" max="5905" width="2.6640625" customWidth="1"/>
    <col min="5906" max="5906" width="7.88671875" customWidth="1"/>
    <col min="6129" max="6129" width="7.109375" customWidth="1"/>
    <col min="6130" max="6130" width="2.6640625" customWidth="1"/>
    <col min="6131" max="6133" width="8.6640625" customWidth="1"/>
    <col min="6134" max="6134" width="4.6640625" customWidth="1"/>
    <col min="6135" max="6135" width="2.33203125" customWidth="1"/>
    <col min="6136" max="6136" width="4.6640625" customWidth="1"/>
    <col min="6137" max="6137" width="2.88671875" customWidth="1"/>
    <col min="6138" max="6138" width="3.33203125" customWidth="1"/>
    <col min="6139" max="6140" width="4.6640625" customWidth="1"/>
    <col min="6141" max="6141" width="1.88671875" customWidth="1"/>
    <col min="6142" max="6142" width="2.44140625" customWidth="1"/>
    <col min="6143" max="6143" width="3.109375" customWidth="1"/>
    <col min="6144" max="6144" width="2.33203125" customWidth="1"/>
    <col min="6145" max="6146" width="4.6640625" customWidth="1"/>
    <col min="6147" max="6147" width="2.33203125" customWidth="1"/>
    <col min="6148" max="6148" width="3.109375" customWidth="1"/>
    <col min="6149" max="6149" width="2.88671875" customWidth="1"/>
    <col min="6150" max="6150" width="2.109375" customWidth="1"/>
    <col min="6151" max="6152" width="4.6640625" customWidth="1"/>
    <col min="6153" max="6153" width="3.33203125" customWidth="1"/>
    <col min="6154" max="6154" width="2.88671875" customWidth="1"/>
    <col min="6155" max="6155" width="4.6640625" customWidth="1"/>
    <col min="6156" max="6156" width="2.88671875" customWidth="1"/>
    <col min="6157" max="6157" width="4.6640625" customWidth="1"/>
    <col min="6158" max="6160" width="8.6640625" customWidth="1"/>
    <col min="6161" max="6161" width="2.6640625" customWidth="1"/>
    <col min="6162" max="6162" width="7.88671875" customWidth="1"/>
    <col min="6385" max="6385" width="7.109375" customWidth="1"/>
    <col min="6386" max="6386" width="2.6640625" customWidth="1"/>
    <col min="6387" max="6389" width="8.6640625" customWidth="1"/>
    <col min="6390" max="6390" width="4.6640625" customWidth="1"/>
    <col min="6391" max="6391" width="2.33203125" customWidth="1"/>
    <col min="6392" max="6392" width="4.6640625" customWidth="1"/>
    <col min="6393" max="6393" width="2.88671875" customWidth="1"/>
    <col min="6394" max="6394" width="3.33203125" customWidth="1"/>
    <col min="6395" max="6396" width="4.6640625" customWidth="1"/>
    <col min="6397" max="6397" width="1.88671875" customWidth="1"/>
    <col min="6398" max="6398" width="2.44140625" customWidth="1"/>
    <col min="6399" max="6399" width="3.109375" customWidth="1"/>
    <col min="6400" max="6400" width="2.33203125" customWidth="1"/>
    <col min="6401" max="6402" width="4.6640625" customWidth="1"/>
    <col min="6403" max="6403" width="2.33203125" customWidth="1"/>
    <col min="6404" max="6404" width="3.109375" customWidth="1"/>
    <col min="6405" max="6405" width="2.88671875" customWidth="1"/>
    <col min="6406" max="6406" width="2.109375" customWidth="1"/>
    <col min="6407" max="6408" width="4.6640625" customWidth="1"/>
    <col min="6409" max="6409" width="3.33203125" customWidth="1"/>
    <col min="6410" max="6410" width="2.88671875" customWidth="1"/>
    <col min="6411" max="6411" width="4.6640625" customWidth="1"/>
    <col min="6412" max="6412" width="2.88671875" customWidth="1"/>
    <col min="6413" max="6413" width="4.6640625" customWidth="1"/>
    <col min="6414" max="6416" width="8.6640625" customWidth="1"/>
    <col min="6417" max="6417" width="2.6640625" customWidth="1"/>
    <col min="6418" max="6418" width="7.88671875" customWidth="1"/>
    <col min="6641" max="6641" width="7.109375" customWidth="1"/>
    <col min="6642" max="6642" width="2.6640625" customWidth="1"/>
    <col min="6643" max="6645" width="8.6640625" customWidth="1"/>
    <col min="6646" max="6646" width="4.6640625" customWidth="1"/>
    <col min="6647" max="6647" width="2.33203125" customWidth="1"/>
    <col min="6648" max="6648" width="4.6640625" customWidth="1"/>
    <col min="6649" max="6649" width="2.88671875" customWidth="1"/>
    <col min="6650" max="6650" width="3.33203125" customWidth="1"/>
    <col min="6651" max="6652" width="4.6640625" customWidth="1"/>
    <col min="6653" max="6653" width="1.88671875" customWidth="1"/>
    <col min="6654" max="6654" width="2.44140625" customWidth="1"/>
    <col min="6655" max="6655" width="3.109375" customWidth="1"/>
    <col min="6656" max="6656" width="2.33203125" customWidth="1"/>
    <col min="6657" max="6658" width="4.6640625" customWidth="1"/>
    <col min="6659" max="6659" width="2.33203125" customWidth="1"/>
    <col min="6660" max="6660" width="3.109375" customWidth="1"/>
    <col min="6661" max="6661" width="2.88671875" customWidth="1"/>
    <col min="6662" max="6662" width="2.109375" customWidth="1"/>
    <col min="6663" max="6664" width="4.6640625" customWidth="1"/>
    <col min="6665" max="6665" width="3.33203125" customWidth="1"/>
    <col min="6666" max="6666" width="2.88671875" customWidth="1"/>
    <col min="6667" max="6667" width="4.6640625" customWidth="1"/>
    <col min="6668" max="6668" width="2.88671875" customWidth="1"/>
    <col min="6669" max="6669" width="4.6640625" customWidth="1"/>
    <col min="6670" max="6672" width="8.6640625" customWidth="1"/>
    <col min="6673" max="6673" width="2.6640625" customWidth="1"/>
    <col min="6674" max="6674" width="7.88671875" customWidth="1"/>
    <col min="6897" max="6897" width="7.109375" customWidth="1"/>
    <col min="6898" max="6898" width="2.6640625" customWidth="1"/>
    <col min="6899" max="6901" width="8.6640625" customWidth="1"/>
    <col min="6902" max="6902" width="4.6640625" customWidth="1"/>
    <col min="6903" max="6903" width="2.33203125" customWidth="1"/>
    <col min="6904" max="6904" width="4.6640625" customWidth="1"/>
    <col min="6905" max="6905" width="2.88671875" customWidth="1"/>
    <col min="6906" max="6906" width="3.33203125" customWidth="1"/>
    <col min="6907" max="6908" width="4.6640625" customWidth="1"/>
    <col min="6909" max="6909" width="1.88671875" customWidth="1"/>
    <col min="6910" max="6910" width="2.44140625" customWidth="1"/>
    <col min="6911" max="6911" width="3.109375" customWidth="1"/>
    <col min="6912" max="6912" width="2.33203125" customWidth="1"/>
    <col min="6913" max="6914" width="4.6640625" customWidth="1"/>
    <col min="6915" max="6915" width="2.33203125" customWidth="1"/>
    <col min="6916" max="6916" width="3.109375" customWidth="1"/>
    <col min="6917" max="6917" width="2.88671875" customWidth="1"/>
    <col min="6918" max="6918" width="2.109375" customWidth="1"/>
    <col min="6919" max="6920" width="4.6640625" customWidth="1"/>
    <col min="6921" max="6921" width="3.33203125" customWidth="1"/>
    <col min="6922" max="6922" width="2.88671875" customWidth="1"/>
    <col min="6923" max="6923" width="4.6640625" customWidth="1"/>
    <col min="6924" max="6924" width="2.88671875" customWidth="1"/>
    <col min="6925" max="6925" width="4.6640625" customWidth="1"/>
    <col min="6926" max="6928" width="8.6640625" customWidth="1"/>
    <col min="6929" max="6929" width="2.6640625" customWidth="1"/>
    <col min="6930" max="6930" width="7.88671875" customWidth="1"/>
    <col min="7153" max="7153" width="7.109375" customWidth="1"/>
    <col min="7154" max="7154" width="2.6640625" customWidth="1"/>
    <col min="7155" max="7157" width="8.6640625" customWidth="1"/>
    <col min="7158" max="7158" width="4.6640625" customWidth="1"/>
    <col min="7159" max="7159" width="2.33203125" customWidth="1"/>
    <col min="7160" max="7160" width="4.6640625" customWidth="1"/>
    <col min="7161" max="7161" width="2.88671875" customWidth="1"/>
    <col min="7162" max="7162" width="3.33203125" customWidth="1"/>
    <col min="7163" max="7164" width="4.6640625" customWidth="1"/>
    <col min="7165" max="7165" width="1.88671875" customWidth="1"/>
    <col min="7166" max="7166" width="2.44140625" customWidth="1"/>
    <col min="7167" max="7167" width="3.109375" customWidth="1"/>
    <col min="7168" max="7168" width="2.33203125" customWidth="1"/>
    <col min="7169" max="7170" width="4.6640625" customWidth="1"/>
    <col min="7171" max="7171" width="2.33203125" customWidth="1"/>
    <col min="7172" max="7172" width="3.109375" customWidth="1"/>
    <col min="7173" max="7173" width="2.88671875" customWidth="1"/>
    <col min="7174" max="7174" width="2.109375" customWidth="1"/>
    <col min="7175" max="7176" width="4.6640625" customWidth="1"/>
    <col min="7177" max="7177" width="3.33203125" customWidth="1"/>
    <col min="7178" max="7178" width="2.88671875" customWidth="1"/>
    <col min="7179" max="7179" width="4.6640625" customWidth="1"/>
    <col min="7180" max="7180" width="2.88671875" customWidth="1"/>
    <col min="7181" max="7181" width="4.6640625" customWidth="1"/>
    <col min="7182" max="7184" width="8.6640625" customWidth="1"/>
    <col min="7185" max="7185" width="2.6640625" customWidth="1"/>
    <col min="7186" max="7186" width="7.88671875" customWidth="1"/>
    <col min="7409" max="7409" width="7.109375" customWidth="1"/>
    <col min="7410" max="7410" width="2.6640625" customWidth="1"/>
    <col min="7411" max="7413" width="8.6640625" customWidth="1"/>
    <col min="7414" max="7414" width="4.6640625" customWidth="1"/>
    <col min="7415" max="7415" width="2.33203125" customWidth="1"/>
    <col min="7416" max="7416" width="4.6640625" customWidth="1"/>
    <col min="7417" max="7417" width="2.88671875" customWidth="1"/>
    <col min="7418" max="7418" width="3.33203125" customWidth="1"/>
    <col min="7419" max="7420" width="4.6640625" customWidth="1"/>
    <col min="7421" max="7421" width="1.88671875" customWidth="1"/>
    <col min="7422" max="7422" width="2.44140625" customWidth="1"/>
    <col min="7423" max="7423" width="3.109375" customWidth="1"/>
    <col min="7424" max="7424" width="2.33203125" customWidth="1"/>
    <col min="7425" max="7426" width="4.6640625" customWidth="1"/>
    <col min="7427" max="7427" width="2.33203125" customWidth="1"/>
    <col min="7428" max="7428" width="3.109375" customWidth="1"/>
    <col min="7429" max="7429" width="2.88671875" customWidth="1"/>
    <col min="7430" max="7430" width="2.109375" customWidth="1"/>
    <col min="7431" max="7432" width="4.6640625" customWidth="1"/>
    <col min="7433" max="7433" width="3.33203125" customWidth="1"/>
    <col min="7434" max="7434" width="2.88671875" customWidth="1"/>
    <col min="7435" max="7435" width="4.6640625" customWidth="1"/>
    <col min="7436" max="7436" width="2.88671875" customWidth="1"/>
    <col min="7437" max="7437" width="4.6640625" customWidth="1"/>
    <col min="7438" max="7440" width="8.6640625" customWidth="1"/>
    <col min="7441" max="7441" width="2.6640625" customWidth="1"/>
    <col min="7442" max="7442" width="7.88671875" customWidth="1"/>
    <col min="7665" max="7665" width="7.109375" customWidth="1"/>
    <col min="7666" max="7666" width="2.6640625" customWidth="1"/>
    <col min="7667" max="7669" width="8.6640625" customWidth="1"/>
    <col min="7670" max="7670" width="4.6640625" customWidth="1"/>
    <col min="7671" max="7671" width="2.33203125" customWidth="1"/>
    <col min="7672" max="7672" width="4.6640625" customWidth="1"/>
    <col min="7673" max="7673" width="2.88671875" customWidth="1"/>
    <col min="7674" max="7674" width="3.33203125" customWidth="1"/>
    <col min="7675" max="7676" width="4.6640625" customWidth="1"/>
    <col min="7677" max="7677" width="1.88671875" customWidth="1"/>
    <col min="7678" max="7678" width="2.44140625" customWidth="1"/>
    <col min="7679" max="7679" width="3.109375" customWidth="1"/>
    <col min="7680" max="7680" width="2.33203125" customWidth="1"/>
    <col min="7681" max="7682" width="4.6640625" customWidth="1"/>
    <col min="7683" max="7683" width="2.33203125" customWidth="1"/>
    <col min="7684" max="7684" width="3.109375" customWidth="1"/>
    <col min="7685" max="7685" width="2.88671875" customWidth="1"/>
    <col min="7686" max="7686" width="2.109375" customWidth="1"/>
    <col min="7687" max="7688" width="4.6640625" customWidth="1"/>
    <col min="7689" max="7689" width="3.33203125" customWidth="1"/>
    <col min="7690" max="7690" width="2.88671875" customWidth="1"/>
    <col min="7691" max="7691" width="4.6640625" customWidth="1"/>
    <col min="7692" max="7692" width="2.88671875" customWidth="1"/>
    <col min="7693" max="7693" width="4.6640625" customWidth="1"/>
    <col min="7694" max="7696" width="8.6640625" customWidth="1"/>
    <col min="7697" max="7697" width="2.6640625" customWidth="1"/>
    <col min="7698" max="7698" width="7.88671875" customWidth="1"/>
    <col min="7921" max="7921" width="7.109375" customWidth="1"/>
    <col min="7922" max="7922" width="2.6640625" customWidth="1"/>
    <col min="7923" max="7925" width="8.6640625" customWidth="1"/>
    <col min="7926" max="7926" width="4.6640625" customWidth="1"/>
    <col min="7927" max="7927" width="2.33203125" customWidth="1"/>
    <col min="7928" max="7928" width="4.6640625" customWidth="1"/>
    <col min="7929" max="7929" width="2.88671875" customWidth="1"/>
    <col min="7930" max="7930" width="3.33203125" customWidth="1"/>
    <col min="7931" max="7932" width="4.6640625" customWidth="1"/>
    <col min="7933" max="7933" width="1.88671875" customWidth="1"/>
    <col min="7934" max="7934" width="2.44140625" customWidth="1"/>
    <col min="7935" max="7935" width="3.109375" customWidth="1"/>
    <col min="7936" max="7936" width="2.33203125" customWidth="1"/>
    <col min="7937" max="7938" width="4.6640625" customWidth="1"/>
    <col min="7939" max="7939" width="2.33203125" customWidth="1"/>
    <col min="7940" max="7940" width="3.109375" customWidth="1"/>
    <col min="7941" max="7941" width="2.88671875" customWidth="1"/>
    <col min="7942" max="7942" width="2.109375" customWidth="1"/>
    <col min="7943" max="7944" width="4.6640625" customWidth="1"/>
    <col min="7945" max="7945" width="3.33203125" customWidth="1"/>
    <col min="7946" max="7946" width="2.88671875" customWidth="1"/>
    <col min="7947" max="7947" width="4.6640625" customWidth="1"/>
    <col min="7948" max="7948" width="2.88671875" customWidth="1"/>
    <col min="7949" max="7949" width="4.6640625" customWidth="1"/>
    <col min="7950" max="7952" width="8.6640625" customWidth="1"/>
    <col min="7953" max="7953" width="2.6640625" customWidth="1"/>
    <col min="7954" max="7954" width="7.88671875" customWidth="1"/>
    <col min="8177" max="8177" width="7.109375" customWidth="1"/>
    <col min="8178" max="8178" width="2.6640625" customWidth="1"/>
    <col min="8179" max="8181" width="8.6640625" customWidth="1"/>
    <col min="8182" max="8182" width="4.6640625" customWidth="1"/>
    <col min="8183" max="8183" width="2.33203125" customWidth="1"/>
    <col min="8184" max="8184" width="4.6640625" customWidth="1"/>
    <col min="8185" max="8185" width="2.88671875" customWidth="1"/>
    <col min="8186" max="8186" width="3.33203125" customWidth="1"/>
    <col min="8187" max="8188" width="4.6640625" customWidth="1"/>
    <col min="8189" max="8189" width="1.88671875" customWidth="1"/>
    <col min="8190" max="8190" width="2.44140625" customWidth="1"/>
    <col min="8191" max="8191" width="3.109375" customWidth="1"/>
    <col min="8192" max="8192" width="2.33203125" customWidth="1"/>
    <col min="8193" max="8194" width="4.6640625" customWidth="1"/>
    <col min="8195" max="8195" width="2.33203125" customWidth="1"/>
    <col min="8196" max="8196" width="3.109375" customWidth="1"/>
    <col min="8197" max="8197" width="2.88671875" customWidth="1"/>
    <col min="8198" max="8198" width="2.109375" customWidth="1"/>
    <col min="8199" max="8200" width="4.6640625" customWidth="1"/>
    <col min="8201" max="8201" width="3.33203125" customWidth="1"/>
    <col min="8202" max="8202" width="2.88671875" customWidth="1"/>
    <col min="8203" max="8203" width="4.6640625" customWidth="1"/>
    <col min="8204" max="8204" width="2.88671875" customWidth="1"/>
    <col min="8205" max="8205" width="4.6640625" customWidth="1"/>
    <col min="8206" max="8208" width="8.6640625" customWidth="1"/>
    <col min="8209" max="8209" width="2.6640625" customWidth="1"/>
    <col min="8210" max="8210" width="7.88671875" customWidth="1"/>
    <col min="8433" max="8433" width="7.109375" customWidth="1"/>
    <col min="8434" max="8434" width="2.6640625" customWidth="1"/>
    <col min="8435" max="8437" width="8.6640625" customWidth="1"/>
    <col min="8438" max="8438" width="4.6640625" customWidth="1"/>
    <col min="8439" max="8439" width="2.33203125" customWidth="1"/>
    <col min="8440" max="8440" width="4.6640625" customWidth="1"/>
    <col min="8441" max="8441" width="2.88671875" customWidth="1"/>
    <col min="8442" max="8442" width="3.33203125" customWidth="1"/>
    <col min="8443" max="8444" width="4.6640625" customWidth="1"/>
    <col min="8445" max="8445" width="1.88671875" customWidth="1"/>
    <col min="8446" max="8446" width="2.44140625" customWidth="1"/>
    <col min="8447" max="8447" width="3.109375" customWidth="1"/>
    <col min="8448" max="8448" width="2.33203125" customWidth="1"/>
    <col min="8449" max="8450" width="4.6640625" customWidth="1"/>
    <col min="8451" max="8451" width="2.33203125" customWidth="1"/>
    <col min="8452" max="8452" width="3.109375" customWidth="1"/>
    <col min="8453" max="8453" width="2.88671875" customWidth="1"/>
    <col min="8454" max="8454" width="2.109375" customWidth="1"/>
    <col min="8455" max="8456" width="4.6640625" customWidth="1"/>
    <col min="8457" max="8457" width="3.33203125" customWidth="1"/>
    <col min="8458" max="8458" width="2.88671875" customWidth="1"/>
    <col min="8459" max="8459" width="4.6640625" customWidth="1"/>
    <col min="8460" max="8460" width="2.88671875" customWidth="1"/>
    <col min="8461" max="8461" width="4.6640625" customWidth="1"/>
    <col min="8462" max="8464" width="8.6640625" customWidth="1"/>
    <col min="8465" max="8465" width="2.6640625" customWidth="1"/>
    <col min="8466" max="8466" width="7.88671875" customWidth="1"/>
    <col min="8689" max="8689" width="7.109375" customWidth="1"/>
    <col min="8690" max="8690" width="2.6640625" customWidth="1"/>
    <col min="8691" max="8693" width="8.6640625" customWidth="1"/>
    <col min="8694" max="8694" width="4.6640625" customWidth="1"/>
    <col min="8695" max="8695" width="2.33203125" customWidth="1"/>
    <col min="8696" max="8696" width="4.6640625" customWidth="1"/>
    <col min="8697" max="8697" width="2.88671875" customWidth="1"/>
    <col min="8698" max="8698" width="3.33203125" customWidth="1"/>
    <col min="8699" max="8700" width="4.6640625" customWidth="1"/>
    <col min="8701" max="8701" width="1.88671875" customWidth="1"/>
    <col min="8702" max="8702" width="2.44140625" customWidth="1"/>
    <col min="8703" max="8703" width="3.109375" customWidth="1"/>
    <col min="8704" max="8704" width="2.33203125" customWidth="1"/>
    <col min="8705" max="8706" width="4.6640625" customWidth="1"/>
    <col min="8707" max="8707" width="2.33203125" customWidth="1"/>
    <col min="8708" max="8708" width="3.109375" customWidth="1"/>
    <col min="8709" max="8709" width="2.88671875" customWidth="1"/>
    <col min="8710" max="8710" width="2.109375" customWidth="1"/>
    <col min="8711" max="8712" width="4.6640625" customWidth="1"/>
    <col min="8713" max="8713" width="3.33203125" customWidth="1"/>
    <col min="8714" max="8714" width="2.88671875" customWidth="1"/>
    <col min="8715" max="8715" width="4.6640625" customWidth="1"/>
    <col min="8716" max="8716" width="2.88671875" customWidth="1"/>
    <col min="8717" max="8717" width="4.6640625" customWidth="1"/>
    <col min="8718" max="8720" width="8.6640625" customWidth="1"/>
    <col min="8721" max="8721" width="2.6640625" customWidth="1"/>
    <col min="8722" max="8722" width="7.88671875" customWidth="1"/>
    <col min="8945" max="8945" width="7.109375" customWidth="1"/>
    <col min="8946" max="8946" width="2.6640625" customWidth="1"/>
    <col min="8947" max="8949" width="8.6640625" customWidth="1"/>
    <col min="8950" max="8950" width="4.6640625" customWidth="1"/>
    <col min="8951" max="8951" width="2.33203125" customWidth="1"/>
    <col min="8952" max="8952" width="4.6640625" customWidth="1"/>
    <col min="8953" max="8953" width="2.88671875" customWidth="1"/>
    <col min="8954" max="8954" width="3.33203125" customWidth="1"/>
    <col min="8955" max="8956" width="4.6640625" customWidth="1"/>
    <col min="8957" max="8957" width="1.88671875" customWidth="1"/>
    <col min="8958" max="8958" width="2.44140625" customWidth="1"/>
    <col min="8959" max="8959" width="3.109375" customWidth="1"/>
    <col min="8960" max="8960" width="2.33203125" customWidth="1"/>
    <col min="8961" max="8962" width="4.6640625" customWidth="1"/>
    <col min="8963" max="8963" width="2.33203125" customWidth="1"/>
    <col min="8964" max="8964" width="3.109375" customWidth="1"/>
    <col min="8965" max="8965" width="2.88671875" customWidth="1"/>
    <col min="8966" max="8966" width="2.109375" customWidth="1"/>
    <col min="8967" max="8968" width="4.6640625" customWidth="1"/>
    <col min="8969" max="8969" width="3.33203125" customWidth="1"/>
    <col min="8970" max="8970" width="2.88671875" customWidth="1"/>
    <col min="8971" max="8971" width="4.6640625" customWidth="1"/>
    <col min="8972" max="8972" width="2.88671875" customWidth="1"/>
    <col min="8973" max="8973" width="4.6640625" customWidth="1"/>
    <col min="8974" max="8976" width="8.6640625" customWidth="1"/>
    <col min="8977" max="8977" width="2.6640625" customWidth="1"/>
    <col min="8978" max="8978" width="7.88671875" customWidth="1"/>
    <col min="9201" max="9201" width="7.109375" customWidth="1"/>
    <col min="9202" max="9202" width="2.6640625" customWidth="1"/>
    <col min="9203" max="9205" width="8.6640625" customWidth="1"/>
    <col min="9206" max="9206" width="4.6640625" customWidth="1"/>
    <col min="9207" max="9207" width="2.33203125" customWidth="1"/>
    <col min="9208" max="9208" width="4.6640625" customWidth="1"/>
    <col min="9209" max="9209" width="2.88671875" customWidth="1"/>
    <col min="9210" max="9210" width="3.33203125" customWidth="1"/>
    <col min="9211" max="9212" width="4.6640625" customWidth="1"/>
    <col min="9213" max="9213" width="1.88671875" customWidth="1"/>
    <col min="9214" max="9214" width="2.44140625" customWidth="1"/>
    <col min="9215" max="9215" width="3.109375" customWidth="1"/>
    <col min="9216" max="9216" width="2.33203125" customWidth="1"/>
    <col min="9217" max="9218" width="4.6640625" customWidth="1"/>
    <col min="9219" max="9219" width="2.33203125" customWidth="1"/>
    <col min="9220" max="9220" width="3.109375" customWidth="1"/>
    <col min="9221" max="9221" width="2.88671875" customWidth="1"/>
    <col min="9222" max="9222" width="2.109375" customWidth="1"/>
    <col min="9223" max="9224" width="4.6640625" customWidth="1"/>
    <col min="9225" max="9225" width="3.33203125" customWidth="1"/>
    <col min="9226" max="9226" width="2.88671875" customWidth="1"/>
    <col min="9227" max="9227" width="4.6640625" customWidth="1"/>
    <col min="9228" max="9228" width="2.88671875" customWidth="1"/>
    <col min="9229" max="9229" width="4.6640625" customWidth="1"/>
    <col min="9230" max="9232" width="8.6640625" customWidth="1"/>
    <col min="9233" max="9233" width="2.6640625" customWidth="1"/>
    <col min="9234" max="9234" width="7.88671875" customWidth="1"/>
    <col min="9457" max="9457" width="7.109375" customWidth="1"/>
    <col min="9458" max="9458" width="2.6640625" customWidth="1"/>
    <col min="9459" max="9461" width="8.6640625" customWidth="1"/>
    <col min="9462" max="9462" width="4.6640625" customWidth="1"/>
    <col min="9463" max="9463" width="2.33203125" customWidth="1"/>
    <col min="9464" max="9464" width="4.6640625" customWidth="1"/>
    <col min="9465" max="9465" width="2.88671875" customWidth="1"/>
    <col min="9466" max="9466" width="3.33203125" customWidth="1"/>
    <col min="9467" max="9468" width="4.6640625" customWidth="1"/>
    <col min="9469" max="9469" width="1.88671875" customWidth="1"/>
    <col min="9470" max="9470" width="2.44140625" customWidth="1"/>
    <col min="9471" max="9471" width="3.109375" customWidth="1"/>
    <col min="9472" max="9472" width="2.33203125" customWidth="1"/>
    <col min="9473" max="9474" width="4.6640625" customWidth="1"/>
    <col min="9475" max="9475" width="2.33203125" customWidth="1"/>
    <col min="9476" max="9476" width="3.109375" customWidth="1"/>
    <col min="9477" max="9477" width="2.88671875" customWidth="1"/>
    <col min="9478" max="9478" width="2.109375" customWidth="1"/>
    <col min="9479" max="9480" width="4.6640625" customWidth="1"/>
    <col min="9481" max="9481" width="3.33203125" customWidth="1"/>
    <col min="9482" max="9482" width="2.88671875" customWidth="1"/>
    <col min="9483" max="9483" width="4.6640625" customWidth="1"/>
    <col min="9484" max="9484" width="2.88671875" customWidth="1"/>
    <col min="9485" max="9485" width="4.6640625" customWidth="1"/>
    <col min="9486" max="9488" width="8.6640625" customWidth="1"/>
    <col min="9489" max="9489" width="2.6640625" customWidth="1"/>
    <col min="9490" max="9490" width="7.88671875" customWidth="1"/>
    <col min="9713" max="9713" width="7.109375" customWidth="1"/>
    <col min="9714" max="9714" width="2.6640625" customWidth="1"/>
    <col min="9715" max="9717" width="8.6640625" customWidth="1"/>
    <col min="9718" max="9718" width="4.6640625" customWidth="1"/>
    <col min="9719" max="9719" width="2.33203125" customWidth="1"/>
    <col min="9720" max="9720" width="4.6640625" customWidth="1"/>
    <col min="9721" max="9721" width="2.88671875" customWidth="1"/>
    <col min="9722" max="9722" width="3.33203125" customWidth="1"/>
    <col min="9723" max="9724" width="4.6640625" customWidth="1"/>
    <col min="9725" max="9725" width="1.88671875" customWidth="1"/>
    <col min="9726" max="9726" width="2.44140625" customWidth="1"/>
    <col min="9727" max="9727" width="3.109375" customWidth="1"/>
    <col min="9728" max="9728" width="2.33203125" customWidth="1"/>
    <col min="9729" max="9730" width="4.6640625" customWidth="1"/>
    <col min="9731" max="9731" width="2.33203125" customWidth="1"/>
    <col min="9732" max="9732" width="3.109375" customWidth="1"/>
    <col min="9733" max="9733" width="2.88671875" customWidth="1"/>
    <col min="9734" max="9734" width="2.109375" customWidth="1"/>
    <col min="9735" max="9736" width="4.6640625" customWidth="1"/>
    <col min="9737" max="9737" width="3.33203125" customWidth="1"/>
    <col min="9738" max="9738" width="2.88671875" customWidth="1"/>
    <col min="9739" max="9739" width="4.6640625" customWidth="1"/>
    <col min="9740" max="9740" width="2.88671875" customWidth="1"/>
    <col min="9741" max="9741" width="4.6640625" customWidth="1"/>
    <col min="9742" max="9744" width="8.6640625" customWidth="1"/>
    <col min="9745" max="9745" width="2.6640625" customWidth="1"/>
    <col min="9746" max="9746" width="7.88671875" customWidth="1"/>
    <col min="9969" max="9969" width="7.109375" customWidth="1"/>
    <col min="9970" max="9970" width="2.6640625" customWidth="1"/>
    <col min="9971" max="9973" width="8.6640625" customWidth="1"/>
    <col min="9974" max="9974" width="4.6640625" customWidth="1"/>
    <col min="9975" max="9975" width="2.33203125" customWidth="1"/>
    <col min="9976" max="9976" width="4.6640625" customWidth="1"/>
    <col min="9977" max="9977" width="2.88671875" customWidth="1"/>
    <col min="9978" max="9978" width="3.33203125" customWidth="1"/>
    <col min="9979" max="9980" width="4.6640625" customWidth="1"/>
    <col min="9981" max="9981" width="1.88671875" customWidth="1"/>
    <col min="9982" max="9982" width="2.44140625" customWidth="1"/>
    <col min="9983" max="9983" width="3.109375" customWidth="1"/>
    <col min="9984" max="9984" width="2.33203125" customWidth="1"/>
    <col min="9985" max="9986" width="4.6640625" customWidth="1"/>
    <col min="9987" max="9987" width="2.33203125" customWidth="1"/>
    <col min="9988" max="9988" width="3.109375" customWidth="1"/>
    <col min="9989" max="9989" width="2.88671875" customWidth="1"/>
    <col min="9990" max="9990" width="2.109375" customWidth="1"/>
    <col min="9991" max="9992" width="4.6640625" customWidth="1"/>
    <col min="9993" max="9993" width="3.33203125" customWidth="1"/>
    <col min="9994" max="9994" width="2.88671875" customWidth="1"/>
    <col min="9995" max="9995" width="4.6640625" customWidth="1"/>
    <col min="9996" max="9996" width="2.88671875" customWidth="1"/>
    <col min="9997" max="9997" width="4.6640625" customWidth="1"/>
    <col min="9998" max="10000" width="8.6640625" customWidth="1"/>
    <col min="10001" max="10001" width="2.6640625" customWidth="1"/>
    <col min="10002" max="10002" width="7.88671875" customWidth="1"/>
    <col min="10225" max="10225" width="7.109375" customWidth="1"/>
    <col min="10226" max="10226" width="2.6640625" customWidth="1"/>
    <col min="10227" max="10229" width="8.6640625" customWidth="1"/>
    <col min="10230" max="10230" width="4.6640625" customWidth="1"/>
    <col min="10231" max="10231" width="2.33203125" customWidth="1"/>
    <col min="10232" max="10232" width="4.6640625" customWidth="1"/>
    <col min="10233" max="10233" width="2.88671875" customWidth="1"/>
    <col min="10234" max="10234" width="3.33203125" customWidth="1"/>
    <col min="10235" max="10236" width="4.6640625" customWidth="1"/>
    <col min="10237" max="10237" width="1.88671875" customWidth="1"/>
    <col min="10238" max="10238" width="2.44140625" customWidth="1"/>
    <col min="10239" max="10239" width="3.109375" customWidth="1"/>
    <col min="10240" max="10240" width="2.33203125" customWidth="1"/>
    <col min="10241" max="10242" width="4.6640625" customWidth="1"/>
    <col min="10243" max="10243" width="2.33203125" customWidth="1"/>
    <col min="10244" max="10244" width="3.109375" customWidth="1"/>
    <col min="10245" max="10245" width="2.88671875" customWidth="1"/>
    <col min="10246" max="10246" width="2.109375" customWidth="1"/>
    <col min="10247" max="10248" width="4.6640625" customWidth="1"/>
    <col min="10249" max="10249" width="3.33203125" customWidth="1"/>
    <col min="10250" max="10250" width="2.88671875" customWidth="1"/>
    <col min="10251" max="10251" width="4.6640625" customWidth="1"/>
    <col min="10252" max="10252" width="2.88671875" customWidth="1"/>
    <col min="10253" max="10253" width="4.6640625" customWidth="1"/>
    <col min="10254" max="10256" width="8.6640625" customWidth="1"/>
    <col min="10257" max="10257" width="2.6640625" customWidth="1"/>
    <col min="10258" max="10258" width="7.88671875" customWidth="1"/>
    <col min="10481" max="10481" width="7.109375" customWidth="1"/>
    <col min="10482" max="10482" width="2.6640625" customWidth="1"/>
    <col min="10483" max="10485" width="8.6640625" customWidth="1"/>
    <col min="10486" max="10486" width="4.6640625" customWidth="1"/>
    <col min="10487" max="10487" width="2.33203125" customWidth="1"/>
    <col min="10488" max="10488" width="4.6640625" customWidth="1"/>
    <col min="10489" max="10489" width="2.88671875" customWidth="1"/>
    <col min="10490" max="10490" width="3.33203125" customWidth="1"/>
    <col min="10491" max="10492" width="4.6640625" customWidth="1"/>
    <col min="10493" max="10493" width="1.88671875" customWidth="1"/>
    <col min="10494" max="10494" width="2.44140625" customWidth="1"/>
    <col min="10495" max="10495" width="3.109375" customWidth="1"/>
    <col min="10496" max="10496" width="2.33203125" customWidth="1"/>
    <col min="10497" max="10498" width="4.6640625" customWidth="1"/>
    <col min="10499" max="10499" width="2.33203125" customWidth="1"/>
    <col min="10500" max="10500" width="3.109375" customWidth="1"/>
    <col min="10501" max="10501" width="2.88671875" customWidth="1"/>
    <col min="10502" max="10502" width="2.109375" customWidth="1"/>
    <col min="10503" max="10504" width="4.6640625" customWidth="1"/>
    <col min="10505" max="10505" width="3.33203125" customWidth="1"/>
    <col min="10506" max="10506" width="2.88671875" customWidth="1"/>
    <col min="10507" max="10507" width="4.6640625" customWidth="1"/>
    <col min="10508" max="10508" width="2.88671875" customWidth="1"/>
    <col min="10509" max="10509" width="4.6640625" customWidth="1"/>
    <col min="10510" max="10512" width="8.6640625" customWidth="1"/>
    <col min="10513" max="10513" width="2.6640625" customWidth="1"/>
    <col min="10514" max="10514" width="7.88671875" customWidth="1"/>
    <col min="10737" max="10737" width="7.109375" customWidth="1"/>
    <col min="10738" max="10738" width="2.6640625" customWidth="1"/>
    <col min="10739" max="10741" width="8.6640625" customWidth="1"/>
    <col min="10742" max="10742" width="4.6640625" customWidth="1"/>
    <col min="10743" max="10743" width="2.33203125" customWidth="1"/>
    <col min="10744" max="10744" width="4.6640625" customWidth="1"/>
    <col min="10745" max="10745" width="2.88671875" customWidth="1"/>
    <col min="10746" max="10746" width="3.33203125" customWidth="1"/>
    <col min="10747" max="10748" width="4.6640625" customWidth="1"/>
    <col min="10749" max="10749" width="1.88671875" customWidth="1"/>
    <col min="10750" max="10750" width="2.44140625" customWidth="1"/>
    <col min="10751" max="10751" width="3.109375" customWidth="1"/>
    <col min="10752" max="10752" width="2.33203125" customWidth="1"/>
    <col min="10753" max="10754" width="4.6640625" customWidth="1"/>
    <col min="10755" max="10755" width="2.33203125" customWidth="1"/>
    <col min="10756" max="10756" width="3.109375" customWidth="1"/>
    <col min="10757" max="10757" width="2.88671875" customWidth="1"/>
    <col min="10758" max="10758" width="2.109375" customWidth="1"/>
    <col min="10759" max="10760" width="4.6640625" customWidth="1"/>
    <col min="10761" max="10761" width="3.33203125" customWidth="1"/>
    <col min="10762" max="10762" width="2.88671875" customWidth="1"/>
    <col min="10763" max="10763" width="4.6640625" customWidth="1"/>
    <col min="10764" max="10764" width="2.88671875" customWidth="1"/>
    <col min="10765" max="10765" width="4.6640625" customWidth="1"/>
    <col min="10766" max="10768" width="8.6640625" customWidth="1"/>
    <col min="10769" max="10769" width="2.6640625" customWidth="1"/>
    <col min="10770" max="10770" width="7.88671875" customWidth="1"/>
    <col min="10993" max="10993" width="7.109375" customWidth="1"/>
    <col min="10994" max="10994" width="2.6640625" customWidth="1"/>
    <col min="10995" max="10997" width="8.6640625" customWidth="1"/>
    <col min="10998" max="10998" width="4.6640625" customWidth="1"/>
    <col min="10999" max="10999" width="2.33203125" customWidth="1"/>
    <col min="11000" max="11000" width="4.6640625" customWidth="1"/>
    <col min="11001" max="11001" width="2.88671875" customWidth="1"/>
    <col min="11002" max="11002" width="3.33203125" customWidth="1"/>
    <col min="11003" max="11004" width="4.6640625" customWidth="1"/>
    <col min="11005" max="11005" width="1.88671875" customWidth="1"/>
    <col min="11006" max="11006" width="2.44140625" customWidth="1"/>
    <col min="11007" max="11007" width="3.109375" customWidth="1"/>
    <col min="11008" max="11008" width="2.33203125" customWidth="1"/>
    <col min="11009" max="11010" width="4.6640625" customWidth="1"/>
    <col min="11011" max="11011" width="2.33203125" customWidth="1"/>
    <col min="11012" max="11012" width="3.109375" customWidth="1"/>
    <col min="11013" max="11013" width="2.88671875" customWidth="1"/>
    <col min="11014" max="11014" width="2.109375" customWidth="1"/>
    <col min="11015" max="11016" width="4.6640625" customWidth="1"/>
    <col min="11017" max="11017" width="3.33203125" customWidth="1"/>
    <col min="11018" max="11018" width="2.88671875" customWidth="1"/>
    <col min="11019" max="11019" width="4.6640625" customWidth="1"/>
    <col min="11020" max="11020" width="2.88671875" customWidth="1"/>
    <col min="11021" max="11021" width="4.6640625" customWidth="1"/>
    <col min="11022" max="11024" width="8.6640625" customWidth="1"/>
    <col min="11025" max="11025" width="2.6640625" customWidth="1"/>
    <col min="11026" max="11026" width="7.88671875" customWidth="1"/>
    <col min="11249" max="11249" width="7.109375" customWidth="1"/>
    <col min="11250" max="11250" width="2.6640625" customWidth="1"/>
    <col min="11251" max="11253" width="8.6640625" customWidth="1"/>
    <col min="11254" max="11254" width="4.6640625" customWidth="1"/>
    <col min="11255" max="11255" width="2.33203125" customWidth="1"/>
    <col min="11256" max="11256" width="4.6640625" customWidth="1"/>
    <col min="11257" max="11257" width="2.88671875" customWidth="1"/>
    <col min="11258" max="11258" width="3.33203125" customWidth="1"/>
    <col min="11259" max="11260" width="4.6640625" customWidth="1"/>
    <col min="11261" max="11261" width="1.88671875" customWidth="1"/>
    <col min="11262" max="11262" width="2.44140625" customWidth="1"/>
    <col min="11263" max="11263" width="3.109375" customWidth="1"/>
    <col min="11264" max="11264" width="2.33203125" customWidth="1"/>
    <col min="11265" max="11266" width="4.6640625" customWidth="1"/>
    <col min="11267" max="11267" width="2.33203125" customWidth="1"/>
    <col min="11268" max="11268" width="3.109375" customWidth="1"/>
    <col min="11269" max="11269" width="2.88671875" customWidth="1"/>
    <col min="11270" max="11270" width="2.109375" customWidth="1"/>
    <col min="11271" max="11272" width="4.6640625" customWidth="1"/>
    <col min="11273" max="11273" width="3.33203125" customWidth="1"/>
    <col min="11274" max="11274" width="2.88671875" customWidth="1"/>
    <col min="11275" max="11275" width="4.6640625" customWidth="1"/>
    <col min="11276" max="11276" width="2.88671875" customWidth="1"/>
    <col min="11277" max="11277" width="4.6640625" customWidth="1"/>
    <col min="11278" max="11280" width="8.6640625" customWidth="1"/>
    <col min="11281" max="11281" width="2.6640625" customWidth="1"/>
    <col min="11282" max="11282" width="7.88671875" customWidth="1"/>
    <col min="11505" max="11505" width="7.109375" customWidth="1"/>
    <col min="11506" max="11506" width="2.6640625" customWidth="1"/>
    <col min="11507" max="11509" width="8.6640625" customWidth="1"/>
    <col min="11510" max="11510" width="4.6640625" customWidth="1"/>
    <col min="11511" max="11511" width="2.33203125" customWidth="1"/>
    <col min="11512" max="11512" width="4.6640625" customWidth="1"/>
    <col min="11513" max="11513" width="2.88671875" customWidth="1"/>
    <col min="11514" max="11514" width="3.33203125" customWidth="1"/>
    <col min="11515" max="11516" width="4.6640625" customWidth="1"/>
    <col min="11517" max="11517" width="1.88671875" customWidth="1"/>
    <col min="11518" max="11518" width="2.44140625" customWidth="1"/>
    <col min="11519" max="11519" width="3.109375" customWidth="1"/>
    <col min="11520" max="11520" width="2.33203125" customWidth="1"/>
    <col min="11521" max="11522" width="4.6640625" customWidth="1"/>
    <col min="11523" max="11523" width="2.33203125" customWidth="1"/>
    <col min="11524" max="11524" width="3.109375" customWidth="1"/>
    <col min="11525" max="11525" width="2.88671875" customWidth="1"/>
    <col min="11526" max="11526" width="2.109375" customWidth="1"/>
    <col min="11527" max="11528" width="4.6640625" customWidth="1"/>
    <col min="11529" max="11529" width="3.33203125" customWidth="1"/>
    <col min="11530" max="11530" width="2.88671875" customWidth="1"/>
    <col min="11531" max="11531" width="4.6640625" customWidth="1"/>
    <col min="11532" max="11532" width="2.88671875" customWidth="1"/>
    <col min="11533" max="11533" width="4.6640625" customWidth="1"/>
    <col min="11534" max="11536" width="8.6640625" customWidth="1"/>
    <col min="11537" max="11537" width="2.6640625" customWidth="1"/>
    <col min="11538" max="11538" width="7.88671875" customWidth="1"/>
    <col min="11761" max="11761" width="7.109375" customWidth="1"/>
    <col min="11762" max="11762" width="2.6640625" customWidth="1"/>
    <col min="11763" max="11765" width="8.6640625" customWidth="1"/>
    <col min="11766" max="11766" width="4.6640625" customWidth="1"/>
    <col min="11767" max="11767" width="2.33203125" customWidth="1"/>
    <col min="11768" max="11768" width="4.6640625" customWidth="1"/>
    <col min="11769" max="11769" width="2.88671875" customWidth="1"/>
    <col min="11770" max="11770" width="3.33203125" customWidth="1"/>
    <col min="11771" max="11772" width="4.6640625" customWidth="1"/>
    <col min="11773" max="11773" width="1.88671875" customWidth="1"/>
    <col min="11774" max="11774" width="2.44140625" customWidth="1"/>
    <col min="11775" max="11775" width="3.109375" customWidth="1"/>
    <col min="11776" max="11776" width="2.33203125" customWidth="1"/>
    <col min="11777" max="11778" width="4.6640625" customWidth="1"/>
    <col min="11779" max="11779" width="2.33203125" customWidth="1"/>
    <col min="11780" max="11780" width="3.109375" customWidth="1"/>
    <col min="11781" max="11781" width="2.88671875" customWidth="1"/>
    <col min="11782" max="11782" width="2.109375" customWidth="1"/>
    <col min="11783" max="11784" width="4.6640625" customWidth="1"/>
    <col min="11785" max="11785" width="3.33203125" customWidth="1"/>
    <col min="11786" max="11786" width="2.88671875" customWidth="1"/>
    <col min="11787" max="11787" width="4.6640625" customWidth="1"/>
    <col min="11788" max="11788" width="2.88671875" customWidth="1"/>
    <col min="11789" max="11789" width="4.6640625" customWidth="1"/>
    <col min="11790" max="11792" width="8.6640625" customWidth="1"/>
    <col min="11793" max="11793" width="2.6640625" customWidth="1"/>
    <col min="11794" max="11794" width="7.88671875" customWidth="1"/>
    <col min="12017" max="12017" width="7.109375" customWidth="1"/>
    <col min="12018" max="12018" width="2.6640625" customWidth="1"/>
    <col min="12019" max="12021" width="8.6640625" customWidth="1"/>
    <col min="12022" max="12022" width="4.6640625" customWidth="1"/>
    <col min="12023" max="12023" width="2.33203125" customWidth="1"/>
    <col min="12024" max="12024" width="4.6640625" customWidth="1"/>
    <col min="12025" max="12025" width="2.88671875" customWidth="1"/>
    <col min="12026" max="12026" width="3.33203125" customWidth="1"/>
    <col min="12027" max="12028" width="4.6640625" customWidth="1"/>
    <col min="12029" max="12029" width="1.88671875" customWidth="1"/>
    <col min="12030" max="12030" width="2.44140625" customWidth="1"/>
    <col min="12031" max="12031" width="3.109375" customWidth="1"/>
    <col min="12032" max="12032" width="2.33203125" customWidth="1"/>
    <col min="12033" max="12034" width="4.6640625" customWidth="1"/>
    <col min="12035" max="12035" width="2.33203125" customWidth="1"/>
    <col min="12036" max="12036" width="3.109375" customWidth="1"/>
    <col min="12037" max="12037" width="2.88671875" customWidth="1"/>
    <col min="12038" max="12038" width="2.109375" customWidth="1"/>
    <col min="12039" max="12040" width="4.6640625" customWidth="1"/>
    <col min="12041" max="12041" width="3.33203125" customWidth="1"/>
    <col min="12042" max="12042" width="2.88671875" customWidth="1"/>
    <col min="12043" max="12043" width="4.6640625" customWidth="1"/>
    <col min="12044" max="12044" width="2.88671875" customWidth="1"/>
    <col min="12045" max="12045" width="4.6640625" customWidth="1"/>
    <col min="12046" max="12048" width="8.6640625" customWidth="1"/>
    <col min="12049" max="12049" width="2.6640625" customWidth="1"/>
    <col min="12050" max="12050" width="7.88671875" customWidth="1"/>
    <col min="12273" max="12273" width="7.109375" customWidth="1"/>
    <col min="12274" max="12274" width="2.6640625" customWidth="1"/>
    <col min="12275" max="12277" width="8.6640625" customWidth="1"/>
    <col min="12278" max="12278" width="4.6640625" customWidth="1"/>
    <col min="12279" max="12279" width="2.33203125" customWidth="1"/>
    <col min="12280" max="12280" width="4.6640625" customWidth="1"/>
    <col min="12281" max="12281" width="2.88671875" customWidth="1"/>
    <col min="12282" max="12282" width="3.33203125" customWidth="1"/>
    <col min="12283" max="12284" width="4.6640625" customWidth="1"/>
    <col min="12285" max="12285" width="1.88671875" customWidth="1"/>
    <col min="12286" max="12286" width="2.44140625" customWidth="1"/>
    <col min="12287" max="12287" width="3.109375" customWidth="1"/>
    <col min="12288" max="12288" width="2.33203125" customWidth="1"/>
    <col min="12289" max="12290" width="4.6640625" customWidth="1"/>
    <col min="12291" max="12291" width="2.33203125" customWidth="1"/>
    <col min="12292" max="12292" width="3.109375" customWidth="1"/>
    <col min="12293" max="12293" width="2.88671875" customWidth="1"/>
    <col min="12294" max="12294" width="2.109375" customWidth="1"/>
    <col min="12295" max="12296" width="4.6640625" customWidth="1"/>
    <col min="12297" max="12297" width="3.33203125" customWidth="1"/>
    <col min="12298" max="12298" width="2.88671875" customWidth="1"/>
    <col min="12299" max="12299" width="4.6640625" customWidth="1"/>
    <col min="12300" max="12300" width="2.88671875" customWidth="1"/>
    <col min="12301" max="12301" width="4.6640625" customWidth="1"/>
    <col min="12302" max="12304" width="8.6640625" customWidth="1"/>
    <col min="12305" max="12305" width="2.6640625" customWidth="1"/>
    <col min="12306" max="12306" width="7.88671875" customWidth="1"/>
    <col min="12529" max="12529" width="7.109375" customWidth="1"/>
    <col min="12530" max="12530" width="2.6640625" customWidth="1"/>
    <col min="12531" max="12533" width="8.6640625" customWidth="1"/>
    <col min="12534" max="12534" width="4.6640625" customWidth="1"/>
    <col min="12535" max="12535" width="2.33203125" customWidth="1"/>
    <col min="12536" max="12536" width="4.6640625" customWidth="1"/>
    <col min="12537" max="12537" width="2.88671875" customWidth="1"/>
    <col min="12538" max="12538" width="3.33203125" customWidth="1"/>
    <col min="12539" max="12540" width="4.6640625" customWidth="1"/>
    <col min="12541" max="12541" width="1.88671875" customWidth="1"/>
    <col min="12542" max="12542" width="2.44140625" customWidth="1"/>
    <col min="12543" max="12543" width="3.109375" customWidth="1"/>
    <col min="12544" max="12544" width="2.33203125" customWidth="1"/>
    <col min="12545" max="12546" width="4.6640625" customWidth="1"/>
    <col min="12547" max="12547" width="2.33203125" customWidth="1"/>
    <col min="12548" max="12548" width="3.109375" customWidth="1"/>
    <col min="12549" max="12549" width="2.88671875" customWidth="1"/>
    <col min="12550" max="12550" width="2.109375" customWidth="1"/>
    <col min="12551" max="12552" width="4.6640625" customWidth="1"/>
    <col min="12553" max="12553" width="3.33203125" customWidth="1"/>
    <col min="12554" max="12554" width="2.88671875" customWidth="1"/>
    <col min="12555" max="12555" width="4.6640625" customWidth="1"/>
    <col min="12556" max="12556" width="2.88671875" customWidth="1"/>
    <col min="12557" max="12557" width="4.6640625" customWidth="1"/>
    <col min="12558" max="12560" width="8.6640625" customWidth="1"/>
    <col min="12561" max="12561" width="2.6640625" customWidth="1"/>
    <col min="12562" max="12562" width="7.88671875" customWidth="1"/>
    <col min="12785" max="12785" width="7.109375" customWidth="1"/>
    <col min="12786" max="12786" width="2.6640625" customWidth="1"/>
    <col min="12787" max="12789" width="8.6640625" customWidth="1"/>
    <col min="12790" max="12790" width="4.6640625" customWidth="1"/>
    <col min="12791" max="12791" width="2.33203125" customWidth="1"/>
    <col min="12792" max="12792" width="4.6640625" customWidth="1"/>
    <col min="12793" max="12793" width="2.88671875" customWidth="1"/>
    <col min="12794" max="12794" width="3.33203125" customWidth="1"/>
    <col min="12795" max="12796" width="4.6640625" customWidth="1"/>
    <col min="12797" max="12797" width="1.88671875" customWidth="1"/>
    <col min="12798" max="12798" width="2.44140625" customWidth="1"/>
    <col min="12799" max="12799" width="3.109375" customWidth="1"/>
    <col min="12800" max="12800" width="2.33203125" customWidth="1"/>
    <col min="12801" max="12802" width="4.6640625" customWidth="1"/>
    <col min="12803" max="12803" width="2.33203125" customWidth="1"/>
    <col min="12804" max="12804" width="3.109375" customWidth="1"/>
    <col min="12805" max="12805" width="2.88671875" customWidth="1"/>
    <col min="12806" max="12806" width="2.109375" customWidth="1"/>
    <col min="12807" max="12808" width="4.6640625" customWidth="1"/>
    <col min="12809" max="12809" width="3.33203125" customWidth="1"/>
    <col min="12810" max="12810" width="2.88671875" customWidth="1"/>
    <col min="12811" max="12811" width="4.6640625" customWidth="1"/>
    <col min="12812" max="12812" width="2.88671875" customWidth="1"/>
    <col min="12813" max="12813" width="4.6640625" customWidth="1"/>
    <col min="12814" max="12816" width="8.6640625" customWidth="1"/>
    <col min="12817" max="12817" width="2.6640625" customWidth="1"/>
    <col min="12818" max="12818" width="7.88671875" customWidth="1"/>
    <col min="13041" max="13041" width="7.109375" customWidth="1"/>
    <col min="13042" max="13042" width="2.6640625" customWidth="1"/>
    <col min="13043" max="13045" width="8.6640625" customWidth="1"/>
    <col min="13046" max="13046" width="4.6640625" customWidth="1"/>
    <col min="13047" max="13047" width="2.33203125" customWidth="1"/>
    <col min="13048" max="13048" width="4.6640625" customWidth="1"/>
    <col min="13049" max="13049" width="2.88671875" customWidth="1"/>
    <col min="13050" max="13050" width="3.33203125" customWidth="1"/>
    <col min="13051" max="13052" width="4.6640625" customWidth="1"/>
    <col min="13053" max="13053" width="1.88671875" customWidth="1"/>
    <col min="13054" max="13054" width="2.44140625" customWidth="1"/>
    <col min="13055" max="13055" width="3.109375" customWidth="1"/>
    <col min="13056" max="13056" width="2.33203125" customWidth="1"/>
    <col min="13057" max="13058" width="4.6640625" customWidth="1"/>
    <col min="13059" max="13059" width="2.33203125" customWidth="1"/>
    <col min="13060" max="13060" width="3.109375" customWidth="1"/>
    <col min="13061" max="13061" width="2.88671875" customWidth="1"/>
    <col min="13062" max="13062" width="2.109375" customWidth="1"/>
    <col min="13063" max="13064" width="4.6640625" customWidth="1"/>
    <col min="13065" max="13065" width="3.33203125" customWidth="1"/>
    <col min="13066" max="13066" width="2.88671875" customWidth="1"/>
    <col min="13067" max="13067" width="4.6640625" customWidth="1"/>
    <col min="13068" max="13068" width="2.88671875" customWidth="1"/>
    <col min="13069" max="13069" width="4.6640625" customWidth="1"/>
    <col min="13070" max="13072" width="8.6640625" customWidth="1"/>
    <col min="13073" max="13073" width="2.6640625" customWidth="1"/>
    <col min="13074" max="13074" width="7.88671875" customWidth="1"/>
    <col min="13297" max="13297" width="7.109375" customWidth="1"/>
    <col min="13298" max="13298" width="2.6640625" customWidth="1"/>
    <col min="13299" max="13301" width="8.6640625" customWidth="1"/>
    <col min="13302" max="13302" width="4.6640625" customWidth="1"/>
    <col min="13303" max="13303" width="2.33203125" customWidth="1"/>
    <col min="13304" max="13304" width="4.6640625" customWidth="1"/>
    <col min="13305" max="13305" width="2.88671875" customWidth="1"/>
    <col min="13306" max="13306" width="3.33203125" customWidth="1"/>
    <col min="13307" max="13308" width="4.6640625" customWidth="1"/>
    <col min="13309" max="13309" width="1.88671875" customWidth="1"/>
    <col min="13310" max="13310" width="2.44140625" customWidth="1"/>
    <col min="13311" max="13311" width="3.109375" customWidth="1"/>
    <col min="13312" max="13312" width="2.33203125" customWidth="1"/>
    <col min="13313" max="13314" width="4.6640625" customWidth="1"/>
    <col min="13315" max="13315" width="2.33203125" customWidth="1"/>
    <col min="13316" max="13316" width="3.109375" customWidth="1"/>
    <col min="13317" max="13317" width="2.88671875" customWidth="1"/>
    <col min="13318" max="13318" width="2.109375" customWidth="1"/>
    <col min="13319" max="13320" width="4.6640625" customWidth="1"/>
    <col min="13321" max="13321" width="3.33203125" customWidth="1"/>
    <col min="13322" max="13322" width="2.88671875" customWidth="1"/>
    <col min="13323" max="13323" width="4.6640625" customWidth="1"/>
    <col min="13324" max="13324" width="2.88671875" customWidth="1"/>
    <col min="13325" max="13325" width="4.6640625" customWidth="1"/>
    <col min="13326" max="13328" width="8.6640625" customWidth="1"/>
    <col min="13329" max="13329" width="2.6640625" customWidth="1"/>
    <col min="13330" max="13330" width="7.88671875" customWidth="1"/>
    <col min="13553" max="13553" width="7.109375" customWidth="1"/>
    <col min="13554" max="13554" width="2.6640625" customWidth="1"/>
    <col min="13555" max="13557" width="8.6640625" customWidth="1"/>
    <col min="13558" max="13558" width="4.6640625" customWidth="1"/>
    <col min="13559" max="13559" width="2.33203125" customWidth="1"/>
    <col min="13560" max="13560" width="4.6640625" customWidth="1"/>
    <col min="13561" max="13561" width="2.88671875" customWidth="1"/>
    <col min="13562" max="13562" width="3.33203125" customWidth="1"/>
    <col min="13563" max="13564" width="4.6640625" customWidth="1"/>
    <col min="13565" max="13565" width="1.88671875" customWidth="1"/>
    <col min="13566" max="13566" width="2.44140625" customWidth="1"/>
    <col min="13567" max="13567" width="3.109375" customWidth="1"/>
    <col min="13568" max="13568" width="2.33203125" customWidth="1"/>
    <col min="13569" max="13570" width="4.6640625" customWidth="1"/>
    <col min="13571" max="13571" width="2.33203125" customWidth="1"/>
    <col min="13572" max="13572" width="3.109375" customWidth="1"/>
    <col min="13573" max="13573" width="2.88671875" customWidth="1"/>
    <col min="13574" max="13574" width="2.109375" customWidth="1"/>
    <col min="13575" max="13576" width="4.6640625" customWidth="1"/>
    <col min="13577" max="13577" width="3.33203125" customWidth="1"/>
    <col min="13578" max="13578" width="2.88671875" customWidth="1"/>
    <col min="13579" max="13579" width="4.6640625" customWidth="1"/>
    <col min="13580" max="13580" width="2.88671875" customWidth="1"/>
    <col min="13581" max="13581" width="4.6640625" customWidth="1"/>
    <col min="13582" max="13584" width="8.6640625" customWidth="1"/>
    <col min="13585" max="13585" width="2.6640625" customWidth="1"/>
    <col min="13586" max="13586" width="7.88671875" customWidth="1"/>
    <col min="13809" max="13809" width="7.109375" customWidth="1"/>
    <col min="13810" max="13810" width="2.6640625" customWidth="1"/>
    <col min="13811" max="13813" width="8.6640625" customWidth="1"/>
    <col min="13814" max="13814" width="4.6640625" customWidth="1"/>
    <col min="13815" max="13815" width="2.33203125" customWidth="1"/>
    <col min="13816" max="13816" width="4.6640625" customWidth="1"/>
    <col min="13817" max="13817" width="2.88671875" customWidth="1"/>
    <col min="13818" max="13818" width="3.33203125" customWidth="1"/>
    <col min="13819" max="13820" width="4.6640625" customWidth="1"/>
    <col min="13821" max="13821" width="1.88671875" customWidth="1"/>
    <col min="13822" max="13822" width="2.44140625" customWidth="1"/>
    <col min="13823" max="13823" width="3.109375" customWidth="1"/>
    <col min="13824" max="13824" width="2.33203125" customWidth="1"/>
    <col min="13825" max="13826" width="4.6640625" customWidth="1"/>
    <col min="13827" max="13827" width="2.33203125" customWidth="1"/>
    <col min="13828" max="13828" width="3.109375" customWidth="1"/>
    <col min="13829" max="13829" width="2.88671875" customWidth="1"/>
    <col min="13830" max="13830" width="2.109375" customWidth="1"/>
    <col min="13831" max="13832" width="4.6640625" customWidth="1"/>
    <col min="13833" max="13833" width="3.33203125" customWidth="1"/>
    <col min="13834" max="13834" width="2.88671875" customWidth="1"/>
    <col min="13835" max="13835" width="4.6640625" customWidth="1"/>
    <col min="13836" max="13836" width="2.88671875" customWidth="1"/>
    <col min="13837" max="13837" width="4.6640625" customWidth="1"/>
    <col min="13838" max="13840" width="8.6640625" customWidth="1"/>
    <col min="13841" max="13841" width="2.6640625" customWidth="1"/>
    <col min="13842" max="13842" width="7.88671875" customWidth="1"/>
    <col min="14065" max="14065" width="7.109375" customWidth="1"/>
    <col min="14066" max="14066" width="2.6640625" customWidth="1"/>
    <col min="14067" max="14069" width="8.6640625" customWidth="1"/>
    <col min="14070" max="14070" width="4.6640625" customWidth="1"/>
    <col min="14071" max="14071" width="2.33203125" customWidth="1"/>
    <col min="14072" max="14072" width="4.6640625" customWidth="1"/>
    <col min="14073" max="14073" width="2.88671875" customWidth="1"/>
    <col min="14074" max="14074" width="3.33203125" customWidth="1"/>
    <col min="14075" max="14076" width="4.6640625" customWidth="1"/>
    <col min="14077" max="14077" width="1.88671875" customWidth="1"/>
    <col min="14078" max="14078" width="2.44140625" customWidth="1"/>
    <col min="14079" max="14079" width="3.109375" customWidth="1"/>
    <col min="14080" max="14080" width="2.33203125" customWidth="1"/>
    <col min="14081" max="14082" width="4.6640625" customWidth="1"/>
    <col min="14083" max="14083" width="2.33203125" customWidth="1"/>
    <col min="14084" max="14084" width="3.109375" customWidth="1"/>
    <col min="14085" max="14085" width="2.88671875" customWidth="1"/>
    <col min="14086" max="14086" width="2.109375" customWidth="1"/>
    <col min="14087" max="14088" width="4.6640625" customWidth="1"/>
    <col min="14089" max="14089" width="3.33203125" customWidth="1"/>
    <col min="14090" max="14090" width="2.88671875" customWidth="1"/>
    <col min="14091" max="14091" width="4.6640625" customWidth="1"/>
    <col min="14092" max="14092" width="2.88671875" customWidth="1"/>
    <col min="14093" max="14093" width="4.6640625" customWidth="1"/>
    <col min="14094" max="14096" width="8.6640625" customWidth="1"/>
    <col min="14097" max="14097" width="2.6640625" customWidth="1"/>
    <col min="14098" max="14098" width="7.88671875" customWidth="1"/>
    <col min="14321" max="14321" width="7.109375" customWidth="1"/>
    <col min="14322" max="14322" width="2.6640625" customWidth="1"/>
    <col min="14323" max="14325" width="8.6640625" customWidth="1"/>
    <col min="14326" max="14326" width="4.6640625" customWidth="1"/>
    <col min="14327" max="14327" width="2.33203125" customWidth="1"/>
    <col min="14328" max="14328" width="4.6640625" customWidth="1"/>
    <col min="14329" max="14329" width="2.88671875" customWidth="1"/>
    <col min="14330" max="14330" width="3.33203125" customWidth="1"/>
    <col min="14331" max="14332" width="4.6640625" customWidth="1"/>
    <col min="14333" max="14333" width="1.88671875" customWidth="1"/>
    <col min="14334" max="14334" width="2.44140625" customWidth="1"/>
    <col min="14335" max="14335" width="3.109375" customWidth="1"/>
    <col min="14336" max="14336" width="2.33203125" customWidth="1"/>
    <col min="14337" max="14338" width="4.6640625" customWidth="1"/>
    <col min="14339" max="14339" width="2.33203125" customWidth="1"/>
    <col min="14340" max="14340" width="3.109375" customWidth="1"/>
    <col min="14341" max="14341" width="2.88671875" customWidth="1"/>
    <col min="14342" max="14342" width="2.109375" customWidth="1"/>
    <col min="14343" max="14344" width="4.6640625" customWidth="1"/>
    <col min="14345" max="14345" width="3.33203125" customWidth="1"/>
    <col min="14346" max="14346" width="2.88671875" customWidth="1"/>
    <col min="14347" max="14347" width="4.6640625" customWidth="1"/>
    <col min="14348" max="14348" width="2.88671875" customWidth="1"/>
    <col min="14349" max="14349" width="4.6640625" customWidth="1"/>
    <col min="14350" max="14352" width="8.6640625" customWidth="1"/>
    <col min="14353" max="14353" width="2.6640625" customWidth="1"/>
    <col min="14354" max="14354" width="7.88671875" customWidth="1"/>
    <col min="14577" max="14577" width="7.109375" customWidth="1"/>
    <col min="14578" max="14578" width="2.6640625" customWidth="1"/>
    <col min="14579" max="14581" width="8.6640625" customWidth="1"/>
    <col min="14582" max="14582" width="4.6640625" customWidth="1"/>
    <col min="14583" max="14583" width="2.33203125" customWidth="1"/>
    <col min="14584" max="14584" width="4.6640625" customWidth="1"/>
    <col min="14585" max="14585" width="2.88671875" customWidth="1"/>
    <col min="14586" max="14586" width="3.33203125" customWidth="1"/>
    <col min="14587" max="14588" width="4.6640625" customWidth="1"/>
    <col min="14589" max="14589" width="1.88671875" customWidth="1"/>
    <col min="14590" max="14590" width="2.44140625" customWidth="1"/>
    <col min="14591" max="14591" width="3.109375" customWidth="1"/>
    <col min="14592" max="14592" width="2.33203125" customWidth="1"/>
    <col min="14593" max="14594" width="4.6640625" customWidth="1"/>
    <col min="14595" max="14595" width="2.33203125" customWidth="1"/>
    <col min="14596" max="14596" width="3.109375" customWidth="1"/>
    <col min="14597" max="14597" width="2.88671875" customWidth="1"/>
    <col min="14598" max="14598" width="2.109375" customWidth="1"/>
    <col min="14599" max="14600" width="4.6640625" customWidth="1"/>
    <col min="14601" max="14601" width="3.33203125" customWidth="1"/>
    <col min="14602" max="14602" width="2.88671875" customWidth="1"/>
    <col min="14603" max="14603" width="4.6640625" customWidth="1"/>
    <col min="14604" max="14604" width="2.88671875" customWidth="1"/>
    <col min="14605" max="14605" width="4.6640625" customWidth="1"/>
    <col min="14606" max="14608" width="8.6640625" customWidth="1"/>
    <col min="14609" max="14609" width="2.6640625" customWidth="1"/>
    <col min="14610" max="14610" width="7.88671875" customWidth="1"/>
    <col min="14833" max="14833" width="7.109375" customWidth="1"/>
    <col min="14834" max="14834" width="2.6640625" customWidth="1"/>
    <col min="14835" max="14837" width="8.6640625" customWidth="1"/>
    <col min="14838" max="14838" width="4.6640625" customWidth="1"/>
    <col min="14839" max="14839" width="2.33203125" customWidth="1"/>
    <col min="14840" max="14840" width="4.6640625" customWidth="1"/>
    <col min="14841" max="14841" width="2.88671875" customWidth="1"/>
    <col min="14842" max="14842" width="3.33203125" customWidth="1"/>
    <col min="14843" max="14844" width="4.6640625" customWidth="1"/>
    <col min="14845" max="14845" width="1.88671875" customWidth="1"/>
    <col min="14846" max="14846" width="2.44140625" customWidth="1"/>
    <col min="14847" max="14847" width="3.109375" customWidth="1"/>
    <col min="14848" max="14848" width="2.33203125" customWidth="1"/>
    <col min="14849" max="14850" width="4.6640625" customWidth="1"/>
    <col min="14851" max="14851" width="2.33203125" customWidth="1"/>
    <col min="14852" max="14852" width="3.109375" customWidth="1"/>
    <col min="14853" max="14853" width="2.88671875" customWidth="1"/>
    <col min="14854" max="14854" width="2.109375" customWidth="1"/>
    <col min="14855" max="14856" width="4.6640625" customWidth="1"/>
    <col min="14857" max="14857" width="3.33203125" customWidth="1"/>
    <col min="14858" max="14858" width="2.88671875" customWidth="1"/>
    <col min="14859" max="14859" width="4.6640625" customWidth="1"/>
    <col min="14860" max="14860" width="2.88671875" customWidth="1"/>
    <col min="14861" max="14861" width="4.6640625" customWidth="1"/>
    <col min="14862" max="14864" width="8.6640625" customWidth="1"/>
    <col min="14865" max="14865" width="2.6640625" customWidth="1"/>
    <col min="14866" max="14866" width="7.88671875" customWidth="1"/>
    <col min="15089" max="15089" width="7.109375" customWidth="1"/>
    <col min="15090" max="15090" width="2.6640625" customWidth="1"/>
    <col min="15091" max="15093" width="8.6640625" customWidth="1"/>
    <col min="15094" max="15094" width="4.6640625" customWidth="1"/>
    <col min="15095" max="15095" width="2.33203125" customWidth="1"/>
    <col min="15096" max="15096" width="4.6640625" customWidth="1"/>
    <col min="15097" max="15097" width="2.88671875" customWidth="1"/>
    <col min="15098" max="15098" width="3.33203125" customWidth="1"/>
    <col min="15099" max="15100" width="4.6640625" customWidth="1"/>
    <col min="15101" max="15101" width="1.88671875" customWidth="1"/>
    <col min="15102" max="15102" width="2.44140625" customWidth="1"/>
    <col min="15103" max="15103" width="3.109375" customWidth="1"/>
    <col min="15104" max="15104" width="2.33203125" customWidth="1"/>
    <col min="15105" max="15106" width="4.6640625" customWidth="1"/>
    <col min="15107" max="15107" width="2.33203125" customWidth="1"/>
    <col min="15108" max="15108" width="3.109375" customWidth="1"/>
    <col min="15109" max="15109" width="2.88671875" customWidth="1"/>
    <col min="15110" max="15110" width="2.109375" customWidth="1"/>
    <col min="15111" max="15112" width="4.6640625" customWidth="1"/>
    <col min="15113" max="15113" width="3.33203125" customWidth="1"/>
    <col min="15114" max="15114" width="2.88671875" customWidth="1"/>
    <col min="15115" max="15115" width="4.6640625" customWidth="1"/>
    <col min="15116" max="15116" width="2.88671875" customWidth="1"/>
    <col min="15117" max="15117" width="4.6640625" customWidth="1"/>
    <col min="15118" max="15120" width="8.6640625" customWidth="1"/>
    <col min="15121" max="15121" width="2.6640625" customWidth="1"/>
    <col min="15122" max="15122" width="7.88671875" customWidth="1"/>
    <col min="15345" max="15345" width="7.109375" customWidth="1"/>
    <col min="15346" max="15346" width="2.6640625" customWidth="1"/>
    <col min="15347" max="15349" width="8.6640625" customWidth="1"/>
    <col min="15350" max="15350" width="4.6640625" customWidth="1"/>
    <col min="15351" max="15351" width="2.33203125" customWidth="1"/>
    <col min="15352" max="15352" width="4.6640625" customWidth="1"/>
    <col min="15353" max="15353" width="2.88671875" customWidth="1"/>
    <col min="15354" max="15354" width="3.33203125" customWidth="1"/>
    <col min="15355" max="15356" width="4.6640625" customWidth="1"/>
    <col min="15357" max="15357" width="1.88671875" customWidth="1"/>
    <col min="15358" max="15358" width="2.44140625" customWidth="1"/>
    <col min="15359" max="15359" width="3.109375" customWidth="1"/>
    <col min="15360" max="15360" width="2.33203125" customWidth="1"/>
    <col min="15361" max="15362" width="4.6640625" customWidth="1"/>
    <col min="15363" max="15363" width="2.33203125" customWidth="1"/>
    <col min="15364" max="15364" width="3.109375" customWidth="1"/>
    <col min="15365" max="15365" width="2.88671875" customWidth="1"/>
    <col min="15366" max="15366" width="2.109375" customWidth="1"/>
    <col min="15367" max="15368" width="4.6640625" customWidth="1"/>
    <col min="15369" max="15369" width="3.33203125" customWidth="1"/>
    <col min="15370" max="15370" width="2.88671875" customWidth="1"/>
    <col min="15371" max="15371" width="4.6640625" customWidth="1"/>
    <col min="15372" max="15372" width="2.88671875" customWidth="1"/>
    <col min="15373" max="15373" width="4.6640625" customWidth="1"/>
    <col min="15374" max="15376" width="8.6640625" customWidth="1"/>
    <col min="15377" max="15377" width="2.6640625" customWidth="1"/>
    <col min="15378" max="15378" width="7.88671875" customWidth="1"/>
    <col min="15601" max="15601" width="7.109375" customWidth="1"/>
    <col min="15602" max="15602" width="2.6640625" customWidth="1"/>
    <col min="15603" max="15605" width="8.6640625" customWidth="1"/>
    <col min="15606" max="15606" width="4.6640625" customWidth="1"/>
    <col min="15607" max="15607" width="2.33203125" customWidth="1"/>
    <col min="15608" max="15608" width="4.6640625" customWidth="1"/>
    <col min="15609" max="15609" width="2.88671875" customWidth="1"/>
    <col min="15610" max="15610" width="3.33203125" customWidth="1"/>
    <col min="15611" max="15612" width="4.6640625" customWidth="1"/>
    <col min="15613" max="15613" width="1.88671875" customWidth="1"/>
    <col min="15614" max="15614" width="2.44140625" customWidth="1"/>
    <col min="15615" max="15615" width="3.109375" customWidth="1"/>
    <col min="15616" max="15616" width="2.33203125" customWidth="1"/>
    <col min="15617" max="15618" width="4.6640625" customWidth="1"/>
    <col min="15619" max="15619" width="2.33203125" customWidth="1"/>
    <col min="15620" max="15620" width="3.109375" customWidth="1"/>
    <col min="15621" max="15621" width="2.88671875" customWidth="1"/>
    <col min="15622" max="15622" width="2.109375" customWidth="1"/>
    <col min="15623" max="15624" width="4.6640625" customWidth="1"/>
    <col min="15625" max="15625" width="3.33203125" customWidth="1"/>
    <col min="15626" max="15626" width="2.88671875" customWidth="1"/>
    <col min="15627" max="15627" width="4.6640625" customWidth="1"/>
    <col min="15628" max="15628" width="2.88671875" customWidth="1"/>
    <col min="15629" max="15629" width="4.6640625" customWidth="1"/>
    <col min="15630" max="15632" width="8.6640625" customWidth="1"/>
    <col min="15633" max="15633" width="2.6640625" customWidth="1"/>
    <col min="15634" max="15634" width="7.88671875" customWidth="1"/>
    <col min="15857" max="15857" width="7.109375" customWidth="1"/>
    <col min="15858" max="15858" width="2.6640625" customWidth="1"/>
    <col min="15859" max="15861" width="8.6640625" customWidth="1"/>
    <col min="15862" max="15862" width="4.6640625" customWidth="1"/>
    <col min="15863" max="15863" width="2.33203125" customWidth="1"/>
    <col min="15864" max="15864" width="4.6640625" customWidth="1"/>
    <col min="15865" max="15865" width="2.88671875" customWidth="1"/>
    <col min="15866" max="15866" width="3.33203125" customWidth="1"/>
    <col min="15867" max="15868" width="4.6640625" customWidth="1"/>
    <col min="15869" max="15869" width="1.88671875" customWidth="1"/>
    <col min="15870" max="15870" width="2.44140625" customWidth="1"/>
    <col min="15871" max="15871" width="3.109375" customWidth="1"/>
    <col min="15872" max="15872" width="2.33203125" customWidth="1"/>
    <col min="15873" max="15874" width="4.6640625" customWidth="1"/>
    <col min="15875" max="15875" width="2.33203125" customWidth="1"/>
    <col min="15876" max="15876" width="3.109375" customWidth="1"/>
    <col min="15877" max="15877" width="2.88671875" customWidth="1"/>
    <col min="15878" max="15878" width="2.109375" customWidth="1"/>
    <col min="15879" max="15880" width="4.6640625" customWidth="1"/>
    <col min="15881" max="15881" width="3.33203125" customWidth="1"/>
    <col min="15882" max="15882" width="2.88671875" customWidth="1"/>
    <col min="15883" max="15883" width="4.6640625" customWidth="1"/>
    <col min="15884" max="15884" width="2.88671875" customWidth="1"/>
    <col min="15885" max="15885" width="4.6640625" customWidth="1"/>
    <col min="15886" max="15888" width="8.6640625" customWidth="1"/>
    <col min="15889" max="15889" width="2.6640625" customWidth="1"/>
    <col min="15890" max="15890" width="7.88671875" customWidth="1"/>
    <col min="16113" max="16113" width="7.109375" customWidth="1"/>
    <col min="16114" max="16114" width="2.6640625" customWidth="1"/>
    <col min="16115" max="16117" width="8.6640625" customWidth="1"/>
    <col min="16118" max="16118" width="4.6640625" customWidth="1"/>
    <col min="16119" max="16119" width="2.33203125" customWidth="1"/>
    <col min="16120" max="16120" width="4.6640625" customWidth="1"/>
    <col min="16121" max="16121" width="2.88671875" customWidth="1"/>
    <col min="16122" max="16122" width="3.33203125" customWidth="1"/>
    <col min="16123" max="16124" width="4.6640625" customWidth="1"/>
    <col min="16125" max="16125" width="1.88671875" customWidth="1"/>
    <col min="16126" max="16126" width="2.44140625" customWidth="1"/>
    <col min="16127" max="16127" width="3.109375" customWidth="1"/>
    <col min="16128" max="16128" width="2.33203125" customWidth="1"/>
    <col min="16129" max="16130" width="4.6640625" customWidth="1"/>
    <col min="16131" max="16131" width="2.33203125" customWidth="1"/>
    <col min="16132" max="16132" width="3.109375" customWidth="1"/>
    <col min="16133" max="16133" width="2.88671875" customWidth="1"/>
    <col min="16134" max="16134" width="2.109375" customWidth="1"/>
    <col min="16135" max="16136" width="4.6640625" customWidth="1"/>
    <col min="16137" max="16137" width="3.33203125" customWidth="1"/>
    <col min="16138" max="16138" width="2.88671875" customWidth="1"/>
    <col min="16139" max="16139" width="4.6640625" customWidth="1"/>
    <col min="16140" max="16140" width="2.88671875" customWidth="1"/>
    <col min="16141" max="16141" width="4.6640625" customWidth="1"/>
    <col min="16142" max="16144" width="8.6640625" customWidth="1"/>
    <col min="16145" max="16145" width="2.6640625" customWidth="1"/>
    <col min="16146" max="16146" width="7.88671875" customWidth="1"/>
  </cols>
  <sheetData>
    <row r="1" spans="1:25" ht="24.75" customHeight="1">
      <c r="A1" s="136" t="s">
        <v>101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</row>
    <row r="2" spans="1:25" ht="15" customHeight="1">
      <c r="A2" s="11"/>
      <c r="B2" s="11"/>
      <c r="C2" s="11"/>
      <c r="D2" s="10"/>
      <c r="E2" s="10"/>
      <c r="F2" s="11"/>
      <c r="G2" s="11"/>
      <c r="H2" s="11"/>
      <c r="I2" s="11"/>
      <c r="J2" s="11"/>
      <c r="K2" s="10"/>
      <c r="L2" s="10"/>
      <c r="M2" s="11"/>
      <c r="N2" s="11"/>
      <c r="O2" s="11"/>
      <c r="P2" s="10"/>
      <c r="Q2" s="10"/>
      <c r="R2" s="11"/>
      <c r="S2" s="11"/>
      <c r="T2" s="11"/>
      <c r="U2" s="10"/>
      <c r="V2" s="11"/>
      <c r="W2" s="11"/>
      <c r="X2" s="11"/>
      <c r="Y2" s="11"/>
    </row>
    <row r="3" spans="1:25" ht="25.05" customHeight="1">
      <c r="C3" s="18" t="s">
        <v>102</v>
      </c>
      <c r="G3" s="18" t="s">
        <v>22</v>
      </c>
      <c r="J3" s="52"/>
    </row>
    <row r="4" spans="1:25" ht="25.05" customHeight="1">
      <c r="C4" s="19" t="s">
        <v>103</v>
      </c>
      <c r="G4" s="18" t="s">
        <v>46</v>
      </c>
      <c r="H4" s="18"/>
      <c r="I4" s="18"/>
      <c r="J4" s="52"/>
      <c r="L4" s="134"/>
      <c r="M4" s="134"/>
      <c r="N4" s="134"/>
      <c r="O4" s="137"/>
      <c r="P4" s="137"/>
      <c r="Q4" s="137"/>
      <c r="R4" s="137"/>
      <c r="S4" s="137"/>
      <c r="T4" s="137"/>
      <c r="U4" s="63"/>
      <c r="V4" s="18"/>
      <c r="W4" s="18"/>
      <c r="X4" s="18"/>
      <c r="Y4" s="18"/>
    </row>
    <row r="5" spans="1:25" ht="25.05" customHeight="1">
      <c r="C5" s="19" t="s">
        <v>104</v>
      </c>
      <c r="D5" s="63"/>
      <c r="G5" s="52" t="s">
        <v>44</v>
      </c>
      <c r="H5" s="52"/>
      <c r="I5" s="52"/>
      <c r="J5" s="52"/>
      <c r="L5" s="134" t="s">
        <v>47</v>
      </c>
      <c r="M5" s="134"/>
      <c r="N5" s="134"/>
      <c r="O5" s="137" t="s">
        <v>100</v>
      </c>
      <c r="P5" s="137"/>
      <c r="Q5" s="137"/>
      <c r="R5" s="137"/>
      <c r="S5" s="137"/>
      <c r="T5" s="137"/>
      <c r="U5" s="63"/>
      <c r="V5" s="18"/>
      <c r="W5" s="18"/>
      <c r="X5" s="18"/>
      <c r="Y5" s="18"/>
    </row>
    <row r="6" spans="1:25" ht="25.05" customHeight="1">
      <c r="C6" s="19" t="s">
        <v>105</v>
      </c>
      <c r="G6" s="18" t="s">
        <v>45</v>
      </c>
      <c r="H6" s="18"/>
      <c r="I6" s="18"/>
      <c r="J6" s="52"/>
      <c r="L6" s="134" t="s">
        <v>47</v>
      </c>
      <c r="M6" s="134"/>
      <c r="N6" s="134"/>
      <c r="O6" s="135" t="s">
        <v>48</v>
      </c>
      <c r="P6" s="135"/>
      <c r="Q6" s="135"/>
      <c r="R6" s="135"/>
      <c r="S6" s="135"/>
      <c r="T6" s="135"/>
      <c r="U6" s="63"/>
      <c r="V6" s="18"/>
      <c r="W6" s="18"/>
      <c r="X6" s="18"/>
      <c r="Y6" s="18"/>
    </row>
    <row r="7" spans="1:25" ht="25.05" customHeight="1">
      <c r="C7" s="15"/>
      <c r="D7" s="53"/>
      <c r="E7" s="53"/>
      <c r="F7" s="15"/>
      <c r="G7" s="15"/>
      <c r="J7" s="15"/>
    </row>
    <row r="8" spans="1:25" ht="25.05" customHeight="1">
      <c r="A8" s="138">
        <v>45667</v>
      </c>
      <c r="B8" s="138"/>
      <c r="C8" s="138"/>
      <c r="D8" s="138"/>
      <c r="E8" s="138"/>
      <c r="F8" s="138"/>
      <c r="G8" s="139">
        <v>45668</v>
      </c>
      <c r="H8" s="140"/>
      <c r="I8" s="140"/>
      <c r="J8" s="140"/>
      <c r="K8" s="140"/>
      <c r="L8" s="140"/>
      <c r="M8" s="141"/>
      <c r="N8" s="139">
        <v>45674</v>
      </c>
      <c r="O8" s="140"/>
      <c r="P8" s="140"/>
      <c r="Q8" s="140"/>
      <c r="R8" s="141"/>
      <c r="S8" s="139">
        <v>45681</v>
      </c>
      <c r="T8" s="140"/>
      <c r="U8" s="140"/>
      <c r="V8" s="140"/>
      <c r="W8" s="140"/>
      <c r="X8" s="49"/>
      <c r="Y8" s="49"/>
    </row>
    <row r="9" spans="1:25" ht="25.05" customHeight="1" thickBot="1">
      <c r="A9" s="2"/>
      <c r="B9" s="7"/>
      <c r="C9" s="2"/>
      <c r="D9" s="6"/>
      <c r="E9" s="64"/>
      <c r="F9" s="9"/>
      <c r="G9" s="16"/>
      <c r="H9" s="6"/>
      <c r="I9" s="6"/>
      <c r="J9" s="4"/>
      <c r="K9" s="6"/>
      <c r="L9" s="6"/>
      <c r="M9" s="54"/>
      <c r="N9" s="55"/>
      <c r="O9" s="6"/>
      <c r="P9" s="6"/>
      <c r="Q9" s="6"/>
      <c r="R9" s="54"/>
      <c r="S9" s="6"/>
      <c r="T9" s="2"/>
      <c r="U9" s="6"/>
      <c r="V9" s="2"/>
      <c r="W9" s="2"/>
      <c r="X9" s="2"/>
      <c r="Y9" s="2"/>
    </row>
    <row r="10" spans="1:25" ht="25.05" customHeight="1" thickTop="1">
      <c r="A10" s="142" t="s">
        <v>97</v>
      </c>
      <c r="B10" s="7"/>
      <c r="C10" s="131" t="s">
        <v>169</v>
      </c>
      <c r="D10" s="59">
        <v>1</v>
      </c>
      <c r="E10" s="145" t="s">
        <v>95</v>
      </c>
      <c r="F10" s="7"/>
      <c r="G10" s="16"/>
      <c r="H10" s="6"/>
      <c r="I10" s="6"/>
      <c r="J10" s="4"/>
      <c r="K10" s="6"/>
      <c r="L10" s="6"/>
      <c r="M10" s="54"/>
      <c r="N10" s="55"/>
      <c r="O10" s="6"/>
      <c r="P10" s="6"/>
      <c r="Q10" s="6"/>
      <c r="R10" s="54"/>
      <c r="S10" s="6"/>
      <c r="T10" s="2"/>
      <c r="U10" s="6"/>
      <c r="V10" s="2"/>
      <c r="W10" s="2"/>
      <c r="X10" s="2"/>
      <c r="Y10" s="2"/>
    </row>
    <row r="11" spans="1:25" ht="25.05" customHeight="1" thickBot="1">
      <c r="A11" s="143"/>
      <c r="B11" s="7"/>
      <c r="C11" s="131" t="s">
        <v>163</v>
      </c>
      <c r="D11" s="59">
        <v>2</v>
      </c>
      <c r="E11" s="146"/>
      <c r="F11" s="7"/>
      <c r="G11" s="16"/>
      <c r="I11" s="6"/>
      <c r="M11" s="54"/>
      <c r="N11" s="55"/>
      <c r="O11" s="2"/>
      <c r="P11" s="6"/>
      <c r="Q11" s="6"/>
      <c r="R11" s="54"/>
      <c r="S11" s="6"/>
      <c r="W11" s="2"/>
      <c r="X11" s="2"/>
      <c r="Y11" s="2"/>
    </row>
    <row r="12" spans="1:25" ht="25.05" customHeight="1" thickTop="1">
      <c r="A12" s="143"/>
      <c r="B12" s="7"/>
      <c r="C12" s="131" t="s">
        <v>166</v>
      </c>
      <c r="D12" s="59">
        <v>3</v>
      </c>
      <c r="E12" s="147"/>
      <c r="F12" s="7"/>
      <c r="G12" s="16"/>
      <c r="H12" s="142" t="s">
        <v>70</v>
      </c>
      <c r="I12" s="54"/>
      <c r="J12" s="48" t="s">
        <v>20</v>
      </c>
      <c r="K12" s="59">
        <v>1</v>
      </c>
      <c r="L12" s="145" t="s">
        <v>19</v>
      </c>
      <c r="M12" s="54"/>
      <c r="N12" s="55"/>
      <c r="O12" s="6"/>
      <c r="P12" s="6"/>
      <c r="Q12" s="6"/>
      <c r="R12" s="54"/>
      <c r="S12" s="6"/>
      <c r="W12" s="2"/>
      <c r="X12" s="2"/>
      <c r="Y12" s="2"/>
    </row>
    <row r="13" spans="1:25" ht="25.05" customHeight="1">
      <c r="A13" s="143"/>
      <c r="B13" s="7"/>
      <c r="C13" s="57"/>
      <c r="D13" s="6"/>
      <c r="E13" s="6"/>
      <c r="F13" s="7"/>
      <c r="G13" s="16"/>
      <c r="H13" s="143"/>
      <c r="I13" s="54"/>
      <c r="J13" s="48" t="s">
        <v>18</v>
      </c>
      <c r="K13" s="59">
        <v>2</v>
      </c>
      <c r="L13" s="145"/>
      <c r="M13" s="54"/>
      <c r="N13" s="55"/>
      <c r="O13" s="2"/>
      <c r="P13" s="6"/>
      <c r="Q13" s="6"/>
      <c r="R13" s="54"/>
      <c r="S13" s="6"/>
      <c r="W13" s="2"/>
      <c r="X13" s="2"/>
      <c r="Y13" s="2"/>
    </row>
    <row r="14" spans="1:25" ht="25.05" customHeight="1">
      <c r="A14" s="143"/>
      <c r="B14" s="7"/>
      <c r="C14" s="131" t="s">
        <v>167</v>
      </c>
      <c r="D14" s="59">
        <v>4</v>
      </c>
      <c r="E14" s="145" t="s">
        <v>96</v>
      </c>
      <c r="F14" s="7"/>
      <c r="G14" s="16"/>
      <c r="H14" s="143"/>
      <c r="I14" s="6"/>
      <c r="J14" s="48" t="s">
        <v>17</v>
      </c>
      <c r="K14" s="59">
        <v>3</v>
      </c>
      <c r="L14" s="145"/>
      <c r="M14" s="54"/>
      <c r="N14" s="55"/>
      <c r="O14" s="2"/>
      <c r="P14" s="6"/>
      <c r="Q14" s="6"/>
      <c r="R14" s="56"/>
      <c r="S14" s="2"/>
      <c r="W14" s="2"/>
      <c r="X14" s="2"/>
      <c r="Y14" s="2"/>
    </row>
    <row r="15" spans="1:25" ht="25.05" customHeight="1">
      <c r="A15" s="143"/>
      <c r="B15" s="7"/>
      <c r="C15" s="131" t="s">
        <v>164</v>
      </c>
      <c r="D15" s="59">
        <v>5</v>
      </c>
      <c r="E15" s="146"/>
      <c r="F15" s="9"/>
      <c r="G15" s="16"/>
      <c r="H15" s="143"/>
      <c r="I15" s="6"/>
      <c r="J15" s="2"/>
      <c r="K15" s="6"/>
      <c r="L15" s="6"/>
      <c r="M15" s="54"/>
      <c r="N15" s="55"/>
      <c r="R15" s="56"/>
      <c r="S15" s="2"/>
      <c r="W15" s="2"/>
      <c r="X15" s="148"/>
      <c r="Y15" s="2"/>
    </row>
    <row r="16" spans="1:25" ht="25.05" customHeight="1" thickBot="1">
      <c r="A16" s="144"/>
      <c r="B16" s="7"/>
      <c r="C16" s="131" t="s">
        <v>165</v>
      </c>
      <c r="D16" s="59">
        <v>6</v>
      </c>
      <c r="E16" s="147"/>
      <c r="F16" s="7"/>
      <c r="G16" s="16"/>
      <c r="H16" s="143"/>
      <c r="I16" s="6"/>
      <c r="J16" s="48" t="s">
        <v>15</v>
      </c>
      <c r="K16" s="59">
        <v>4</v>
      </c>
      <c r="L16" s="145" t="s">
        <v>14</v>
      </c>
      <c r="M16" s="54"/>
      <c r="N16" s="55"/>
      <c r="O16" s="48" t="s">
        <v>62</v>
      </c>
      <c r="P16" s="59">
        <v>1</v>
      </c>
      <c r="Q16" s="145" t="s">
        <v>56</v>
      </c>
      <c r="R16" s="56"/>
      <c r="S16" s="2"/>
      <c r="T16" s="2"/>
      <c r="U16" s="6"/>
      <c r="V16" s="2"/>
      <c r="W16" s="2"/>
      <c r="X16" s="148"/>
      <c r="Y16" s="2"/>
    </row>
    <row r="17" spans="1:25" ht="25.05" customHeight="1" thickTop="1" thickBot="1">
      <c r="A17" s="2"/>
      <c r="B17" s="7"/>
      <c r="C17" s="57"/>
      <c r="D17" s="6"/>
      <c r="E17" s="6"/>
      <c r="F17" s="7"/>
      <c r="G17" s="50"/>
      <c r="H17" s="143"/>
      <c r="I17" s="54"/>
      <c r="J17" s="48" t="s">
        <v>11</v>
      </c>
      <c r="K17" s="59">
        <v>5</v>
      </c>
      <c r="L17" s="145"/>
      <c r="M17" s="54"/>
      <c r="N17" s="55"/>
      <c r="O17" s="48" t="s">
        <v>63</v>
      </c>
      <c r="P17" s="59">
        <v>2</v>
      </c>
      <c r="Q17" s="145"/>
      <c r="R17" s="54"/>
      <c r="S17" s="6"/>
      <c r="T17" s="149" t="s">
        <v>58</v>
      </c>
      <c r="U17" s="150">
        <v>1</v>
      </c>
      <c r="V17" s="2"/>
      <c r="W17" s="2"/>
      <c r="X17" s="148"/>
      <c r="Y17" s="2"/>
    </row>
    <row r="18" spans="1:25" ht="25.05" customHeight="1" thickTop="1" thickBot="1">
      <c r="A18" s="142" t="s">
        <v>98</v>
      </c>
      <c r="B18" s="7"/>
      <c r="C18" s="131" t="s">
        <v>13</v>
      </c>
      <c r="D18" s="59">
        <v>1</v>
      </c>
      <c r="E18" s="145" t="s">
        <v>12</v>
      </c>
      <c r="F18" s="7"/>
      <c r="G18" s="50"/>
      <c r="H18" s="144"/>
      <c r="I18" s="54"/>
      <c r="J18" s="48" t="s">
        <v>9</v>
      </c>
      <c r="K18" s="59">
        <v>6</v>
      </c>
      <c r="L18" s="145"/>
      <c r="M18" s="54"/>
      <c r="N18" s="55"/>
      <c r="O18" s="48" t="s">
        <v>64</v>
      </c>
      <c r="P18" s="59">
        <v>3</v>
      </c>
      <c r="Q18" s="145"/>
      <c r="R18" s="54"/>
      <c r="S18" s="6"/>
      <c r="T18" s="149"/>
      <c r="U18" s="150"/>
      <c r="V18" s="60"/>
      <c r="W18" s="2"/>
      <c r="X18" s="148"/>
      <c r="Y18" s="2"/>
    </row>
    <row r="19" spans="1:25" ht="25.05" customHeight="1" thickTop="1">
      <c r="A19" s="143"/>
      <c r="B19" s="7"/>
      <c r="C19" s="131" t="s">
        <v>10</v>
      </c>
      <c r="D19" s="59">
        <v>2</v>
      </c>
      <c r="E19" s="145"/>
      <c r="F19" s="9"/>
      <c r="G19" s="16"/>
      <c r="H19" s="64"/>
      <c r="I19" s="6"/>
      <c r="M19" s="54"/>
      <c r="N19" s="55"/>
      <c r="O19" s="48" t="s">
        <v>65</v>
      </c>
      <c r="P19" s="59">
        <v>4</v>
      </c>
      <c r="Q19" s="145"/>
      <c r="R19" s="54"/>
      <c r="S19" s="6"/>
      <c r="T19" s="149" t="s">
        <v>59</v>
      </c>
      <c r="U19" s="150">
        <v>2</v>
      </c>
      <c r="V19" s="61"/>
      <c r="W19" s="2"/>
      <c r="X19" s="148"/>
      <c r="Y19" s="2"/>
    </row>
    <row r="20" spans="1:25" ht="25.05" customHeight="1">
      <c r="A20" s="143"/>
      <c r="B20" s="7"/>
      <c r="C20" s="131" t="s">
        <v>8</v>
      </c>
      <c r="D20" s="59">
        <v>3</v>
      </c>
      <c r="E20" s="145"/>
      <c r="F20" s="9"/>
      <c r="G20" s="16"/>
      <c r="H20" s="2"/>
      <c r="I20" s="6"/>
      <c r="J20" s="4"/>
      <c r="K20" s="6"/>
      <c r="L20" s="6"/>
      <c r="M20" s="54"/>
      <c r="N20" s="50"/>
      <c r="R20" s="54"/>
      <c r="S20" s="2"/>
      <c r="T20" s="149"/>
      <c r="U20" s="150"/>
      <c r="V20" s="60"/>
      <c r="W20" s="2"/>
      <c r="X20" s="148"/>
      <c r="Y20" s="2"/>
    </row>
    <row r="21" spans="1:25" ht="25.05" customHeight="1">
      <c r="A21" s="143"/>
      <c r="B21" s="7"/>
      <c r="C21" s="57"/>
      <c r="D21" s="6"/>
      <c r="E21" s="6"/>
      <c r="F21" s="7"/>
      <c r="G21" s="16"/>
      <c r="H21" s="2"/>
      <c r="I21" s="6"/>
      <c r="J21" s="4"/>
      <c r="K21" s="6"/>
      <c r="L21" s="6"/>
      <c r="M21" s="54"/>
      <c r="N21" s="50"/>
      <c r="R21" s="54"/>
      <c r="S21" s="2"/>
      <c r="T21" s="149" t="s">
        <v>60</v>
      </c>
      <c r="U21" s="150">
        <v>3</v>
      </c>
      <c r="V21" s="61"/>
      <c r="W21" s="58"/>
      <c r="X21" s="148"/>
      <c r="Y21" s="2"/>
    </row>
    <row r="22" spans="1:25" ht="25.05" customHeight="1">
      <c r="A22" s="143"/>
      <c r="B22" s="7"/>
      <c r="C22" s="131" t="s">
        <v>49</v>
      </c>
      <c r="D22" s="59">
        <v>4</v>
      </c>
      <c r="E22" s="145" t="s">
        <v>52</v>
      </c>
      <c r="F22" s="7"/>
      <c r="G22" s="16"/>
      <c r="H22" s="2"/>
      <c r="I22" s="6"/>
      <c r="J22" s="4"/>
      <c r="K22" s="6"/>
      <c r="L22" s="6"/>
      <c r="M22" s="54"/>
      <c r="N22" s="50"/>
      <c r="R22" s="54"/>
      <c r="S22" s="2"/>
      <c r="T22" s="149"/>
      <c r="U22" s="150"/>
      <c r="V22" s="60"/>
      <c r="W22" s="2"/>
      <c r="X22" s="148"/>
      <c r="Y22" s="2"/>
    </row>
    <row r="23" spans="1:25" ht="25.05" customHeight="1" thickBot="1">
      <c r="A23" s="143"/>
      <c r="B23" s="7"/>
      <c r="C23" s="131" t="s">
        <v>50</v>
      </c>
      <c r="D23" s="59">
        <v>5</v>
      </c>
      <c r="E23" s="145"/>
      <c r="F23" s="7"/>
      <c r="G23" s="8"/>
      <c r="I23" s="6"/>
      <c r="M23" s="54"/>
      <c r="N23" s="55"/>
      <c r="O23" s="48" t="s">
        <v>66</v>
      </c>
      <c r="P23" s="59">
        <v>5</v>
      </c>
      <c r="Q23" s="145" t="s">
        <v>57</v>
      </c>
      <c r="R23" s="54"/>
      <c r="S23" s="6"/>
      <c r="T23" s="149" t="s">
        <v>61</v>
      </c>
      <c r="U23" s="150">
        <v>4</v>
      </c>
      <c r="V23" s="62"/>
      <c r="W23" s="4"/>
      <c r="X23" s="148"/>
      <c r="Y23" s="4"/>
    </row>
    <row r="24" spans="1:25" ht="25.05" customHeight="1" thickTop="1" thickBot="1">
      <c r="A24" s="144"/>
      <c r="B24" s="7"/>
      <c r="C24" s="131" t="s">
        <v>51</v>
      </c>
      <c r="D24" s="59">
        <v>6</v>
      </c>
      <c r="E24" s="145"/>
      <c r="F24" s="7"/>
      <c r="G24" s="51"/>
      <c r="H24" s="142" t="s">
        <v>71</v>
      </c>
      <c r="I24" s="54"/>
      <c r="J24" s="48" t="s">
        <v>53</v>
      </c>
      <c r="K24" s="59">
        <v>1</v>
      </c>
      <c r="L24" s="145" t="s">
        <v>55</v>
      </c>
      <c r="M24" s="54"/>
      <c r="N24" s="55"/>
      <c r="O24" s="48" t="s">
        <v>67</v>
      </c>
      <c r="P24" s="59">
        <v>6</v>
      </c>
      <c r="Q24" s="145"/>
      <c r="R24" s="54"/>
      <c r="S24" s="6"/>
      <c r="T24" s="149"/>
      <c r="U24" s="150"/>
      <c r="V24" s="5"/>
      <c r="W24" s="5"/>
      <c r="X24" s="148"/>
      <c r="Y24" s="5"/>
    </row>
    <row r="25" spans="1:25" ht="25.05" customHeight="1" thickTop="1" thickBot="1">
      <c r="A25" s="7"/>
      <c r="B25" s="7"/>
      <c r="C25" s="132"/>
      <c r="D25" s="5"/>
      <c r="E25" s="65"/>
      <c r="F25" s="7"/>
      <c r="G25" s="51"/>
      <c r="H25" s="143"/>
      <c r="I25" s="54"/>
      <c r="J25" s="48" t="s">
        <v>54</v>
      </c>
      <c r="K25" s="59">
        <v>2</v>
      </c>
      <c r="L25" s="145"/>
      <c r="M25" s="54"/>
      <c r="N25" s="55"/>
      <c r="O25" s="48" t="s">
        <v>68</v>
      </c>
      <c r="P25" s="59">
        <v>7</v>
      </c>
      <c r="Q25" s="145"/>
      <c r="R25" s="54"/>
      <c r="S25" s="6"/>
      <c r="U25" s="6"/>
      <c r="V25" s="5"/>
      <c r="W25" s="5"/>
      <c r="X25" s="148"/>
      <c r="Y25" s="5"/>
    </row>
    <row r="26" spans="1:25" ht="25.05" customHeight="1" thickTop="1">
      <c r="A26" s="142" t="s">
        <v>99</v>
      </c>
      <c r="B26" s="2"/>
      <c r="C26" s="131" t="s">
        <v>6</v>
      </c>
      <c r="D26" s="59">
        <v>1</v>
      </c>
      <c r="E26" s="145" t="s">
        <v>5</v>
      </c>
      <c r="F26" s="2"/>
      <c r="G26" s="50"/>
      <c r="H26" s="143"/>
      <c r="I26" s="6"/>
      <c r="J26" s="48" t="s">
        <v>7</v>
      </c>
      <c r="K26" s="59">
        <v>3</v>
      </c>
      <c r="L26" s="145"/>
      <c r="M26" s="54"/>
      <c r="N26" s="50"/>
      <c r="O26" s="48" t="s">
        <v>69</v>
      </c>
      <c r="P26" s="59">
        <v>8</v>
      </c>
      <c r="Q26" s="145"/>
      <c r="R26" s="56"/>
      <c r="S26" s="2"/>
      <c r="T26" s="2"/>
      <c r="U26" s="6"/>
      <c r="V26" s="2"/>
      <c r="W26" s="57"/>
      <c r="X26" s="148"/>
      <c r="Y26" s="57"/>
    </row>
    <row r="27" spans="1:25" ht="25.05" customHeight="1">
      <c r="A27" s="143"/>
      <c r="B27" s="2"/>
      <c r="C27" s="131" t="s">
        <v>4</v>
      </c>
      <c r="D27" s="59">
        <v>2</v>
      </c>
      <c r="E27" s="145"/>
      <c r="F27" s="2"/>
      <c r="G27" s="50"/>
      <c r="H27" s="143"/>
      <c r="I27" s="6"/>
      <c r="J27" s="2"/>
      <c r="K27" s="6"/>
      <c r="L27" s="6"/>
      <c r="M27" s="54"/>
      <c r="N27" s="50"/>
      <c r="R27" s="56"/>
      <c r="S27" s="2"/>
      <c r="W27" s="2"/>
      <c r="X27" s="148"/>
      <c r="Y27" s="2"/>
    </row>
    <row r="28" spans="1:25" ht="25.05" customHeight="1">
      <c r="A28" s="143"/>
      <c r="B28" s="2"/>
      <c r="C28" s="131" t="s">
        <v>3</v>
      </c>
      <c r="D28" s="59">
        <v>3</v>
      </c>
      <c r="E28" s="145"/>
      <c r="F28" s="2"/>
      <c r="G28" s="50"/>
      <c r="H28" s="143"/>
      <c r="I28" s="6"/>
      <c r="J28" s="48" t="s">
        <v>2</v>
      </c>
      <c r="K28" s="59">
        <v>4</v>
      </c>
      <c r="L28" s="145" t="s">
        <v>42</v>
      </c>
      <c r="M28" s="54"/>
      <c r="N28" s="50"/>
      <c r="O28" s="2"/>
      <c r="P28" s="6"/>
      <c r="Q28" s="6"/>
      <c r="R28" s="56"/>
      <c r="S28" s="2"/>
      <c r="W28" s="2"/>
      <c r="X28" s="2"/>
      <c r="Y28" s="2"/>
    </row>
    <row r="29" spans="1:25" ht="25.05" customHeight="1">
      <c r="A29" s="143"/>
      <c r="B29" s="2"/>
      <c r="C29" s="132"/>
      <c r="D29" s="5"/>
      <c r="E29" s="65"/>
      <c r="F29" s="2"/>
      <c r="G29" s="50"/>
      <c r="H29" s="143"/>
      <c r="I29" s="54"/>
      <c r="J29" s="48" t="s">
        <v>1</v>
      </c>
      <c r="K29" s="59">
        <v>5</v>
      </c>
      <c r="L29" s="145"/>
      <c r="M29" s="54"/>
      <c r="N29" s="50"/>
      <c r="R29" s="56"/>
      <c r="S29" s="2"/>
      <c r="W29" s="2"/>
      <c r="X29" s="2"/>
      <c r="Y29" s="2"/>
    </row>
    <row r="30" spans="1:25" ht="25.05" customHeight="1" thickBot="1">
      <c r="A30" s="143"/>
      <c r="B30" s="2"/>
      <c r="C30" s="131" t="s">
        <v>162</v>
      </c>
      <c r="D30" s="59">
        <v>4</v>
      </c>
      <c r="E30" s="151" t="s">
        <v>43</v>
      </c>
      <c r="F30" s="2"/>
      <c r="G30" s="50"/>
      <c r="H30" s="144"/>
      <c r="I30" s="54"/>
      <c r="J30" s="48" t="s">
        <v>0</v>
      </c>
      <c r="K30" s="59">
        <v>6</v>
      </c>
      <c r="L30" s="145"/>
      <c r="M30" s="54"/>
      <c r="N30" s="50"/>
      <c r="R30" s="56"/>
      <c r="S30" s="2"/>
      <c r="W30" s="2"/>
      <c r="X30" s="2"/>
      <c r="Y30" s="2"/>
    </row>
    <row r="31" spans="1:25" ht="25.05" customHeight="1" thickTop="1">
      <c r="A31" s="143"/>
      <c r="B31" s="2"/>
      <c r="C31" s="131" t="s">
        <v>168</v>
      </c>
      <c r="D31" s="59">
        <v>5</v>
      </c>
      <c r="E31" s="147"/>
      <c r="F31" s="2"/>
      <c r="G31" s="50"/>
      <c r="H31" s="64"/>
      <c r="I31" s="6"/>
      <c r="M31" s="54"/>
      <c r="N31" s="50"/>
      <c r="R31" s="56"/>
      <c r="S31" s="2"/>
      <c r="T31" s="2"/>
      <c r="U31" s="6"/>
      <c r="V31" s="2"/>
      <c r="W31" s="2"/>
      <c r="X31" s="2"/>
      <c r="Y31" s="2"/>
    </row>
    <row r="32" spans="1:25" ht="25.05" customHeight="1" thickBot="1">
      <c r="A32" s="144"/>
      <c r="B32" s="2"/>
      <c r="C32" s="82"/>
      <c r="D32" s="83"/>
      <c r="E32" s="84"/>
      <c r="F32" s="2"/>
      <c r="G32" s="50"/>
      <c r="H32" s="2"/>
      <c r="I32" s="6"/>
      <c r="J32" s="2"/>
      <c r="K32" s="6"/>
      <c r="L32" s="6"/>
      <c r="M32" s="54"/>
      <c r="N32" s="50"/>
      <c r="O32" s="2"/>
      <c r="P32" s="6"/>
      <c r="Q32" s="6"/>
      <c r="R32" s="56"/>
      <c r="S32" s="2"/>
      <c r="T32" s="2"/>
      <c r="U32" s="6"/>
      <c r="V32" s="2"/>
      <c r="W32" s="2"/>
      <c r="X32" s="2"/>
      <c r="Y32" s="2"/>
    </row>
    <row r="33" spans="1:13" ht="20.100000000000001" customHeight="1" thickTop="1">
      <c r="A33" s="3"/>
      <c r="C33" s="2"/>
      <c r="D33" s="6"/>
      <c r="E33" s="6"/>
      <c r="I33" s="1"/>
      <c r="M33" s="1"/>
    </row>
  </sheetData>
  <mergeCells count="37">
    <mergeCell ref="A26:A32"/>
    <mergeCell ref="E26:E28"/>
    <mergeCell ref="L28:L30"/>
    <mergeCell ref="E30:E31"/>
    <mergeCell ref="U21:U22"/>
    <mergeCell ref="E22:E24"/>
    <mergeCell ref="Q23:Q26"/>
    <mergeCell ref="T23:T24"/>
    <mergeCell ref="U23:U24"/>
    <mergeCell ref="H24:H30"/>
    <mergeCell ref="L24:L26"/>
    <mergeCell ref="A18:A24"/>
    <mergeCell ref="E18:E20"/>
    <mergeCell ref="X15:X27"/>
    <mergeCell ref="L16:L18"/>
    <mergeCell ref="Q16:Q19"/>
    <mergeCell ref="T17:T18"/>
    <mergeCell ref="U17:U18"/>
    <mergeCell ref="T19:T20"/>
    <mergeCell ref="U19:U20"/>
    <mergeCell ref="T21:T22"/>
    <mergeCell ref="A8:F8"/>
    <mergeCell ref="G8:M8"/>
    <mergeCell ref="N8:R8"/>
    <mergeCell ref="S8:W8"/>
    <mergeCell ref="A10:A16"/>
    <mergeCell ref="E10:E12"/>
    <mergeCell ref="H12:H18"/>
    <mergeCell ref="L12:L14"/>
    <mergeCell ref="E14:E16"/>
    <mergeCell ref="L6:N6"/>
    <mergeCell ref="O6:T6"/>
    <mergeCell ref="A1:Y1"/>
    <mergeCell ref="L4:N4"/>
    <mergeCell ref="O4:T4"/>
    <mergeCell ref="L5:N5"/>
    <mergeCell ref="O5:T5"/>
  </mergeCells>
  <phoneticPr fontId="1"/>
  <printOptions horizontalCentered="1"/>
  <pageMargins left="0.39370078740157483" right="0.39370078740157483" top="0.78740157480314965" bottom="0.39370078740157483" header="0" footer="0"/>
  <pageSetup paperSize="9" orientation="portrait" horizontalDpi="4294967293" verticalDpi="36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Y33"/>
  <sheetViews>
    <sheetView showGridLines="0" workbookViewId="0">
      <selection activeCell="AB5" sqref="AB5"/>
    </sheetView>
    <sheetView tabSelected="1" zoomScaleNormal="100" workbookViewId="1">
      <selection sqref="A1:Y1"/>
    </sheetView>
  </sheetViews>
  <sheetFormatPr defaultRowHeight="13.2"/>
  <cols>
    <col min="1" max="1" width="3.6640625" customWidth="1"/>
    <col min="2" max="2" width="0.44140625" customWidth="1"/>
    <col min="3" max="3" width="15.6640625" customWidth="1"/>
    <col min="4" max="5" width="1.6640625" style="23" customWidth="1"/>
    <col min="6" max="7" width="0.44140625" customWidth="1"/>
    <col min="8" max="8" width="3.6640625" customWidth="1"/>
    <col min="9" max="9" width="0.44140625" customWidth="1"/>
    <col min="10" max="10" width="15.6640625" customWidth="1"/>
    <col min="11" max="12" width="1.6640625" style="23" customWidth="1"/>
    <col min="13" max="14" width="0.44140625" customWidth="1"/>
    <col min="15" max="15" width="15.6640625" customWidth="1"/>
    <col min="16" max="17" width="1.6640625" style="23" customWidth="1"/>
    <col min="18" max="19" width="0.44140625" customWidth="1"/>
    <col min="20" max="20" width="15.6640625" customWidth="1"/>
    <col min="21" max="21" width="1.6640625" style="23" customWidth="1"/>
    <col min="22" max="23" width="1.6640625" customWidth="1"/>
    <col min="24" max="24" width="4.6640625" customWidth="1"/>
    <col min="25" max="25" width="1.6640625" customWidth="1"/>
    <col min="241" max="241" width="7.109375" customWidth="1"/>
    <col min="242" max="242" width="2.6640625" customWidth="1"/>
    <col min="243" max="245" width="8.6640625" customWidth="1"/>
    <col min="246" max="246" width="4.6640625" customWidth="1"/>
    <col min="247" max="247" width="2.33203125" customWidth="1"/>
    <col min="248" max="248" width="4.6640625" customWidth="1"/>
    <col min="249" max="249" width="2.88671875" customWidth="1"/>
    <col min="250" max="250" width="3.33203125" customWidth="1"/>
    <col min="251" max="252" width="4.6640625" customWidth="1"/>
    <col min="253" max="253" width="1.88671875" customWidth="1"/>
    <col min="254" max="254" width="2.44140625" customWidth="1"/>
    <col min="255" max="255" width="3.109375" customWidth="1"/>
    <col min="256" max="256" width="2.33203125" customWidth="1"/>
    <col min="257" max="258" width="4.6640625" customWidth="1"/>
    <col min="259" max="259" width="2.33203125" customWidth="1"/>
    <col min="260" max="260" width="3.109375" customWidth="1"/>
    <col min="261" max="261" width="2.88671875" customWidth="1"/>
    <col min="262" max="262" width="2.109375" customWidth="1"/>
    <col min="263" max="264" width="4.6640625" customWidth="1"/>
    <col min="265" max="265" width="3.33203125" customWidth="1"/>
    <col min="266" max="266" width="2.88671875" customWidth="1"/>
    <col min="267" max="267" width="4.6640625" customWidth="1"/>
    <col min="268" max="268" width="2.88671875" customWidth="1"/>
    <col min="269" max="269" width="4.6640625" customWidth="1"/>
    <col min="270" max="272" width="8.6640625" customWidth="1"/>
    <col min="273" max="273" width="2.6640625" customWidth="1"/>
    <col min="274" max="274" width="7.88671875" customWidth="1"/>
    <col min="497" max="497" width="7.109375" customWidth="1"/>
    <col min="498" max="498" width="2.6640625" customWidth="1"/>
    <col min="499" max="501" width="8.6640625" customWidth="1"/>
    <col min="502" max="502" width="4.6640625" customWidth="1"/>
    <col min="503" max="503" width="2.33203125" customWidth="1"/>
    <col min="504" max="504" width="4.6640625" customWidth="1"/>
    <col min="505" max="505" width="2.88671875" customWidth="1"/>
    <col min="506" max="506" width="3.33203125" customWidth="1"/>
    <col min="507" max="508" width="4.6640625" customWidth="1"/>
    <col min="509" max="509" width="1.88671875" customWidth="1"/>
    <col min="510" max="510" width="2.44140625" customWidth="1"/>
    <col min="511" max="511" width="3.109375" customWidth="1"/>
    <col min="512" max="512" width="2.33203125" customWidth="1"/>
    <col min="513" max="514" width="4.6640625" customWidth="1"/>
    <col min="515" max="515" width="2.33203125" customWidth="1"/>
    <col min="516" max="516" width="3.109375" customWidth="1"/>
    <col min="517" max="517" width="2.88671875" customWidth="1"/>
    <col min="518" max="518" width="2.109375" customWidth="1"/>
    <col min="519" max="520" width="4.6640625" customWidth="1"/>
    <col min="521" max="521" width="3.33203125" customWidth="1"/>
    <col min="522" max="522" width="2.88671875" customWidth="1"/>
    <col min="523" max="523" width="4.6640625" customWidth="1"/>
    <col min="524" max="524" width="2.88671875" customWidth="1"/>
    <col min="525" max="525" width="4.6640625" customWidth="1"/>
    <col min="526" max="528" width="8.6640625" customWidth="1"/>
    <col min="529" max="529" width="2.6640625" customWidth="1"/>
    <col min="530" max="530" width="7.88671875" customWidth="1"/>
    <col min="753" max="753" width="7.109375" customWidth="1"/>
    <col min="754" max="754" width="2.6640625" customWidth="1"/>
    <col min="755" max="757" width="8.6640625" customWidth="1"/>
    <col min="758" max="758" width="4.6640625" customWidth="1"/>
    <col min="759" max="759" width="2.33203125" customWidth="1"/>
    <col min="760" max="760" width="4.6640625" customWidth="1"/>
    <col min="761" max="761" width="2.88671875" customWidth="1"/>
    <col min="762" max="762" width="3.33203125" customWidth="1"/>
    <col min="763" max="764" width="4.6640625" customWidth="1"/>
    <col min="765" max="765" width="1.88671875" customWidth="1"/>
    <col min="766" max="766" width="2.44140625" customWidth="1"/>
    <col min="767" max="767" width="3.109375" customWidth="1"/>
    <col min="768" max="768" width="2.33203125" customWidth="1"/>
    <col min="769" max="770" width="4.6640625" customWidth="1"/>
    <col min="771" max="771" width="2.33203125" customWidth="1"/>
    <col min="772" max="772" width="3.109375" customWidth="1"/>
    <col min="773" max="773" width="2.88671875" customWidth="1"/>
    <col min="774" max="774" width="2.109375" customWidth="1"/>
    <col min="775" max="776" width="4.6640625" customWidth="1"/>
    <col min="777" max="777" width="3.33203125" customWidth="1"/>
    <col min="778" max="778" width="2.88671875" customWidth="1"/>
    <col min="779" max="779" width="4.6640625" customWidth="1"/>
    <col min="780" max="780" width="2.88671875" customWidth="1"/>
    <col min="781" max="781" width="4.6640625" customWidth="1"/>
    <col min="782" max="784" width="8.6640625" customWidth="1"/>
    <col min="785" max="785" width="2.6640625" customWidth="1"/>
    <col min="786" max="786" width="7.88671875" customWidth="1"/>
    <col min="1009" max="1009" width="7.109375" customWidth="1"/>
    <col min="1010" max="1010" width="2.6640625" customWidth="1"/>
    <col min="1011" max="1013" width="8.6640625" customWidth="1"/>
    <col min="1014" max="1014" width="4.6640625" customWidth="1"/>
    <col min="1015" max="1015" width="2.33203125" customWidth="1"/>
    <col min="1016" max="1016" width="4.6640625" customWidth="1"/>
    <col min="1017" max="1017" width="2.88671875" customWidth="1"/>
    <col min="1018" max="1018" width="3.33203125" customWidth="1"/>
    <col min="1019" max="1020" width="4.6640625" customWidth="1"/>
    <col min="1021" max="1021" width="1.88671875" customWidth="1"/>
    <col min="1022" max="1022" width="2.44140625" customWidth="1"/>
    <col min="1023" max="1023" width="3.109375" customWidth="1"/>
    <col min="1024" max="1024" width="2.33203125" customWidth="1"/>
    <col min="1025" max="1026" width="4.6640625" customWidth="1"/>
    <col min="1027" max="1027" width="2.33203125" customWidth="1"/>
    <col min="1028" max="1028" width="3.109375" customWidth="1"/>
    <col min="1029" max="1029" width="2.88671875" customWidth="1"/>
    <col min="1030" max="1030" width="2.109375" customWidth="1"/>
    <col min="1031" max="1032" width="4.6640625" customWidth="1"/>
    <col min="1033" max="1033" width="3.33203125" customWidth="1"/>
    <col min="1034" max="1034" width="2.88671875" customWidth="1"/>
    <col min="1035" max="1035" width="4.6640625" customWidth="1"/>
    <col min="1036" max="1036" width="2.88671875" customWidth="1"/>
    <col min="1037" max="1037" width="4.6640625" customWidth="1"/>
    <col min="1038" max="1040" width="8.6640625" customWidth="1"/>
    <col min="1041" max="1041" width="2.6640625" customWidth="1"/>
    <col min="1042" max="1042" width="7.88671875" customWidth="1"/>
    <col min="1265" max="1265" width="7.109375" customWidth="1"/>
    <col min="1266" max="1266" width="2.6640625" customWidth="1"/>
    <col min="1267" max="1269" width="8.6640625" customWidth="1"/>
    <col min="1270" max="1270" width="4.6640625" customWidth="1"/>
    <col min="1271" max="1271" width="2.33203125" customWidth="1"/>
    <col min="1272" max="1272" width="4.6640625" customWidth="1"/>
    <col min="1273" max="1273" width="2.88671875" customWidth="1"/>
    <col min="1274" max="1274" width="3.33203125" customWidth="1"/>
    <col min="1275" max="1276" width="4.6640625" customWidth="1"/>
    <col min="1277" max="1277" width="1.88671875" customWidth="1"/>
    <col min="1278" max="1278" width="2.44140625" customWidth="1"/>
    <col min="1279" max="1279" width="3.109375" customWidth="1"/>
    <col min="1280" max="1280" width="2.33203125" customWidth="1"/>
    <col min="1281" max="1282" width="4.6640625" customWidth="1"/>
    <col min="1283" max="1283" width="2.33203125" customWidth="1"/>
    <col min="1284" max="1284" width="3.109375" customWidth="1"/>
    <col min="1285" max="1285" width="2.88671875" customWidth="1"/>
    <col min="1286" max="1286" width="2.109375" customWidth="1"/>
    <col min="1287" max="1288" width="4.6640625" customWidth="1"/>
    <col min="1289" max="1289" width="3.33203125" customWidth="1"/>
    <col min="1290" max="1290" width="2.88671875" customWidth="1"/>
    <col min="1291" max="1291" width="4.6640625" customWidth="1"/>
    <col min="1292" max="1292" width="2.88671875" customWidth="1"/>
    <col min="1293" max="1293" width="4.6640625" customWidth="1"/>
    <col min="1294" max="1296" width="8.6640625" customWidth="1"/>
    <col min="1297" max="1297" width="2.6640625" customWidth="1"/>
    <col min="1298" max="1298" width="7.88671875" customWidth="1"/>
    <col min="1521" max="1521" width="7.109375" customWidth="1"/>
    <col min="1522" max="1522" width="2.6640625" customWidth="1"/>
    <col min="1523" max="1525" width="8.6640625" customWidth="1"/>
    <col min="1526" max="1526" width="4.6640625" customWidth="1"/>
    <col min="1527" max="1527" width="2.33203125" customWidth="1"/>
    <col min="1528" max="1528" width="4.6640625" customWidth="1"/>
    <col min="1529" max="1529" width="2.88671875" customWidth="1"/>
    <col min="1530" max="1530" width="3.33203125" customWidth="1"/>
    <col min="1531" max="1532" width="4.6640625" customWidth="1"/>
    <col min="1533" max="1533" width="1.88671875" customWidth="1"/>
    <col min="1534" max="1534" width="2.44140625" customWidth="1"/>
    <col min="1535" max="1535" width="3.109375" customWidth="1"/>
    <col min="1536" max="1536" width="2.33203125" customWidth="1"/>
    <col min="1537" max="1538" width="4.6640625" customWidth="1"/>
    <col min="1539" max="1539" width="2.33203125" customWidth="1"/>
    <col min="1540" max="1540" width="3.109375" customWidth="1"/>
    <col min="1541" max="1541" width="2.88671875" customWidth="1"/>
    <col min="1542" max="1542" width="2.109375" customWidth="1"/>
    <col min="1543" max="1544" width="4.6640625" customWidth="1"/>
    <col min="1545" max="1545" width="3.33203125" customWidth="1"/>
    <col min="1546" max="1546" width="2.88671875" customWidth="1"/>
    <col min="1547" max="1547" width="4.6640625" customWidth="1"/>
    <col min="1548" max="1548" width="2.88671875" customWidth="1"/>
    <col min="1549" max="1549" width="4.6640625" customWidth="1"/>
    <col min="1550" max="1552" width="8.6640625" customWidth="1"/>
    <col min="1553" max="1553" width="2.6640625" customWidth="1"/>
    <col min="1554" max="1554" width="7.88671875" customWidth="1"/>
    <col min="1777" max="1777" width="7.109375" customWidth="1"/>
    <col min="1778" max="1778" width="2.6640625" customWidth="1"/>
    <col min="1779" max="1781" width="8.6640625" customWidth="1"/>
    <col min="1782" max="1782" width="4.6640625" customWidth="1"/>
    <col min="1783" max="1783" width="2.33203125" customWidth="1"/>
    <col min="1784" max="1784" width="4.6640625" customWidth="1"/>
    <col min="1785" max="1785" width="2.88671875" customWidth="1"/>
    <col min="1786" max="1786" width="3.33203125" customWidth="1"/>
    <col min="1787" max="1788" width="4.6640625" customWidth="1"/>
    <col min="1789" max="1789" width="1.88671875" customWidth="1"/>
    <col min="1790" max="1790" width="2.44140625" customWidth="1"/>
    <col min="1791" max="1791" width="3.109375" customWidth="1"/>
    <col min="1792" max="1792" width="2.33203125" customWidth="1"/>
    <col min="1793" max="1794" width="4.6640625" customWidth="1"/>
    <col min="1795" max="1795" width="2.33203125" customWidth="1"/>
    <col min="1796" max="1796" width="3.109375" customWidth="1"/>
    <col min="1797" max="1797" width="2.88671875" customWidth="1"/>
    <col min="1798" max="1798" width="2.109375" customWidth="1"/>
    <col min="1799" max="1800" width="4.6640625" customWidth="1"/>
    <col min="1801" max="1801" width="3.33203125" customWidth="1"/>
    <col min="1802" max="1802" width="2.88671875" customWidth="1"/>
    <col min="1803" max="1803" width="4.6640625" customWidth="1"/>
    <col min="1804" max="1804" width="2.88671875" customWidth="1"/>
    <col min="1805" max="1805" width="4.6640625" customWidth="1"/>
    <col min="1806" max="1808" width="8.6640625" customWidth="1"/>
    <col min="1809" max="1809" width="2.6640625" customWidth="1"/>
    <col min="1810" max="1810" width="7.88671875" customWidth="1"/>
    <col min="2033" max="2033" width="7.109375" customWidth="1"/>
    <col min="2034" max="2034" width="2.6640625" customWidth="1"/>
    <col min="2035" max="2037" width="8.6640625" customWidth="1"/>
    <col min="2038" max="2038" width="4.6640625" customWidth="1"/>
    <col min="2039" max="2039" width="2.33203125" customWidth="1"/>
    <col min="2040" max="2040" width="4.6640625" customWidth="1"/>
    <col min="2041" max="2041" width="2.88671875" customWidth="1"/>
    <col min="2042" max="2042" width="3.33203125" customWidth="1"/>
    <col min="2043" max="2044" width="4.6640625" customWidth="1"/>
    <col min="2045" max="2045" width="1.88671875" customWidth="1"/>
    <col min="2046" max="2046" width="2.44140625" customWidth="1"/>
    <col min="2047" max="2047" width="3.109375" customWidth="1"/>
    <col min="2048" max="2048" width="2.33203125" customWidth="1"/>
    <col min="2049" max="2050" width="4.6640625" customWidth="1"/>
    <col min="2051" max="2051" width="2.33203125" customWidth="1"/>
    <col min="2052" max="2052" width="3.109375" customWidth="1"/>
    <col min="2053" max="2053" width="2.88671875" customWidth="1"/>
    <col min="2054" max="2054" width="2.109375" customWidth="1"/>
    <col min="2055" max="2056" width="4.6640625" customWidth="1"/>
    <col min="2057" max="2057" width="3.33203125" customWidth="1"/>
    <col min="2058" max="2058" width="2.88671875" customWidth="1"/>
    <col min="2059" max="2059" width="4.6640625" customWidth="1"/>
    <col min="2060" max="2060" width="2.88671875" customWidth="1"/>
    <col min="2061" max="2061" width="4.6640625" customWidth="1"/>
    <col min="2062" max="2064" width="8.6640625" customWidth="1"/>
    <col min="2065" max="2065" width="2.6640625" customWidth="1"/>
    <col min="2066" max="2066" width="7.88671875" customWidth="1"/>
    <col min="2289" max="2289" width="7.109375" customWidth="1"/>
    <col min="2290" max="2290" width="2.6640625" customWidth="1"/>
    <col min="2291" max="2293" width="8.6640625" customWidth="1"/>
    <col min="2294" max="2294" width="4.6640625" customWidth="1"/>
    <col min="2295" max="2295" width="2.33203125" customWidth="1"/>
    <col min="2296" max="2296" width="4.6640625" customWidth="1"/>
    <col min="2297" max="2297" width="2.88671875" customWidth="1"/>
    <col min="2298" max="2298" width="3.33203125" customWidth="1"/>
    <col min="2299" max="2300" width="4.6640625" customWidth="1"/>
    <col min="2301" max="2301" width="1.88671875" customWidth="1"/>
    <col min="2302" max="2302" width="2.44140625" customWidth="1"/>
    <col min="2303" max="2303" width="3.109375" customWidth="1"/>
    <col min="2304" max="2304" width="2.33203125" customWidth="1"/>
    <col min="2305" max="2306" width="4.6640625" customWidth="1"/>
    <col min="2307" max="2307" width="2.33203125" customWidth="1"/>
    <col min="2308" max="2308" width="3.109375" customWidth="1"/>
    <col min="2309" max="2309" width="2.88671875" customWidth="1"/>
    <col min="2310" max="2310" width="2.109375" customWidth="1"/>
    <col min="2311" max="2312" width="4.6640625" customWidth="1"/>
    <col min="2313" max="2313" width="3.33203125" customWidth="1"/>
    <col min="2314" max="2314" width="2.88671875" customWidth="1"/>
    <col min="2315" max="2315" width="4.6640625" customWidth="1"/>
    <col min="2316" max="2316" width="2.88671875" customWidth="1"/>
    <col min="2317" max="2317" width="4.6640625" customWidth="1"/>
    <col min="2318" max="2320" width="8.6640625" customWidth="1"/>
    <col min="2321" max="2321" width="2.6640625" customWidth="1"/>
    <col min="2322" max="2322" width="7.88671875" customWidth="1"/>
    <col min="2545" max="2545" width="7.109375" customWidth="1"/>
    <col min="2546" max="2546" width="2.6640625" customWidth="1"/>
    <col min="2547" max="2549" width="8.6640625" customWidth="1"/>
    <col min="2550" max="2550" width="4.6640625" customWidth="1"/>
    <col min="2551" max="2551" width="2.33203125" customWidth="1"/>
    <col min="2552" max="2552" width="4.6640625" customWidth="1"/>
    <col min="2553" max="2553" width="2.88671875" customWidth="1"/>
    <col min="2554" max="2554" width="3.33203125" customWidth="1"/>
    <col min="2555" max="2556" width="4.6640625" customWidth="1"/>
    <col min="2557" max="2557" width="1.88671875" customWidth="1"/>
    <col min="2558" max="2558" width="2.44140625" customWidth="1"/>
    <col min="2559" max="2559" width="3.109375" customWidth="1"/>
    <col min="2560" max="2560" width="2.33203125" customWidth="1"/>
    <col min="2561" max="2562" width="4.6640625" customWidth="1"/>
    <col min="2563" max="2563" width="2.33203125" customWidth="1"/>
    <col min="2564" max="2564" width="3.109375" customWidth="1"/>
    <col min="2565" max="2565" width="2.88671875" customWidth="1"/>
    <col min="2566" max="2566" width="2.109375" customWidth="1"/>
    <col min="2567" max="2568" width="4.6640625" customWidth="1"/>
    <col min="2569" max="2569" width="3.33203125" customWidth="1"/>
    <col min="2570" max="2570" width="2.88671875" customWidth="1"/>
    <col min="2571" max="2571" width="4.6640625" customWidth="1"/>
    <col min="2572" max="2572" width="2.88671875" customWidth="1"/>
    <col min="2573" max="2573" width="4.6640625" customWidth="1"/>
    <col min="2574" max="2576" width="8.6640625" customWidth="1"/>
    <col min="2577" max="2577" width="2.6640625" customWidth="1"/>
    <col min="2578" max="2578" width="7.88671875" customWidth="1"/>
    <col min="2801" max="2801" width="7.109375" customWidth="1"/>
    <col min="2802" max="2802" width="2.6640625" customWidth="1"/>
    <col min="2803" max="2805" width="8.6640625" customWidth="1"/>
    <col min="2806" max="2806" width="4.6640625" customWidth="1"/>
    <col min="2807" max="2807" width="2.33203125" customWidth="1"/>
    <col min="2808" max="2808" width="4.6640625" customWidth="1"/>
    <col min="2809" max="2809" width="2.88671875" customWidth="1"/>
    <col min="2810" max="2810" width="3.33203125" customWidth="1"/>
    <col min="2811" max="2812" width="4.6640625" customWidth="1"/>
    <col min="2813" max="2813" width="1.88671875" customWidth="1"/>
    <col min="2814" max="2814" width="2.44140625" customWidth="1"/>
    <col min="2815" max="2815" width="3.109375" customWidth="1"/>
    <col min="2816" max="2816" width="2.33203125" customWidth="1"/>
    <col min="2817" max="2818" width="4.6640625" customWidth="1"/>
    <col min="2819" max="2819" width="2.33203125" customWidth="1"/>
    <col min="2820" max="2820" width="3.109375" customWidth="1"/>
    <col min="2821" max="2821" width="2.88671875" customWidth="1"/>
    <col min="2822" max="2822" width="2.109375" customWidth="1"/>
    <col min="2823" max="2824" width="4.6640625" customWidth="1"/>
    <col min="2825" max="2825" width="3.33203125" customWidth="1"/>
    <col min="2826" max="2826" width="2.88671875" customWidth="1"/>
    <col min="2827" max="2827" width="4.6640625" customWidth="1"/>
    <col min="2828" max="2828" width="2.88671875" customWidth="1"/>
    <col min="2829" max="2829" width="4.6640625" customWidth="1"/>
    <col min="2830" max="2832" width="8.6640625" customWidth="1"/>
    <col min="2833" max="2833" width="2.6640625" customWidth="1"/>
    <col min="2834" max="2834" width="7.88671875" customWidth="1"/>
    <col min="3057" max="3057" width="7.109375" customWidth="1"/>
    <col min="3058" max="3058" width="2.6640625" customWidth="1"/>
    <col min="3059" max="3061" width="8.6640625" customWidth="1"/>
    <col min="3062" max="3062" width="4.6640625" customWidth="1"/>
    <col min="3063" max="3063" width="2.33203125" customWidth="1"/>
    <col min="3064" max="3064" width="4.6640625" customWidth="1"/>
    <col min="3065" max="3065" width="2.88671875" customWidth="1"/>
    <col min="3066" max="3066" width="3.33203125" customWidth="1"/>
    <col min="3067" max="3068" width="4.6640625" customWidth="1"/>
    <col min="3069" max="3069" width="1.88671875" customWidth="1"/>
    <col min="3070" max="3070" width="2.44140625" customWidth="1"/>
    <col min="3071" max="3071" width="3.109375" customWidth="1"/>
    <col min="3072" max="3072" width="2.33203125" customWidth="1"/>
    <col min="3073" max="3074" width="4.6640625" customWidth="1"/>
    <col min="3075" max="3075" width="2.33203125" customWidth="1"/>
    <col min="3076" max="3076" width="3.109375" customWidth="1"/>
    <col min="3077" max="3077" width="2.88671875" customWidth="1"/>
    <col min="3078" max="3078" width="2.109375" customWidth="1"/>
    <col min="3079" max="3080" width="4.6640625" customWidth="1"/>
    <col min="3081" max="3081" width="3.33203125" customWidth="1"/>
    <col min="3082" max="3082" width="2.88671875" customWidth="1"/>
    <col min="3083" max="3083" width="4.6640625" customWidth="1"/>
    <col min="3084" max="3084" width="2.88671875" customWidth="1"/>
    <col min="3085" max="3085" width="4.6640625" customWidth="1"/>
    <col min="3086" max="3088" width="8.6640625" customWidth="1"/>
    <col min="3089" max="3089" width="2.6640625" customWidth="1"/>
    <col min="3090" max="3090" width="7.88671875" customWidth="1"/>
    <col min="3313" max="3313" width="7.109375" customWidth="1"/>
    <col min="3314" max="3314" width="2.6640625" customWidth="1"/>
    <col min="3315" max="3317" width="8.6640625" customWidth="1"/>
    <col min="3318" max="3318" width="4.6640625" customWidth="1"/>
    <col min="3319" max="3319" width="2.33203125" customWidth="1"/>
    <col min="3320" max="3320" width="4.6640625" customWidth="1"/>
    <col min="3321" max="3321" width="2.88671875" customWidth="1"/>
    <col min="3322" max="3322" width="3.33203125" customWidth="1"/>
    <col min="3323" max="3324" width="4.6640625" customWidth="1"/>
    <col min="3325" max="3325" width="1.88671875" customWidth="1"/>
    <col min="3326" max="3326" width="2.44140625" customWidth="1"/>
    <col min="3327" max="3327" width="3.109375" customWidth="1"/>
    <col min="3328" max="3328" width="2.33203125" customWidth="1"/>
    <col min="3329" max="3330" width="4.6640625" customWidth="1"/>
    <col min="3331" max="3331" width="2.33203125" customWidth="1"/>
    <col min="3332" max="3332" width="3.109375" customWidth="1"/>
    <col min="3333" max="3333" width="2.88671875" customWidth="1"/>
    <col min="3334" max="3334" width="2.109375" customWidth="1"/>
    <col min="3335" max="3336" width="4.6640625" customWidth="1"/>
    <col min="3337" max="3337" width="3.33203125" customWidth="1"/>
    <col min="3338" max="3338" width="2.88671875" customWidth="1"/>
    <col min="3339" max="3339" width="4.6640625" customWidth="1"/>
    <col min="3340" max="3340" width="2.88671875" customWidth="1"/>
    <col min="3341" max="3341" width="4.6640625" customWidth="1"/>
    <col min="3342" max="3344" width="8.6640625" customWidth="1"/>
    <col min="3345" max="3345" width="2.6640625" customWidth="1"/>
    <col min="3346" max="3346" width="7.88671875" customWidth="1"/>
    <col min="3569" max="3569" width="7.109375" customWidth="1"/>
    <col min="3570" max="3570" width="2.6640625" customWidth="1"/>
    <col min="3571" max="3573" width="8.6640625" customWidth="1"/>
    <col min="3574" max="3574" width="4.6640625" customWidth="1"/>
    <col min="3575" max="3575" width="2.33203125" customWidth="1"/>
    <col min="3576" max="3576" width="4.6640625" customWidth="1"/>
    <col min="3577" max="3577" width="2.88671875" customWidth="1"/>
    <col min="3578" max="3578" width="3.33203125" customWidth="1"/>
    <col min="3579" max="3580" width="4.6640625" customWidth="1"/>
    <col min="3581" max="3581" width="1.88671875" customWidth="1"/>
    <col min="3582" max="3582" width="2.44140625" customWidth="1"/>
    <col min="3583" max="3583" width="3.109375" customWidth="1"/>
    <col min="3584" max="3584" width="2.33203125" customWidth="1"/>
    <col min="3585" max="3586" width="4.6640625" customWidth="1"/>
    <col min="3587" max="3587" width="2.33203125" customWidth="1"/>
    <col min="3588" max="3588" width="3.109375" customWidth="1"/>
    <col min="3589" max="3589" width="2.88671875" customWidth="1"/>
    <col min="3590" max="3590" width="2.109375" customWidth="1"/>
    <col min="3591" max="3592" width="4.6640625" customWidth="1"/>
    <col min="3593" max="3593" width="3.33203125" customWidth="1"/>
    <col min="3594" max="3594" width="2.88671875" customWidth="1"/>
    <col min="3595" max="3595" width="4.6640625" customWidth="1"/>
    <col min="3596" max="3596" width="2.88671875" customWidth="1"/>
    <col min="3597" max="3597" width="4.6640625" customWidth="1"/>
    <col min="3598" max="3600" width="8.6640625" customWidth="1"/>
    <col min="3601" max="3601" width="2.6640625" customWidth="1"/>
    <col min="3602" max="3602" width="7.88671875" customWidth="1"/>
    <col min="3825" max="3825" width="7.109375" customWidth="1"/>
    <col min="3826" max="3826" width="2.6640625" customWidth="1"/>
    <col min="3827" max="3829" width="8.6640625" customWidth="1"/>
    <col min="3830" max="3830" width="4.6640625" customWidth="1"/>
    <col min="3831" max="3831" width="2.33203125" customWidth="1"/>
    <col min="3832" max="3832" width="4.6640625" customWidth="1"/>
    <col min="3833" max="3833" width="2.88671875" customWidth="1"/>
    <col min="3834" max="3834" width="3.33203125" customWidth="1"/>
    <col min="3835" max="3836" width="4.6640625" customWidth="1"/>
    <col min="3837" max="3837" width="1.88671875" customWidth="1"/>
    <col min="3838" max="3838" width="2.44140625" customWidth="1"/>
    <col min="3839" max="3839" width="3.109375" customWidth="1"/>
    <col min="3840" max="3840" width="2.33203125" customWidth="1"/>
    <col min="3841" max="3842" width="4.6640625" customWidth="1"/>
    <col min="3843" max="3843" width="2.33203125" customWidth="1"/>
    <col min="3844" max="3844" width="3.109375" customWidth="1"/>
    <col min="3845" max="3845" width="2.88671875" customWidth="1"/>
    <col min="3846" max="3846" width="2.109375" customWidth="1"/>
    <col min="3847" max="3848" width="4.6640625" customWidth="1"/>
    <col min="3849" max="3849" width="3.33203125" customWidth="1"/>
    <col min="3850" max="3850" width="2.88671875" customWidth="1"/>
    <col min="3851" max="3851" width="4.6640625" customWidth="1"/>
    <col min="3852" max="3852" width="2.88671875" customWidth="1"/>
    <col min="3853" max="3853" width="4.6640625" customWidth="1"/>
    <col min="3854" max="3856" width="8.6640625" customWidth="1"/>
    <col min="3857" max="3857" width="2.6640625" customWidth="1"/>
    <col min="3858" max="3858" width="7.88671875" customWidth="1"/>
    <col min="4081" max="4081" width="7.109375" customWidth="1"/>
    <col min="4082" max="4082" width="2.6640625" customWidth="1"/>
    <col min="4083" max="4085" width="8.6640625" customWidth="1"/>
    <col min="4086" max="4086" width="4.6640625" customWidth="1"/>
    <col min="4087" max="4087" width="2.33203125" customWidth="1"/>
    <col min="4088" max="4088" width="4.6640625" customWidth="1"/>
    <col min="4089" max="4089" width="2.88671875" customWidth="1"/>
    <col min="4090" max="4090" width="3.33203125" customWidth="1"/>
    <col min="4091" max="4092" width="4.6640625" customWidth="1"/>
    <col min="4093" max="4093" width="1.88671875" customWidth="1"/>
    <col min="4094" max="4094" width="2.44140625" customWidth="1"/>
    <col min="4095" max="4095" width="3.109375" customWidth="1"/>
    <col min="4096" max="4096" width="2.33203125" customWidth="1"/>
    <col min="4097" max="4098" width="4.6640625" customWidth="1"/>
    <col min="4099" max="4099" width="2.33203125" customWidth="1"/>
    <col min="4100" max="4100" width="3.109375" customWidth="1"/>
    <col min="4101" max="4101" width="2.88671875" customWidth="1"/>
    <col min="4102" max="4102" width="2.109375" customWidth="1"/>
    <col min="4103" max="4104" width="4.6640625" customWidth="1"/>
    <col min="4105" max="4105" width="3.33203125" customWidth="1"/>
    <col min="4106" max="4106" width="2.88671875" customWidth="1"/>
    <col min="4107" max="4107" width="4.6640625" customWidth="1"/>
    <col min="4108" max="4108" width="2.88671875" customWidth="1"/>
    <col min="4109" max="4109" width="4.6640625" customWidth="1"/>
    <col min="4110" max="4112" width="8.6640625" customWidth="1"/>
    <col min="4113" max="4113" width="2.6640625" customWidth="1"/>
    <col min="4114" max="4114" width="7.88671875" customWidth="1"/>
    <col min="4337" max="4337" width="7.109375" customWidth="1"/>
    <col min="4338" max="4338" width="2.6640625" customWidth="1"/>
    <col min="4339" max="4341" width="8.6640625" customWidth="1"/>
    <col min="4342" max="4342" width="4.6640625" customWidth="1"/>
    <col min="4343" max="4343" width="2.33203125" customWidth="1"/>
    <col min="4344" max="4344" width="4.6640625" customWidth="1"/>
    <col min="4345" max="4345" width="2.88671875" customWidth="1"/>
    <col min="4346" max="4346" width="3.33203125" customWidth="1"/>
    <col min="4347" max="4348" width="4.6640625" customWidth="1"/>
    <col min="4349" max="4349" width="1.88671875" customWidth="1"/>
    <col min="4350" max="4350" width="2.44140625" customWidth="1"/>
    <col min="4351" max="4351" width="3.109375" customWidth="1"/>
    <col min="4352" max="4352" width="2.33203125" customWidth="1"/>
    <col min="4353" max="4354" width="4.6640625" customWidth="1"/>
    <col min="4355" max="4355" width="2.33203125" customWidth="1"/>
    <col min="4356" max="4356" width="3.109375" customWidth="1"/>
    <col min="4357" max="4357" width="2.88671875" customWidth="1"/>
    <col min="4358" max="4358" width="2.109375" customWidth="1"/>
    <col min="4359" max="4360" width="4.6640625" customWidth="1"/>
    <col min="4361" max="4361" width="3.33203125" customWidth="1"/>
    <col min="4362" max="4362" width="2.88671875" customWidth="1"/>
    <col min="4363" max="4363" width="4.6640625" customWidth="1"/>
    <col min="4364" max="4364" width="2.88671875" customWidth="1"/>
    <col min="4365" max="4365" width="4.6640625" customWidth="1"/>
    <col min="4366" max="4368" width="8.6640625" customWidth="1"/>
    <col min="4369" max="4369" width="2.6640625" customWidth="1"/>
    <col min="4370" max="4370" width="7.88671875" customWidth="1"/>
    <col min="4593" max="4593" width="7.109375" customWidth="1"/>
    <col min="4594" max="4594" width="2.6640625" customWidth="1"/>
    <col min="4595" max="4597" width="8.6640625" customWidth="1"/>
    <col min="4598" max="4598" width="4.6640625" customWidth="1"/>
    <col min="4599" max="4599" width="2.33203125" customWidth="1"/>
    <col min="4600" max="4600" width="4.6640625" customWidth="1"/>
    <col min="4601" max="4601" width="2.88671875" customWidth="1"/>
    <col min="4602" max="4602" width="3.33203125" customWidth="1"/>
    <col min="4603" max="4604" width="4.6640625" customWidth="1"/>
    <col min="4605" max="4605" width="1.88671875" customWidth="1"/>
    <col min="4606" max="4606" width="2.44140625" customWidth="1"/>
    <col min="4607" max="4607" width="3.109375" customWidth="1"/>
    <col min="4608" max="4608" width="2.33203125" customWidth="1"/>
    <col min="4609" max="4610" width="4.6640625" customWidth="1"/>
    <col min="4611" max="4611" width="2.33203125" customWidth="1"/>
    <col min="4612" max="4612" width="3.109375" customWidth="1"/>
    <col min="4613" max="4613" width="2.88671875" customWidth="1"/>
    <col min="4614" max="4614" width="2.109375" customWidth="1"/>
    <col min="4615" max="4616" width="4.6640625" customWidth="1"/>
    <col min="4617" max="4617" width="3.33203125" customWidth="1"/>
    <col min="4618" max="4618" width="2.88671875" customWidth="1"/>
    <col min="4619" max="4619" width="4.6640625" customWidth="1"/>
    <col min="4620" max="4620" width="2.88671875" customWidth="1"/>
    <col min="4621" max="4621" width="4.6640625" customWidth="1"/>
    <col min="4622" max="4624" width="8.6640625" customWidth="1"/>
    <col min="4625" max="4625" width="2.6640625" customWidth="1"/>
    <col min="4626" max="4626" width="7.88671875" customWidth="1"/>
    <col min="4849" max="4849" width="7.109375" customWidth="1"/>
    <col min="4850" max="4850" width="2.6640625" customWidth="1"/>
    <col min="4851" max="4853" width="8.6640625" customWidth="1"/>
    <col min="4854" max="4854" width="4.6640625" customWidth="1"/>
    <col min="4855" max="4855" width="2.33203125" customWidth="1"/>
    <col min="4856" max="4856" width="4.6640625" customWidth="1"/>
    <col min="4857" max="4857" width="2.88671875" customWidth="1"/>
    <col min="4858" max="4858" width="3.33203125" customWidth="1"/>
    <col min="4859" max="4860" width="4.6640625" customWidth="1"/>
    <col min="4861" max="4861" width="1.88671875" customWidth="1"/>
    <col min="4862" max="4862" width="2.44140625" customWidth="1"/>
    <col min="4863" max="4863" width="3.109375" customWidth="1"/>
    <col min="4864" max="4864" width="2.33203125" customWidth="1"/>
    <col min="4865" max="4866" width="4.6640625" customWidth="1"/>
    <col min="4867" max="4867" width="2.33203125" customWidth="1"/>
    <col min="4868" max="4868" width="3.109375" customWidth="1"/>
    <col min="4869" max="4869" width="2.88671875" customWidth="1"/>
    <col min="4870" max="4870" width="2.109375" customWidth="1"/>
    <col min="4871" max="4872" width="4.6640625" customWidth="1"/>
    <col min="4873" max="4873" width="3.33203125" customWidth="1"/>
    <col min="4874" max="4874" width="2.88671875" customWidth="1"/>
    <col min="4875" max="4875" width="4.6640625" customWidth="1"/>
    <col min="4876" max="4876" width="2.88671875" customWidth="1"/>
    <col min="4877" max="4877" width="4.6640625" customWidth="1"/>
    <col min="4878" max="4880" width="8.6640625" customWidth="1"/>
    <col min="4881" max="4881" width="2.6640625" customWidth="1"/>
    <col min="4882" max="4882" width="7.88671875" customWidth="1"/>
    <col min="5105" max="5105" width="7.109375" customWidth="1"/>
    <col min="5106" max="5106" width="2.6640625" customWidth="1"/>
    <col min="5107" max="5109" width="8.6640625" customWidth="1"/>
    <col min="5110" max="5110" width="4.6640625" customWidth="1"/>
    <col min="5111" max="5111" width="2.33203125" customWidth="1"/>
    <col min="5112" max="5112" width="4.6640625" customWidth="1"/>
    <col min="5113" max="5113" width="2.88671875" customWidth="1"/>
    <col min="5114" max="5114" width="3.33203125" customWidth="1"/>
    <col min="5115" max="5116" width="4.6640625" customWidth="1"/>
    <col min="5117" max="5117" width="1.88671875" customWidth="1"/>
    <col min="5118" max="5118" width="2.44140625" customWidth="1"/>
    <col min="5119" max="5119" width="3.109375" customWidth="1"/>
    <col min="5120" max="5120" width="2.33203125" customWidth="1"/>
    <col min="5121" max="5122" width="4.6640625" customWidth="1"/>
    <col min="5123" max="5123" width="2.33203125" customWidth="1"/>
    <col min="5124" max="5124" width="3.109375" customWidth="1"/>
    <col min="5125" max="5125" width="2.88671875" customWidth="1"/>
    <col min="5126" max="5126" width="2.109375" customWidth="1"/>
    <col min="5127" max="5128" width="4.6640625" customWidth="1"/>
    <col min="5129" max="5129" width="3.33203125" customWidth="1"/>
    <col min="5130" max="5130" width="2.88671875" customWidth="1"/>
    <col min="5131" max="5131" width="4.6640625" customWidth="1"/>
    <col min="5132" max="5132" width="2.88671875" customWidth="1"/>
    <col min="5133" max="5133" width="4.6640625" customWidth="1"/>
    <col min="5134" max="5136" width="8.6640625" customWidth="1"/>
    <col min="5137" max="5137" width="2.6640625" customWidth="1"/>
    <col min="5138" max="5138" width="7.88671875" customWidth="1"/>
    <col min="5361" max="5361" width="7.109375" customWidth="1"/>
    <col min="5362" max="5362" width="2.6640625" customWidth="1"/>
    <col min="5363" max="5365" width="8.6640625" customWidth="1"/>
    <col min="5366" max="5366" width="4.6640625" customWidth="1"/>
    <col min="5367" max="5367" width="2.33203125" customWidth="1"/>
    <col min="5368" max="5368" width="4.6640625" customWidth="1"/>
    <col min="5369" max="5369" width="2.88671875" customWidth="1"/>
    <col min="5370" max="5370" width="3.33203125" customWidth="1"/>
    <col min="5371" max="5372" width="4.6640625" customWidth="1"/>
    <col min="5373" max="5373" width="1.88671875" customWidth="1"/>
    <col min="5374" max="5374" width="2.44140625" customWidth="1"/>
    <col min="5375" max="5375" width="3.109375" customWidth="1"/>
    <col min="5376" max="5376" width="2.33203125" customWidth="1"/>
    <col min="5377" max="5378" width="4.6640625" customWidth="1"/>
    <col min="5379" max="5379" width="2.33203125" customWidth="1"/>
    <col min="5380" max="5380" width="3.109375" customWidth="1"/>
    <col min="5381" max="5381" width="2.88671875" customWidth="1"/>
    <col min="5382" max="5382" width="2.109375" customWidth="1"/>
    <col min="5383" max="5384" width="4.6640625" customWidth="1"/>
    <col min="5385" max="5385" width="3.33203125" customWidth="1"/>
    <col min="5386" max="5386" width="2.88671875" customWidth="1"/>
    <col min="5387" max="5387" width="4.6640625" customWidth="1"/>
    <col min="5388" max="5388" width="2.88671875" customWidth="1"/>
    <col min="5389" max="5389" width="4.6640625" customWidth="1"/>
    <col min="5390" max="5392" width="8.6640625" customWidth="1"/>
    <col min="5393" max="5393" width="2.6640625" customWidth="1"/>
    <col min="5394" max="5394" width="7.88671875" customWidth="1"/>
    <col min="5617" max="5617" width="7.109375" customWidth="1"/>
    <col min="5618" max="5618" width="2.6640625" customWidth="1"/>
    <col min="5619" max="5621" width="8.6640625" customWidth="1"/>
    <col min="5622" max="5622" width="4.6640625" customWidth="1"/>
    <col min="5623" max="5623" width="2.33203125" customWidth="1"/>
    <col min="5624" max="5624" width="4.6640625" customWidth="1"/>
    <col min="5625" max="5625" width="2.88671875" customWidth="1"/>
    <col min="5626" max="5626" width="3.33203125" customWidth="1"/>
    <col min="5627" max="5628" width="4.6640625" customWidth="1"/>
    <col min="5629" max="5629" width="1.88671875" customWidth="1"/>
    <col min="5630" max="5630" width="2.44140625" customWidth="1"/>
    <col min="5631" max="5631" width="3.109375" customWidth="1"/>
    <col min="5632" max="5632" width="2.33203125" customWidth="1"/>
    <col min="5633" max="5634" width="4.6640625" customWidth="1"/>
    <col min="5635" max="5635" width="2.33203125" customWidth="1"/>
    <col min="5636" max="5636" width="3.109375" customWidth="1"/>
    <col min="5637" max="5637" width="2.88671875" customWidth="1"/>
    <col min="5638" max="5638" width="2.109375" customWidth="1"/>
    <col min="5639" max="5640" width="4.6640625" customWidth="1"/>
    <col min="5641" max="5641" width="3.33203125" customWidth="1"/>
    <col min="5642" max="5642" width="2.88671875" customWidth="1"/>
    <col min="5643" max="5643" width="4.6640625" customWidth="1"/>
    <col min="5644" max="5644" width="2.88671875" customWidth="1"/>
    <col min="5645" max="5645" width="4.6640625" customWidth="1"/>
    <col min="5646" max="5648" width="8.6640625" customWidth="1"/>
    <col min="5649" max="5649" width="2.6640625" customWidth="1"/>
    <col min="5650" max="5650" width="7.88671875" customWidth="1"/>
    <col min="5873" max="5873" width="7.109375" customWidth="1"/>
    <col min="5874" max="5874" width="2.6640625" customWidth="1"/>
    <col min="5875" max="5877" width="8.6640625" customWidth="1"/>
    <col min="5878" max="5878" width="4.6640625" customWidth="1"/>
    <col min="5879" max="5879" width="2.33203125" customWidth="1"/>
    <col min="5880" max="5880" width="4.6640625" customWidth="1"/>
    <col min="5881" max="5881" width="2.88671875" customWidth="1"/>
    <col min="5882" max="5882" width="3.33203125" customWidth="1"/>
    <col min="5883" max="5884" width="4.6640625" customWidth="1"/>
    <col min="5885" max="5885" width="1.88671875" customWidth="1"/>
    <col min="5886" max="5886" width="2.44140625" customWidth="1"/>
    <col min="5887" max="5887" width="3.109375" customWidth="1"/>
    <col min="5888" max="5888" width="2.33203125" customWidth="1"/>
    <col min="5889" max="5890" width="4.6640625" customWidth="1"/>
    <col min="5891" max="5891" width="2.33203125" customWidth="1"/>
    <col min="5892" max="5892" width="3.109375" customWidth="1"/>
    <col min="5893" max="5893" width="2.88671875" customWidth="1"/>
    <col min="5894" max="5894" width="2.109375" customWidth="1"/>
    <col min="5895" max="5896" width="4.6640625" customWidth="1"/>
    <col min="5897" max="5897" width="3.33203125" customWidth="1"/>
    <col min="5898" max="5898" width="2.88671875" customWidth="1"/>
    <col min="5899" max="5899" width="4.6640625" customWidth="1"/>
    <col min="5900" max="5900" width="2.88671875" customWidth="1"/>
    <col min="5901" max="5901" width="4.6640625" customWidth="1"/>
    <col min="5902" max="5904" width="8.6640625" customWidth="1"/>
    <col min="5905" max="5905" width="2.6640625" customWidth="1"/>
    <col min="5906" max="5906" width="7.88671875" customWidth="1"/>
    <col min="6129" max="6129" width="7.109375" customWidth="1"/>
    <col min="6130" max="6130" width="2.6640625" customWidth="1"/>
    <col min="6131" max="6133" width="8.6640625" customWidth="1"/>
    <col min="6134" max="6134" width="4.6640625" customWidth="1"/>
    <col min="6135" max="6135" width="2.33203125" customWidth="1"/>
    <col min="6136" max="6136" width="4.6640625" customWidth="1"/>
    <col min="6137" max="6137" width="2.88671875" customWidth="1"/>
    <col min="6138" max="6138" width="3.33203125" customWidth="1"/>
    <col min="6139" max="6140" width="4.6640625" customWidth="1"/>
    <col min="6141" max="6141" width="1.88671875" customWidth="1"/>
    <col min="6142" max="6142" width="2.44140625" customWidth="1"/>
    <col min="6143" max="6143" width="3.109375" customWidth="1"/>
    <col min="6144" max="6144" width="2.33203125" customWidth="1"/>
    <col min="6145" max="6146" width="4.6640625" customWidth="1"/>
    <col min="6147" max="6147" width="2.33203125" customWidth="1"/>
    <col min="6148" max="6148" width="3.109375" customWidth="1"/>
    <col min="6149" max="6149" width="2.88671875" customWidth="1"/>
    <col min="6150" max="6150" width="2.109375" customWidth="1"/>
    <col min="6151" max="6152" width="4.6640625" customWidth="1"/>
    <col min="6153" max="6153" width="3.33203125" customWidth="1"/>
    <col min="6154" max="6154" width="2.88671875" customWidth="1"/>
    <col min="6155" max="6155" width="4.6640625" customWidth="1"/>
    <col min="6156" max="6156" width="2.88671875" customWidth="1"/>
    <col min="6157" max="6157" width="4.6640625" customWidth="1"/>
    <col min="6158" max="6160" width="8.6640625" customWidth="1"/>
    <col min="6161" max="6161" width="2.6640625" customWidth="1"/>
    <col min="6162" max="6162" width="7.88671875" customWidth="1"/>
    <col min="6385" max="6385" width="7.109375" customWidth="1"/>
    <col min="6386" max="6386" width="2.6640625" customWidth="1"/>
    <col min="6387" max="6389" width="8.6640625" customWidth="1"/>
    <col min="6390" max="6390" width="4.6640625" customWidth="1"/>
    <col min="6391" max="6391" width="2.33203125" customWidth="1"/>
    <col min="6392" max="6392" width="4.6640625" customWidth="1"/>
    <col min="6393" max="6393" width="2.88671875" customWidth="1"/>
    <col min="6394" max="6394" width="3.33203125" customWidth="1"/>
    <col min="6395" max="6396" width="4.6640625" customWidth="1"/>
    <col min="6397" max="6397" width="1.88671875" customWidth="1"/>
    <col min="6398" max="6398" width="2.44140625" customWidth="1"/>
    <col min="6399" max="6399" width="3.109375" customWidth="1"/>
    <col min="6400" max="6400" width="2.33203125" customWidth="1"/>
    <col min="6401" max="6402" width="4.6640625" customWidth="1"/>
    <col min="6403" max="6403" width="2.33203125" customWidth="1"/>
    <col min="6404" max="6404" width="3.109375" customWidth="1"/>
    <col min="6405" max="6405" width="2.88671875" customWidth="1"/>
    <col min="6406" max="6406" width="2.109375" customWidth="1"/>
    <col min="6407" max="6408" width="4.6640625" customWidth="1"/>
    <col min="6409" max="6409" width="3.33203125" customWidth="1"/>
    <col min="6410" max="6410" width="2.88671875" customWidth="1"/>
    <col min="6411" max="6411" width="4.6640625" customWidth="1"/>
    <col min="6412" max="6412" width="2.88671875" customWidth="1"/>
    <col min="6413" max="6413" width="4.6640625" customWidth="1"/>
    <col min="6414" max="6416" width="8.6640625" customWidth="1"/>
    <col min="6417" max="6417" width="2.6640625" customWidth="1"/>
    <col min="6418" max="6418" width="7.88671875" customWidth="1"/>
    <col min="6641" max="6641" width="7.109375" customWidth="1"/>
    <col min="6642" max="6642" width="2.6640625" customWidth="1"/>
    <col min="6643" max="6645" width="8.6640625" customWidth="1"/>
    <col min="6646" max="6646" width="4.6640625" customWidth="1"/>
    <col min="6647" max="6647" width="2.33203125" customWidth="1"/>
    <col min="6648" max="6648" width="4.6640625" customWidth="1"/>
    <col min="6649" max="6649" width="2.88671875" customWidth="1"/>
    <col min="6650" max="6650" width="3.33203125" customWidth="1"/>
    <col min="6651" max="6652" width="4.6640625" customWidth="1"/>
    <col min="6653" max="6653" width="1.88671875" customWidth="1"/>
    <col min="6654" max="6654" width="2.44140625" customWidth="1"/>
    <col min="6655" max="6655" width="3.109375" customWidth="1"/>
    <col min="6656" max="6656" width="2.33203125" customWidth="1"/>
    <col min="6657" max="6658" width="4.6640625" customWidth="1"/>
    <col min="6659" max="6659" width="2.33203125" customWidth="1"/>
    <col min="6660" max="6660" width="3.109375" customWidth="1"/>
    <col min="6661" max="6661" width="2.88671875" customWidth="1"/>
    <col min="6662" max="6662" width="2.109375" customWidth="1"/>
    <col min="6663" max="6664" width="4.6640625" customWidth="1"/>
    <col min="6665" max="6665" width="3.33203125" customWidth="1"/>
    <col min="6666" max="6666" width="2.88671875" customWidth="1"/>
    <col min="6667" max="6667" width="4.6640625" customWidth="1"/>
    <col min="6668" max="6668" width="2.88671875" customWidth="1"/>
    <col min="6669" max="6669" width="4.6640625" customWidth="1"/>
    <col min="6670" max="6672" width="8.6640625" customWidth="1"/>
    <col min="6673" max="6673" width="2.6640625" customWidth="1"/>
    <col min="6674" max="6674" width="7.88671875" customWidth="1"/>
    <col min="6897" max="6897" width="7.109375" customWidth="1"/>
    <col min="6898" max="6898" width="2.6640625" customWidth="1"/>
    <col min="6899" max="6901" width="8.6640625" customWidth="1"/>
    <col min="6902" max="6902" width="4.6640625" customWidth="1"/>
    <col min="6903" max="6903" width="2.33203125" customWidth="1"/>
    <col min="6904" max="6904" width="4.6640625" customWidth="1"/>
    <col min="6905" max="6905" width="2.88671875" customWidth="1"/>
    <col min="6906" max="6906" width="3.33203125" customWidth="1"/>
    <col min="6907" max="6908" width="4.6640625" customWidth="1"/>
    <col min="6909" max="6909" width="1.88671875" customWidth="1"/>
    <col min="6910" max="6910" width="2.44140625" customWidth="1"/>
    <col min="6911" max="6911" width="3.109375" customWidth="1"/>
    <col min="6912" max="6912" width="2.33203125" customWidth="1"/>
    <col min="6913" max="6914" width="4.6640625" customWidth="1"/>
    <col min="6915" max="6915" width="2.33203125" customWidth="1"/>
    <col min="6916" max="6916" width="3.109375" customWidth="1"/>
    <col min="6917" max="6917" width="2.88671875" customWidth="1"/>
    <col min="6918" max="6918" width="2.109375" customWidth="1"/>
    <col min="6919" max="6920" width="4.6640625" customWidth="1"/>
    <col min="6921" max="6921" width="3.33203125" customWidth="1"/>
    <col min="6922" max="6922" width="2.88671875" customWidth="1"/>
    <col min="6923" max="6923" width="4.6640625" customWidth="1"/>
    <col min="6924" max="6924" width="2.88671875" customWidth="1"/>
    <col min="6925" max="6925" width="4.6640625" customWidth="1"/>
    <col min="6926" max="6928" width="8.6640625" customWidth="1"/>
    <col min="6929" max="6929" width="2.6640625" customWidth="1"/>
    <col min="6930" max="6930" width="7.88671875" customWidth="1"/>
    <col min="7153" max="7153" width="7.109375" customWidth="1"/>
    <col min="7154" max="7154" width="2.6640625" customWidth="1"/>
    <col min="7155" max="7157" width="8.6640625" customWidth="1"/>
    <col min="7158" max="7158" width="4.6640625" customWidth="1"/>
    <col min="7159" max="7159" width="2.33203125" customWidth="1"/>
    <col min="7160" max="7160" width="4.6640625" customWidth="1"/>
    <col min="7161" max="7161" width="2.88671875" customWidth="1"/>
    <col min="7162" max="7162" width="3.33203125" customWidth="1"/>
    <col min="7163" max="7164" width="4.6640625" customWidth="1"/>
    <col min="7165" max="7165" width="1.88671875" customWidth="1"/>
    <col min="7166" max="7166" width="2.44140625" customWidth="1"/>
    <col min="7167" max="7167" width="3.109375" customWidth="1"/>
    <col min="7168" max="7168" width="2.33203125" customWidth="1"/>
    <col min="7169" max="7170" width="4.6640625" customWidth="1"/>
    <col min="7171" max="7171" width="2.33203125" customWidth="1"/>
    <col min="7172" max="7172" width="3.109375" customWidth="1"/>
    <col min="7173" max="7173" width="2.88671875" customWidth="1"/>
    <col min="7174" max="7174" width="2.109375" customWidth="1"/>
    <col min="7175" max="7176" width="4.6640625" customWidth="1"/>
    <col min="7177" max="7177" width="3.33203125" customWidth="1"/>
    <col min="7178" max="7178" width="2.88671875" customWidth="1"/>
    <col min="7179" max="7179" width="4.6640625" customWidth="1"/>
    <col min="7180" max="7180" width="2.88671875" customWidth="1"/>
    <col min="7181" max="7181" width="4.6640625" customWidth="1"/>
    <col min="7182" max="7184" width="8.6640625" customWidth="1"/>
    <col min="7185" max="7185" width="2.6640625" customWidth="1"/>
    <col min="7186" max="7186" width="7.88671875" customWidth="1"/>
    <col min="7409" max="7409" width="7.109375" customWidth="1"/>
    <col min="7410" max="7410" width="2.6640625" customWidth="1"/>
    <col min="7411" max="7413" width="8.6640625" customWidth="1"/>
    <col min="7414" max="7414" width="4.6640625" customWidth="1"/>
    <col min="7415" max="7415" width="2.33203125" customWidth="1"/>
    <col min="7416" max="7416" width="4.6640625" customWidth="1"/>
    <col min="7417" max="7417" width="2.88671875" customWidth="1"/>
    <col min="7418" max="7418" width="3.33203125" customWidth="1"/>
    <col min="7419" max="7420" width="4.6640625" customWidth="1"/>
    <col min="7421" max="7421" width="1.88671875" customWidth="1"/>
    <col min="7422" max="7422" width="2.44140625" customWidth="1"/>
    <col min="7423" max="7423" width="3.109375" customWidth="1"/>
    <col min="7424" max="7424" width="2.33203125" customWidth="1"/>
    <col min="7425" max="7426" width="4.6640625" customWidth="1"/>
    <col min="7427" max="7427" width="2.33203125" customWidth="1"/>
    <col min="7428" max="7428" width="3.109375" customWidth="1"/>
    <col min="7429" max="7429" width="2.88671875" customWidth="1"/>
    <col min="7430" max="7430" width="2.109375" customWidth="1"/>
    <col min="7431" max="7432" width="4.6640625" customWidth="1"/>
    <col min="7433" max="7433" width="3.33203125" customWidth="1"/>
    <col min="7434" max="7434" width="2.88671875" customWidth="1"/>
    <col min="7435" max="7435" width="4.6640625" customWidth="1"/>
    <col min="7436" max="7436" width="2.88671875" customWidth="1"/>
    <col min="7437" max="7437" width="4.6640625" customWidth="1"/>
    <col min="7438" max="7440" width="8.6640625" customWidth="1"/>
    <col min="7441" max="7441" width="2.6640625" customWidth="1"/>
    <col min="7442" max="7442" width="7.88671875" customWidth="1"/>
    <col min="7665" max="7665" width="7.109375" customWidth="1"/>
    <col min="7666" max="7666" width="2.6640625" customWidth="1"/>
    <col min="7667" max="7669" width="8.6640625" customWidth="1"/>
    <col min="7670" max="7670" width="4.6640625" customWidth="1"/>
    <col min="7671" max="7671" width="2.33203125" customWidth="1"/>
    <col min="7672" max="7672" width="4.6640625" customWidth="1"/>
    <col min="7673" max="7673" width="2.88671875" customWidth="1"/>
    <col min="7674" max="7674" width="3.33203125" customWidth="1"/>
    <col min="7675" max="7676" width="4.6640625" customWidth="1"/>
    <col min="7677" max="7677" width="1.88671875" customWidth="1"/>
    <col min="7678" max="7678" width="2.44140625" customWidth="1"/>
    <col min="7679" max="7679" width="3.109375" customWidth="1"/>
    <col min="7680" max="7680" width="2.33203125" customWidth="1"/>
    <col min="7681" max="7682" width="4.6640625" customWidth="1"/>
    <col min="7683" max="7683" width="2.33203125" customWidth="1"/>
    <col min="7684" max="7684" width="3.109375" customWidth="1"/>
    <col min="7685" max="7685" width="2.88671875" customWidth="1"/>
    <col min="7686" max="7686" width="2.109375" customWidth="1"/>
    <col min="7687" max="7688" width="4.6640625" customWidth="1"/>
    <col min="7689" max="7689" width="3.33203125" customWidth="1"/>
    <col min="7690" max="7690" width="2.88671875" customWidth="1"/>
    <col min="7691" max="7691" width="4.6640625" customWidth="1"/>
    <col min="7692" max="7692" width="2.88671875" customWidth="1"/>
    <col min="7693" max="7693" width="4.6640625" customWidth="1"/>
    <col min="7694" max="7696" width="8.6640625" customWidth="1"/>
    <col min="7697" max="7697" width="2.6640625" customWidth="1"/>
    <col min="7698" max="7698" width="7.88671875" customWidth="1"/>
    <col min="7921" max="7921" width="7.109375" customWidth="1"/>
    <col min="7922" max="7922" width="2.6640625" customWidth="1"/>
    <col min="7923" max="7925" width="8.6640625" customWidth="1"/>
    <col min="7926" max="7926" width="4.6640625" customWidth="1"/>
    <col min="7927" max="7927" width="2.33203125" customWidth="1"/>
    <col min="7928" max="7928" width="4.6640625" customWidth="1"/>
    <col min="7929" max="7929" width="2.88671875" customWidth="1"/>
    <col min="7930" max="7930" width="3.33203125" customWidth="1"/>
    <col min="7931" max="7932" width="4.6640625" customWidth="1"/>
    <col min="7933" max="7933" width="1.88671875" customWidth="1"/>
    <col min="7934" max="7934" width="2.44140625" customWidth="1"/>
    <col min="7935" max="7935" width="3.109375" customWidth="1"/>
    <col min="7936" max="7936" width="2.33203125" customWidth="1"/>
    <col min="7937" max="7938" width="4.6640625" customWidth="1"/>
    <col min="7939" max="7939" width="2.33203125" customWidth="1"/>
    <col min="7940" max="7940" width="3.109375" customWidth="1"/>
    <col min="7941" max="7941" width="2.88671875" customWidth="1"/>
    <col min="7942" max="7942" width="2.109375" customWidth="1"/>
    <col min="7943" max="7944" width="4.6640625" customWidth="1"/>
    <col min="7945" max="7945" width="3.33203125" customWidth="1"/>
    <col min="7946" max="7946" width="2.88671875" customWidth="1"/>
    <col min="7947" max="7947" width="4.6640625" customWidth="1"/>
    <col min="7948" max="7948" width="2.88671875" customWidth="1"/>
    <col min="7949" max="7949" width="4.6640625" customWidth="1"/>
    <col min="7950" max="7952" width="8.6640625" customWidth="1"/>
    <col min="7953" max="7953" width="2.6640625" customWidth="1"/>
    <col min="7954" max="7954" width="7.88671875" customWidth="1"/>
    <col min="8177" max="8177" width="7.109375" customWidth="1"/>
    <col min="8178" max="8178" width="2.6640625" customWidth="1"/>
    <col min="8179" max="8181" width="8.6640625" customWidth="1"/>
    <col min="8182" max="8182" width="4.6640625" customWidth="1"/>
    <col min="8183" max="8183" width="2.33203125" customWidth="1"/>
    <col min="8184" max="8184" width="4.6640625" customWidth="1"/>
    <col min="8185" max="8185" width="2.88671875" customWidth="1"/>
    <col min="8186" max="8186" width="3.33203125" customWidth="1"/>
    <col min="8187" max="8188" width="4.6640625" customWidth="1"/>
    <col min="8189" max="8189" width="1.88671875" customWidth="1"/>
    <col min="8190" max="8190" width="2.44140625" customWidth="1"/>
    <col min="8191" max="8191" width="3.109375" customWidth="1"/>
    <col min="8192" max="8192" width="2.33203125" customWidth="1"/>
    <col min="8193" max="8194" width="4.6640625" customWidth="1"/>
    <col min="8195" max="8195" width="2.33203125" customWidth="1"/>
    <col min="8196" max="8196" width="3.109375" customWidth="1"/>
    <col min="8197" max="8197" width="2.88671875" customWidth="1"/>
    <col min="8198" max="8198" width="2.109375" customWidth="1"/>
    <col min="8199" max="8200" width="4.6640625" customWidth="1"/>
    <col min="8201" max="8201" width="3.33203125" customWidth="1"/>
    <col min="8202" max="8202" width="2.88671875" customWidth="1"/>
    <col min="8203" max="8203" width="4.6640625" customWidth="1"/>
    <col min="8204" max="8204" width="2.88671875" customWidth="1"/>
    <col min="8205" max="8205" width="4.6640625" customWidth="1"/>
    <col min="8206" max="8208" width="8.6640625" customWidth="1"/>
    <col min="8209" max="8209" width="2.6640625" customWidth="1"/>
    <col min="8210" max="8210" width="7.88671875" customWidth="1"/>
    <col min="8433" max="8433" width="7.109375" customWidth="1"/>
    <col min="8434" max="8434" width="2.6640625" customWidth="1"/>
    <col min="8435" max="8437" width="8.6640625" customWidth="1"/>
    <col min="8438" max="8438" width="4.6640625" customWidth="1"/>
    <col min="8439" max="8439" width="2.33203125" customWidth="1"/>
    <col min="8440" max="8440" width="4.6640625" customWidth="1"/>
    <col min="8441" max="8441" width="2.88671875" customWidth="1"/>
    <col min="8442" max="8442" width="3.33203125" customWidth="1"/>
    <col min="8443" max="8444" width="4.6640625" customWidth="1"/>
    <col min="8445" max="8445" width="1.88671875" customWidth="1"/>
    <col min="8446" max="8446" width="2.44140625" customWidth="1"/>
    <col min="8447" max="8447" width="3.109375" customWidth="1"/>
    <col min="8448" max="8448" width="2.33203125" customWidth="1"/>
    <col min="8449" max="8450" width="4.6640625" customWidth="1"/>
    <col min="8451" max="8451" width="2.33203125" customWidth="1"/>
    <col min="8452" max="8452" width="3.109375" customWidth="1"/>
    <col min="8453" max="8453" width="2.88671875" customWidth="1"/>
    <col min="8454" max="8454" width="2.109375" customWidth="1"/>
    <col min="8455" max="8456" width="4.6640625" customWidth="1"/>
    <col min="8457" max="8457" width="3.33203125" customWidth="1"/>
    <col min="8458" max="8458" width="2.88671875" customWidth="1"/>
    <col min="8459" max="8459" width="4.6640625" customWidth="1"/>
    <col min="8460" max="8460" width="2.88671875" customWidth="1"/>
    <col min="8461" max="8461" width="4.6640625" customWidth="1"/>
    <col min="8462" max="8464" width="8.6640625" customWidth="1"/>
    <col min="8465" max="8465" width="2.6640625" customWidth="1"/>
    <col min="8466" max="8466" width="7.88671875" customWidth="1"/>
    <col min="8689" max="8689" width="7.109375" customWidth="1"/>
    <col min="8690" max="8690" width="2.6640625" customWidth="1"/>
    <col min="8691" max="8693" width="8.6640625" customWidth="1"/>
    <col min="8694" max="8694" width="4.6640625" customWidth="1"/>
    <col min="8695" max="8695" width="2.33203125" customWidth="1"/>
    <col min="8696" max="8696" width="4.6640625" customWidth="1"/>
    <col min="8697" max="8697" width="2.88671875" customWidth="1"/>
    <col min="8698" max="8698" width="3.33203125" customWidth="1"/>
    <col min="8699" max="8700" width="4.6640625" customWidth="1"/>
    <col min="8701" max="8701" width="1.88671875" customWidth="1"/>
    <col min="8702" max="8702" width="2.44140625" customWidth="1"/>
    <col min="8703" max="8703" width="3.109375" customWidth="1"/>
    <col min="8704" max="8704" width="2.33203125" customWidth="1"/>
    <col min="8705" max="8706" width="4.6640625" customWidth="1"/>
    <col min="8707" max="8707" width="2.33203125" customWidth="1"/>
    <col min="8708" max="8708" width="3.109375" customWidth="1"/>
    <col min="8709" max="8709" width="2.88671875" customWidth="1"/>
    <col min="8710" max="8710" width="2.109375" customWidth="1"/>
    <col min="8711" max="8712" width="4.6640625" customWidth="1"/>
    <col min="8713" max="8713" width="3.33203125" customWidth="1"/>
    <col min="8714" max="8714" width="2.88671875" customWidth="1"/>
    <col min="8715" max="8715" width="4.6640625" customWidth="1"/>
    <col min="8716" max="8716" width="2.88671875" customWidth="1"/>
    <col min="8717" max="8717" width="4.6640625" customWidth="1"/>
    <col min="8718" max="8720" width="8.6640625" customWidth="1"/>
    <col min="8721" max="8721" width="2.6640625" customWidth="1"/>
    <col min="8722" max="8722" width="7.88671875" customWidth="1"/>
    <col min="8945" max="8945" width="7.109375" customWidth="1"/>
    <col min="8946" max="8946" width="2.6640625" customWidth="1"/>
    <col min="8947" max="8949" width="8.6640625" customWidth="1"/>
    <col min="8950" max="8950" width="4.6640625" customWidth="1"/>
    <col min="8951" max="8951" width="2.33203125" customWidth="1"/>
    <col min="8952" max="8952" width="4.6640625" customWidth="1"/>
    <col min="8953" max="8953" width="2.88671875" customWidth="1"/>
    <col min="8954" max="8954" width="3.33203125" customWidth="1"/>
    <col min="8955" max="8956" width="4.6640625" customWidth="1"/>
    <col min="8957" max="8957" width="1.88671875" customWidth="1"/>
    <col min="8958" max="8958" width="2.44140625" customWidth="1"/>
    <col min="8959" max="8959" width="3.109375" customWidth="1"/>
    <col min="8960" max="8960" width="2.33203125" customWidth="1"/>
    <col min="8961" max="8962" width="4.6640625" customWidth="1"/>
    <col min="8963" max="8963" width="2.33203125" customWidth="1"/>
    <col min="8964" max="8964" width="3.109375" customWidth="1"/>
    <col min="8965" max="8965" width="2.88671875" customWidth="1"/>
    <col min="8966" max="8966" width="2.109375" customWidth="1"/>
    <col min="8967" max="8968" width="4.6640625" customWidth="1"/>
    <col min="8969" max="8969" width="3.33203125" customWidth="1"/>
    <col min="8970" max="8970" width="2.88671875" customWidth="1"/>
    <col min="8971" max="8971" width="4.6640625" customWidth="1"/>
    <col min="8972" max="8972" width="2.88671875" customWidth="1"/>
    <col min="8973" max="8973" width="4.6640625" customWidth="1"/>
    <col min="8974" max="8976" width="8.6640625" customWidth="1"/>
    <col min="8977" max="8977" width="2.6640625" customWidth="1"/>
    <col min="8978" max="8978" width="7.88671875" customWidth="1"/>
    <col min="9201" max="9201" width="7.109375" customWidth="1"/>
    <col min="9202" max="9202" width="2.6640625" customWidth="1"/>
    <col min="9203" max="9205" width="8.6640625" customWidth="1"/>
    <col min="9206" max="9206" width="4.6640625" customWidth="1"/>
    <col min="9207" max="9207" width="2.33203125" customWidth="1"/>
    <col min="9208" max="9208" width="4.6640625" customWidth="1"/>
    <col min="9209" max="9209" width="2.88671875" customWidth="1"/>
    <col min="9210" max="9210" width="3.33203125" customWidth="1"/>
    <col min="9211" max="9212" width="4.6640625" customWidth="1"/>
    <col min="9213" max="9213" width="1.88671875" customWidth="1"/>
    <col min="9214" max="9214" width="2.44140625" customWidth="1"/>
    <col min="9215" max="9215" width="3.109375" customWidth="1"/>
    <col min="9216" max="9216" width="2.33203125" customWidth="1"/>
    <col min="9217" max="9218" width="4.6640625" customWidth="1"/>
    <col min="9219" max="9219" width="2.33203125" customWidth="1"/>
    <col min="9220" max="9220" width="3.109375" customWidth="1"/>
    <col min="9221" max="9221" width="2.88671875" customWidth="1"/>
    <col min="9222" max="9222" width="2.109375" customWidth="1"/>
    <col min="9223" max="9224" width="4.6640625" customWidth="1"/>
    <col min="9225" max="9225" width="3.33203125" customWidth="1"/>
    <col min="9226" max="9226" width="2.88671875" customWidth="1"/>
    <col min="9227" max="9227" width="4.6640625" customWidth="1"/>
    <col min="9228" max="9228" width="2.88671875" customWidth="1"/>
    <col min="9229" max="9229" width="4.6640625" customWidth="1"/>
    <col min="9230" max="9232" width="8.6640625" customWidth="1"/>
    <col min="9233" max="9233" width="2.6640625" customWidth="1"/>
    <col min="9234" max="9234" width="7.88671875" customWidth="1"/>
    <col min="9457" max="9457" width="7.109375" customWidth="1"/>
    <col min="9458" max="9458" width="2.6640625" customWidth="1"/>
    <col min="9459" max="9461" width="8.6640625" customWidth="1"/>
    <col min="9462" max="9462" width="4.6640625" customWidth="1"/>
    <col min="9463" max="9463" width="2.33203125" customWidth="1"/>
    <col min="9464" max="9464" width="4.6640625" customWidth="1"/>
    <col min="9465" max="9465" width="2.88671875" customWidth="1"/>
    <col min="9466" max="9466" width="3.33203125" customWidth="1"/>
    <col min="9467" max="9468" width="4.6640625" customWidth="1"/>
    <col min="9469" max="9469" width="1.88671875" customWidth="1"/>
    <col min="9470" max="9470" width="2.44140625" customWidth="1"/>
    <col min="9471" max="9471" width="3.109375" customWidth="1"/>
    <col min="9472" max="9472" width="2.33203125" customWidth="1"/>
    <col min="9473" max="9474" width="4.6640625" customWidth="1"/>
    <col min="9475" max="9475" width="2.33203125" customWidth="1"/>
    <col min="9476" max="9476" width="3.109375" customWidth="1"/>
    <col min="9477" max="9477" width="2.88671875" customWidth="1"/>
    <col min="9478" max="9478" width="2.109375" customWidth="1"/>
    <col min="9479" max="9480" width="4.6640625" customWidth="1"/>
    <col min="9481" max="9481" width="3.33203125" customWidth="1"/>
    <col min="9482" max="9482" width="2.88671875" customWidth="1"/>
    <col min="9483" max="9483" width="4.6640625" customWidth="1"/>
    <col min="9484" max="9484" width="2.88671875" customWidth="1"/>
    <col min="9485" max="9485" width="4.6640625" customWidth="1"/>
    <col min="9486" max="9488" width="8.6640625" customWidth="1"/>
    <col min="9489" max="9489" width="2.6640625" customWidth="1"/>
    <col min="9490" max="9490" width="7.88671875" customWidth="1"/>
    <col min="9713" max="9713" width="7.109375" customWidth="1"/>
    <col min="9714" max="9714" width="2.6640625" customWidth="1"/>
    <col min="9715" max="9717" width="8.6640625" customWidth="1"/>
    <col min="9718" max="9718" width="4.6640625" customWidth="1"/>
    <col min="9719" max="9719" width="2.33203125" customWidth="1"/>
    <col min="9720" max="9720" width="4.6640625" customWidth="1"/>
    <col min="9721" max="9721" width="2.88671875" customWidth="1"/>
    <col min="9722" max="9722" width="3.33203125" customWidth="1"/>
    <col min="9723" max="9724" width="4.6640625" customWidth="1"/>
    <col min="9725" max="9725" width="1.88671875" customWidth="1"/>
    <col min="9726" max="9726" width="2.44140625" customWidth="1"/>
    <col min="9727" max="9727" width="3.109375" customWidth="1"/>
    <col min="9728" max="9728" width="2.33203125" customWidth="1"/>
    <col min="9729" max="9730" width="4.6640625" customWidth="1"/>
    <col min="9731" max="9731" width="2.33203125" customWidth="1"/>
    <col min="9732" max="9732" width="3.109375" customWidth="1"/>
    <col min="9733" max="9733" width="2.88671875" customWidth="1"/>
    <col min="9734" max="9734" width="2.109375" customWidth="1"/>
    <col min="9735" max="9736" width="4.6640625" customWidth="1"/>
    <col min="9737" max="9737" width="3.33203125" customWidth="1"/>
    <col min="9738" max="9738" width="2.88671875" customWidth="1"/>
    <col min="9739" max="9739" width="4.6640625" customWidth="1"/>
    <col min="9740" max="9740" width="2.88671875" customWidth="1"/>
    <col min="9741" max="9741" width="4.6640625" customWidth="1"/>
    <col min="9742" max="9744" width="8.6640625" customWidth="1"/>
    <col min="9745" max="9745" width="2.6640625" customWidth="1"/>
    <col min="9746" max="9746" width="7.88671875" customWidth="1"/>
    <col min="9969" max="9969" width="7.109375" customWidth="1"/>
    <col min="9970" max="9970" width="2.6640625" customWidth="1"/>
    <col min="9971" max="9973" width="8.6640625" customWidth="1"/>
    <col min="9974" max="9974" width="4.6640625" customWidth="1"/>
    <col min="9975" max="9975" width="2.33203125" customWidth="1"/>
    <col min="9976" max="9976" width="4.6640625" customWidth="1"/>
    <col min="9977" max="9977" width="2.88671875" customWidth="1"/>
    <col min="9978" max="9978" width="3.33203125" customWidth="1"/>
    <col min="9979" max="9980" width="4.6640625" customWidth="1"/>
    <col min="9981" max="9981" width="1.88671875" customWidth="1"/>
    <col min="9982" max="9982" width="2.44140625" customWidth="1"/>
    <col min="9983" max="9983" width="3.109375" customWidth="1"/>
    <col min="9984" max="9984" width="2.33203125" customWidth="1"/>
    <col min="9985" max="9986" width="4.6640625" customWidth="1"/>
    <col min="9987" max="9987" width="2.33203125" customWidth="1"/>
    <col min="9988" max="9988" width="3.109375" customWidth="1"/>
    <col min="9989" max="9989" width="2.88671875" customWidth="1"/>
    <col min="9990" max="9990" width="2.109375" customWidth="1"/>
    <col min="9991" max="9992" width="4.6640625" customWidth="1"/>
    <col min="9993" max="9993" width="3.33203125" customWidth="1"/>
    <col min="9994" max="9994" width="2.88671875" customWidth="1"/>
    <col min="9995" max="9995" width="4.6640625" customWidth="1"/>
    <col min="9996" max="9996" width="2.88671875" customWidth="1"/>
    <col min="9997" max="9997" width="4.6640625" customWidth="1"/>
    <col min="9998" max="10000" width="8.6640625" customWidth="1"/>
    <col min="10001" max="10001" width="2.6640625" customWidth="1"/>
    <col min="10002" max="10002" width="7.88671875" customWidth="1"/>
    <col min="10225" max="10225" width="7.109375" customWidth="1"/>
    <col min="10226" max="10226" width="2.6640625" customWidth="1"/>
    <col min="10227" max="10229" width="8.6640625" customWidth="1"/>
    <col min="10230" max="10230" width="4.6640625" customWidth="1"/>
    <col min="10231" max="10231" width="2.33203125" customWidth="1"/>
    <col min="10232" max="10232" width="4.6640625" customWidth="1"/>
    <col min="10233" max="10233" width="2.88671875" customWidth="1"/>
    <col min="10234" max="10234" width="3.33203125" customWidth="1"/>
    <col min="10235" max="10236" width="4.6640625" customWidth="1"/>
    <col min="10237" max="10237" width="1.88671875" customWidth="1"/>
    <col min="10238" max="10238" width="2.44140625" customWidth="1"/>
    <col min="10239" max="10239" width="3.109375" customWidth="1"/>
    <col min="10240" max="10240" width="2.33203125" customWidth="1"/>
    <col min="10241" max="10242" width="4.6640625" customWidth="1"/>
    <col min="10243" max="10243" width="2.33203125" customWidth="1"/>
    <col min="10244" max="10244" width="3.109375" customWidth="1"/>
    <col min="10245" max="10245" width="2.88671875" customWidth="1"/>
    <col min="10246" max="10246" width="2.109375" customWidth="1"/>
    <col min="10247" max="10248" width="4.6640625" customWidth="1"/>
    <col min="10249" max="10249" width="3.33203125" customWidth="1"/>
    <col min="10250" max="10250" width="2.88671875" customWidth="1"/>
    <col min="10251" max="10251" width="4.6640625" customWidth="1"/>
    <col min="10252" max="10252" width="2.88671875" customWidth="1"/>
    <col min="10253" max="10253" width="4.6640625" customWidth="1"/>
    <col min="10254" max="10256" width="8.6640625" customWidth="1"/>
    <col min="10257" max="10257" width="2.6640625" customWidth="1"/>
    <col min="10258" max="10258" width="7.88671875" customWidth="1"/>
    <col min="10481" max="10481" width="7.109375" customWidth="1"/>
    <col min="10482" max="10482" width="2.6640625" customWidth="1"/>
    <col min="10483" max="10485" width="8.6640625" customWidth="1"/>
    <col min="10486" max="10486" width="4.6640625" customWidth="1"/>
    <col min="10487" max="10487" width="2.33203125" customWidth="1"/>
    <col min="10488" max="10488" width="4.6640625" customWidth="1"/>
    <col min="10489" max="10489" width="2.88671875" customWidth="1"/>
    <col min="10490" max="10490" width="3.33203125" customWidth="1"/>
    <col min="10491" max="10492" width="4.6640625" customWidth="1"/>
    <col min="10493" max="10493" width="1.88671875" customWidth="1"/>
    <col min="10494" max="10494" width="2.44140625" customWidth="1"/>
    <col min="10495" max="10495" width="3.109375" customWidth="1"/>
    <col min="10496" max="10496" width="2.33203125" customWidth="1"/>
    <col min="10497" max="10498" width="4.6640625" customWidth="1"/>
    <col min="10499" max="10499" width="2.33203125" customWidth="1"/>
    <col min="10500" max="10500" width="3.109375" customWidth="1"/>
    <col min="10501" max="10501" width="2.88671875" customWidth="1"/>
    <col min="10502" max="10502" width="2.109375" customWidth="1"/>
    <col min="10503" max="10504" width="4.6640625" customWidth="1"/>
    <col min="10505" max="10505" width="3.33203125" customWidth="1"/>
    <col min="10506" max="10506" width="2.88671875" customWidth="1"/>
    <col min="10507" max="10507" width="4.6640625" customWidth="1"/>
    <col min="10508" max="10508" width="2.88671875" customWidth="1"/>
    <col min="10509" max="10509" width="4.6640625" customWidth="1"/>
    <col min="10510" max="10512" width="8.6640625" customWidth="1"/>
    <col min="10513" max="10513" width="2.6640625" customWidth="1"/>
    <col min="10514" max="10514" width="7.88671875" customWidth="1"/>
    <col min="10737" max="10737" width="7.109375" customWidth="1"/>
    <col min="10738" max="10738" width="2.6640625" customWidth="1"/>
    <col min="10739" max="10741" width="8.6640625" customWidth="1"/>
    <col min="10742" max="10742" width="4.6640625" customWidth="1"/>
    <col min="10743" max="10743" width="2.33203125" customWidth="1"/>
    <col min="10744" max="10744" width="4.6640625" customWidth="1"/>
    <col min="10745" max="10745" width="2.88671875" customWidth="1"/>
    <col min="10746" max="10746" width="3.33203125" customWidth="1"/>
    <col min="10747" max="10748" width="4.6640625" customWidth="1"/>
    <col min="10749" max="10749" width="1.88671875" customWidth="1"/>
    <col min="10750" max="10750" width="2.44140625" customWidth="1"/>
    <col min="10751" max="10751" width="3.109375" customWidth="1"/>
    <col min="10752" max="10752" width="2.33203125" customWidth="1"/>
    <col min="10753" max="10754" width="4.6640625" customWidth="1"/>
    <col min="10755" max="10755" width="2.33203125" customWidth="1"/>
    <col min="10756" max="10756" width="3.109375" customWidth="1"/>
    <col min="10757" max="10757" width="2.88671875" customWidth="1"/>
    <col min="10758" max="10758" width="2.109375" customWidth="1"/>
    <col min="10759" max="10760" width="4.6640625" customWidth="1"/>
    <col min="10761" max="10761" width="3.33203125" customWidth="1"/>
    <col min="10762" max="10762" width="2.88671875" customWidth="1"/>
    <col min="10763" max="10763" width="4.6640625" customWidth="1"/>
    <col min="10764" max="10764" width="2.88671875" customWidth="1"/>
    <col min="10765" max="10765" width="4.6640625" customWidth="1"/>
    <col min="10766" max="10768" width="8.6640625" customWidth="1"/>
    <col min="10769" max="10769" width="2.6640625" customWidth="1"/>
    <col min="10770" max="10770" width="7.88671875" customWidth="1"/>
    <col min="10993" max="10993" width="7.109375" customWidth="1"/>
    <col min="10994" max="10994" width="2.6640625" customWidth="1"/>
    <col min="10995" max="10997" width="8.6640625" customWidth="1"/>
    <col min="10998" max="10998" width="4.6640625" customWidth="1"/>
    <col min="10999" max="10999" width="2.33203125" customWidth="1"/>
    <col min="11000" max="11000" width="4.6640625" customWidth="1"/>
    <col min="11001" max="11001" width="2.88671875" customWidth="1"/>
    <col min="11002" max="11002" width="3.33203125" customWidth="1"/>
    <col min="11003" max="11004" width="4.6640625" customWidth="1"/>
    <col min="11005" max="11005" width="1.88671875" customWidth="1"/>
    <col min="11006" max="11006" width="2.44140625" customWidth="1"/>
    <col min="11007" max="11007" width="3.109375" customWidth="1"/>
    <col min="11008" max="11008" width="2.33203125" customWidth="1"/>
    <col min="11009" max="11010" width="4.6640625" customWidth="1"/>
    <col min="11011" max="11011" width="2.33203125" customWidth="1"/>
    <col min="11012" max="11012" width="3.109375" customWidth="1"/>
    <col min="11013" max="11013" width="2.88671875" customWidth="1"/>
    <col min="11014" max="11014" width="2.109375" customWidth="1"/>
    <col min="11015" max="11016" width="4.6640625" customWidth="1"/>
    <col min="11017" max="11017" width="3.33203125" customWidth="1"/>
    <col min="11018" max="11018" width="2.88671875" customWidth="1"/>
    <col min="11019" max="11019" width="4.6640625" customWidth="1"/>
    <col min="11020" max="11020" width="2.88671875" customWidth="1"/>
    <col min="11021" max="11021" width="4.6640625" customWidth="1"/>
    <col min="11022" max="11024" width="8.6640625" customWidth="1"/>
    <col min="11025" max="11025" width="2.6640625" customWidth="1"/>
    <col min="11026" max="11026" width="7.88671875" customWidth="1"/>
    <col min="11249" max="11249" width="7.109375" customWidth="1"/>
    <col min="11250" max="11250" width="2.6640625" customWidth="1"/>
    <col min="11251" max="11253" width="8.6640625" customWidth="1"/>
    <col min="11254" max="11254" width="4.6640625" customWidth="1"/>
    <col min="11255" max="11255" width="2.33203125" customWidth="1"/>
    <col min="11256" max="11256" width="4.6640625" customWidth="1"/>
    <col min="11257" max="11257" width="2.88671875" customWidth="1"/>
    <col min="11258" max="11258" width="3.33203125" customWidth="1"/>
    <col min="11259" max="11260" width="4.6640625" customWidth="1"/>
    <col min="11261" max="11261" width="1.88671875" customWidth="1"/>
    <col min="11262" max="11262" width="2.44140625" customWidth="1"/>
    <col min="11263" max="11263" width="3.109375" customWidth="1"/>
    <col min="11264" max="11264" width="2.33203125" customWidth="1"/>
    <col min="11265" max="11266" width="4.6640625" customWidth="1"/>
    <col min="11267" max="11267" width="2.33203125" customWidth="1"/>
    <col min="11268" max="11268" width="3.109375" customWidth="1"/>
    <col min="11269" max="11269" width="2.88671875" customWidth="1"/>
    <col min="11270" max="11270" width="2.109375" customWidth="1"/>
    <col min="11271" max="11272" width="4.6640625" customWidth="1"/>
    <col min="11273" max="11273" width="3.33203125" customWidth="1"/>
    <col min="11274" max="11274" width="2.88671875" customWidth="1"/>
    <col min="11275" max="11275" width="4.6640625" customWidth="1"/>
    <col min="11276" max="11276" width="2.88671875" customWidth="1"/>
    <col min="11277" max="11277" width="4.6640625" customWidth="1"/>
    <col min="11278" max="11280" width="8.6640625" customWidth="1"/>
    <col min="11281" max="11281" width="2.6640625" customWidth="1"/>
    <col min="11282" max="11282" width="7.88671875" customWidth="1"/>
    <col min="11505" max="11505" width="7.109375" customWidth="1"/>
    <col min="11506" max="11506" width="2.6640625" customWidth="1"/>
    <col min="11507" max="11509" width="8.6640625" customWidth="1"/>
    <col min="11510" max="11510" width="4.6640625" customWidth="1"/>
    <col min="11511" max="11511" width="2.33203125" customWidth="1"/>
    <col min="11512" max="11512" width="4.6640625" customWidth="1"/>
    <col min="11513" max="11513" width="2.88671875" customWidth="1"/>
    <col min="11514" max="11514" width="3.33203125" customWidth="1"/>
    <col min="11515" max="11516" width="4.6640625" customWidth="1"/>
    <col min="11517" max="11517" width="1.88671875" customWidth="1"/>
    <col min="11518" max="11518" width="2.44140625" customWidth="1"/>
    <col min="11519" max="11519" width="3.109375" customWidth="1"/>
    <col min="11520" max="11520" width="2.33203125" customWidth="1"/>
    <col min="11521" max="11522" width="4.6640625" customWidth="1"/>
    <col min="11523" max="11523" width="2.33203125" customWidth="1"/>
    <col min="11524" max="11524" width="3.109375" customWidth="1"/>
    <col min="11525" max="11525" width="2.88671875" customWidth="1"/>
    <col min="11526" max="11526" width="2.109375" customWidth="1"/>
    <col min="11527" max="11528" width="4.6640625" customWidth="1"/>
    <col min="11529" max="11529" width="3.33203125" customWidth="1"/>
    <col min="11530" max="11530" width="2.88671875" customWidth="1"/>
    <col min="11531" max="11531" width="4.6640625" customWidth="1"/>
    <col min="11532" max="11532" width="2.88671875" customWidth="1"/>
    <col min="11533" max="11533" width="4.6640625" customWidth="1"/>
    <col min="11534" max="11536" width="8.6640625" customWidth="1"/>
    <col min="11537" max="11537" width="2.6640625" customWidth="1"/>
    <col min="11538" max="11538" width="7.88671875" customWidth="1"/>
    <col min="11761" max="11761" width="7.109375" customWidth="1"/>
    <col min="11762" max="11762" width="2.6640625" customWidth="1"/>
    <col min="11763" max="11765" width="8.6640625" customWidth="1"/>
    <col min="11766" max="11766" width="4.6640625" customWidth="1"/>
    <col min="11767" max="11767" width="2.33203125" customWidth="1"/>
    <col min="11768" max="11768" width="4.6640625" customWidth="1"/>
    <col min="11769" max="11769" width="2.88671875" customWidth="1"/>
    <col min="11770" max="11770" width="3.33203125" customWidth="1"/>
    <col min="11771" max="11772" width="4.6640625" customWidth="1"/>
    <col min="11773" max="11773" width="1.88671875" customWidth="1"/>
    <col min="11774" max="11774" width="2.44140625" customWidth="1"/>
    <col min="11775" max="11775" width="3.109375" customWidth="1"/>
    <col min="11776" max="11776" width="2.33203125" customWidth="1"/>
    <col min="11777" max="11778" width="4.6640625" customWidth="1"/>
    <col min="11779" max="11779" width="2.33203125" customWidth="1"/>
    <col min="11780" max="11780" width="3.109375" customWidth="1"/>
    <col min="11781" max="11781" width="2.88671875" customWidth="1"/>
    <col min="11782" max="11782" width="2.109375" customWidth="1"/>
    <col min="11783" max="11784" width="4.6640625" customWidth="1"/>
    <col min="11785" max="11785" width="3.33203125" customWidth="1"/>
    <col min="11786" max="11786" width="2.88671875" customWidth="1"/>
    <col min="11787" max="11787" width="4.6640625" customWidth="1"/>
    <col min="11788" max="11788" width="2.88671875" customWidth="1"/>
    <col min="11789" max="11789" width="4.6640625" customWidth="1"/>
    <col min="11790" max="11792" width="8.6640625" customWidth="1"/>
    <col min="11793" max="11793" width="2.6640625" customWidth="1"/>
    <col min="11794" max="11794" width="7.88671875" customWidth="1"/>
    <col min="12017" max="12017" width="7.109375" customWidth="1"/>
    <col min="12018" max="12018" width="2.6640625" customWidth="1"/>
    <col min="12019" max="12021" width="8.6640625" customWidth="1"/>
    <col min="12022" max="12022" width="4.6640625" customWidth="1"/>
    <col min="12023" max="12023" width="2.33203125" customWidth="1"/>
    <col min="12024" max="12024" width="4.6640625" customWidth="1"/>
    <col min="12025" max="12025" width="2.88671875" customWidth="1"/>
    <col min="12026" max="12026" width="3.33203125" customWidth="1"/>
    <col min="12027" max="12028" width="4.6640625" customWidth="1"/>
    <col min="12029" max="12029" width="1.88671875" customWidth="1"/>
    <col min="12030" max="12030" width="2.44140625" customWidth="1"/>
    <col min="12031" max="12031" width="3.109375" customWidth="1"/>
    <col min="12032" max="12032" width="2.33203125" customWidth="1"/>
    <col min="12033" max="12034" width="4.6640625" customWidth="1"/>
    <col min="12035" max="12035" width="2.33203125" customWidth="1"/>
    <col min="12036" max="12036" width="3.109375" customWidth="1"/>
    <col min="12037" max="12037" width="2.88671875" customWidth="1"/>
    <col min="12038" max="12038" width="2.109375" customWidth="1"/>
    <col min="12039" max="12040" width="4.6640625" customWidth="1"/>
    <col min="12041" max="12041" width="3.33203125" customWidth="1"/>
    <col min="12042" max="12042" width="2.88671875" customWidth="1"/>
    <col min="12043" max="12043" width="4.6640625" customWidth="1"/>
    <col min="12044" max="12044" width="2.88671875" customWidth="1"/>
    <col min="12045" max="12045" width="4.6640625" customWidth="1"/>
    <col min="12046" max="12048" width="8.6640625" customWidth="1"/>
    <col min="12049" max="12049" width="2.6640625" customWidth="1"/>
    <col min="12050" max="12050" width="7.88671875" customWidth="1"/>
    <col min="12273" max="12273" width="7.109375" customWidth="1"/>
    <col min="12274" max="12274" width="2.6640625" customWidth="1"/>
    <col min="12275" max="12277" width="8.6640625" customWidth="1"/>
    <col min="12278" max="12278" width="4.6640625" customWidth="1"/>
    <col min="12279" max="12279" width="2.33203125" customWidth="1"/>
    <col min="12280" max="12280" width="4.6640625" customWidth="1"/>
    <col min="12281" max="12281" width="2.88671875" customWidth="1"/>
    <col min="12282" max="12282" width="3.33203125" customWidth="1"/>
    <col min="12283" max="12284" width="4.6640625" customWidth="1"/>
    <col min="12285" max="12285" width="1.88671875" customWidth="1"/>
    <col min="12286" max="12286" width="2.44140625" customWidth="1"/>
    <col min="12287" max="12287" width="3.109375" customWidth="1"/>
    <col min="12288" max="12288" width="2.33203125" customWidth="1"/>
    <col min="12289" max="12290" width="4.6640625" customWidth="1"/>
    <col min="12291" max="12291" width="2.33203125" customWidth="1"/>
    <col min="12292" max="12292" width="3.109375" customWidth="1"/>
    <col min="12293" max="12293" width="2.88671875" customWidth="1"/>
    <col min="12294" max="12294" width="2.109375" customWidth="1"/>
    <col min="12295" max="12296" width="4.6640625" customWidth="1"/>
    <col min="12297" max="12297" width="3.33203125" customWidth="1"/>
    <col min="12298" max="12298" width="2.88671875" customWidth="1"/>
    <col min="12299" max="12299" width="4.6640625" customWidth="1"/>
    <col min="12300" max="12300" width="2.88671875" customWidth="1"/>
    <col min="12301" max="12301" width="4.6640625" customWidth="1"/>
    <col min="12302" max="12304" width="8.6640625" customWidth="1"/>
    <col min="12305" max="12305" width="2.6640625" customWidth="1"/>
    <col min="12306" max="12306" width="7.88671875" customWidth="1"/>
    <col min="12529" max="12529" width="7.109375" customWidth="1"/>
    <col min="12530" max="12530" width="2.6640625" customWidth="1"/>
    <col min="12531" max="12533" width="8.6640625" customWidth="1"/>
    <col min="12534" max="12534" width="4.6640625" customWidth="1"/>
    <col min="12535" max="12535" width="2.33203125" customWidth="1"/>
    <col min="12536" max="12536" width="4.6640625" customWidth="1"/>
    <col min="12537" max="12537" width="2.88671875" customWidth="1"/>
    <col min="12538" max="12538" width="3.33203125" customWidth="1"/>
    <col min="12539" max="12540" width="4.6640625" customWidth="1"/>
    <col min="12541" max="12541" width="1.88671875" customWidth="1"/>
    <col min="12542" max="12542" width="2.44140625" customWidth="1"/>
    <col min="12543" max="12543" width="3.109375" customWidth="1"/>
    <col min="12544" max="12544" width="2.33203125" customWidth="1"/>
    <col min="12545" max="12546" width="4.6640625" customWidth="1"/>
    <col min="12547" max="12547" width="2.33203125" customWidth="1"/>
    <col min="12548" max="12548" width="3.109375" customWidth="1"/>
    <col min="12549" max="12549" width="2.88671875" customWidth="1"/>
    <col min="12550" max="12550" width="2.109375" customWidth="1"/>
    <col min="12551" max="12552" width="4.6640625" customWidth="1"/>
    <col min="12553" max="12553" width="3.33203125" customWidth="1"/>
    <col min="12554" max="12554" width="2.88671875" customWidth="1"/>
    <col min="12555" max="12555" width="4.6640625" customWidth="1"/>
    <col min="12556" max="12556" width="2.88671875" customWidth="1"/>
    <col min="12557" max="12557" width="4.6640625" customWidth="1"/>
    <col min="12558" max="12560" width="8.6640625" customWidth="1"/>
    <col min="12561" max="12561" width="2.6640625" customWidth="1"/>
    <col min="12562" max="12562" width="7.88671875" customWidth="1"/>
    <col min="12785" max="12785" width="7.109375" customWidth="1"/>
    <col min="12786" max="12786" width="2.6640625" customWidth="1"/>
    <col min="12787" max="12789" width="8.6640625" customWidth="1"/>
    <col min="12790" max="12790" width="4.6640625" customWidth="1"/>
    <col min="12791" max="12791" width="2.33203125" customWidth="1"/>
    <col min="12792" max="12792" width="4.6640625" customWidth="1"/>
    <col min="12793" max="12793" width="2.88671875" customWidth="1"/>
    <col min="12794" max="12794" width="3.33203125" customWidth="1"/>
    <col min="12795" max="12796" width="4.6640625" customWidth="1"/>
    <col min="12797" max="12797" width="1.88671875" customWidth="1"/>
    <col min="12798" max="12798" width="2.44140625" customWidth="1"/>
    <col min="12799" max="12799" width="3.109375" customWidth="1"/>
    <col min="12800" max="12800" width="2.33203125" customWidth="1"/>
    <col min="12801" max="12802" width="4.6640625" customWidth="1"/>
    <col min="12803" max="12803" width="2.33203125" customWidth="1"/>
    <col min="12804" max="12804" width="3.109375" customWidth="1"/>
    <col min="12805" max="12805" width="2.88671875" customWidth="1"/>
    <col min="12806" max="12806" width="2.109375" customWidth="1"/>
    <col min="12807" max="12808" width="4.6640625" customWidth="1"/>
    <col min="12809" max="12809" width="3.33203125" customWidth="1"/>
    <col min="12810" max="12810" width="2.88671875" customWidth="1"/>
    <col min="12811" max="12811" width="4.6640625" customWidth="1"/>
    <col min="12812" max="12812" width="2.88671875" customWidth="1"/>
    <col min="12813" max="12813" width="4.6640625" customWidth="1"/>
    <col min="12814" max="12816" width="8.6640625" customWidth="1"/>
    <col min="12817" max="12817" width="2.6640625" customWidth="1"/>
    <col min="12818" max="12818" width="7.88671875" customWidth="1"/>
    <col min="13041" max="13041" width="7.109375" customWidth="1"/>
    <col min="13042" max="13042" width="2.6640625" customWidth="1"/>
    <col min="13043" max="13045" width="8.6640625" customWidth="1"/>
    <col min="13046" max="13046" width="4.6640625" customWidth="1"/>
    <col min="13047" max="13047" width="2.33203125" customWidth="1"/>
    <col min="13048" max="13048" width="4.6640625" customWidth="1"/>
    <col min="13049" max="13049" width="2.88671875" customWidth="1"/>
    <col min="13050" max="13050" width="3.33203125" customWidth="1"/>
    <col min="13051" max="13052" width="4.6640625" customWidth="1"/>
    <col min="13053" max="13053" width="1.88671875" customWidth="1"/>
    <col min="13054" max="13054" width="2.44140625" customWidth="1"/>
    <col min="13055" max="13055" width="3.109375" customWidth="1"/>
    <col min="13056" max="13056" width="2.33203125" customWidth="1"/>
    <col min="13057" max="13058" width="4.6640625" customWidth="1"/>
    <col min="13059" max="13059" width="2.33203125" customWidth="1"/>
    <col min="13060" max="13060" width="3.109375" customWidth="1"/>
    <col min="13061" max="13061" width="2.88671875" customWidth="1"/>
    <col min="13062" max="13062" width="2.109375" customWidth="1"/>
    <col min="13063" max="13064" width="4.6640625" customWidth="1"/>
    <col min="13065" max="13065" width="3.33203125" customWidth="1"/>
    <col min="13066" max="13066" width="2.88671875" customWidth="1"/>
    <col min="13067" max="13067" width="4.6640625" customWidth="1"/>
    <col min="13068" max="13068" width="2.88671875" customWidth="1"/>
    <col min="13069" max="13069" width="4.6640625" customWidth="1"/>
    <col min="13070" max="13072" width="8.6640625" customWidth="1"/>
    <col min="13073" max="13073" width="2.6640625" customWidth="1"/>
    <col min="13074" max="13074" width="7.88671875" customWidth="1"/>
    <col min="13297" max="13297" width="7.109375" customWidth="1"/>
    <col min="13298" max="13298" width="2.6640625" customWidth="1"/>
    <col min="13299" max="13301" width="8.6640625" customWidth="1"/>
    <col min="13302" max="13302" width="4.6640625" customWidth="1"/>
    <col min="13303" max="13303" width="2.33203125" customWidth="1"/>
    <col min="13304" max="13304" width="4.6640625" customWidth="1"/>
    <col min="13305" max="13305" width="2.88671875" customWidth="1"/>
    <col min="13306" max="13306" width="3.33203125" customWidth="1"/>
    <col min="13307" max="13308" width="4.6640625" customWidth="1"/>
    <col min="13309" max="13309" width="1.88671875" customWidth="1"/>
    <col min="13310" max="13310" width="2.44140625" customWidth="1"/>
    <col min="13311" max="13311" width="3.109375" customWidth="1"/>
    <col min="13312" max="13312" width="2.33203125" customWidth="1"/>
    <col min="13313" max="13314" width="4.6640625" customWidth="1"/>
    <col min="13315" max="13315" width="2.33203125" customWidth="1"/>
    <col min="13316" max="13316" width="3.109375" customWidth="1"/>
    <col min="13317" max="13317" width="2.88671875" customWidth="1"/>
    <col min="13318" max="13318" width="2.109375" customWidth="1"/>
    <col min="13319" max="13320" width="4.6640625" customWidth="1"/>
    <col min="13321" max="13321" width="3.33203125" customWidth="1"/>
    <col min="13322" max="13322" width="2.88671875" customWidth="1"/>
    <col min="13323" max="13323" width="4.6640625" customWidth="1"/>
    <col min="13324" max="13324" width="2.88671875" customWidth="1"/>
    <col min="13325" max="13325" width="4.6640625" customWidth="1"/>
    <col min="13326" max="13328" width="8.6640625" customWidth="1"/>
    <col min="13329" max="13329" width="2.6640625" customWidth="1"/>
    <col min="13330" max="13330" width="7.88671875" customWidth="1"/>
    <col min="13553" max="13553" width="7.109375" customWidth="1"/>
    <col min="13554" max="13554" width="2.6640625" customWidth="1"/>
    <col min="13555" max="13557" width="8.6640625" customWidth="1"/>
    <col min="13558" max="13558" width="4.6640625" customWidth="1"/>
    <col min="13559" max="13559" width="2.33203125" customWidth="1"/>
    <col min="13560" max="13560" width="4.6640625" customWidth="1"/>
    <col min="13561" max="13561" width="2.88671875" customWidth="1"/>
    <col min="13562" max="13562" width="3.33203125" customWidth="1"/>
    <col min="13563" max="13564" width="4.6640625" customWidth="1"/>
    <col min="13565" max="13565" width="1.88671875" customWidth="1"/>
    <col min="13566" max="13566" width="2.44140625" customWidth="1"/>
    <col min="13567" max="13567" width="3.109375" customWidth="1"/>
    <col min="13568" max="13568" width="2.33203125" customWidth="1"/>
    <col min="13569" max="13570" width="4.6640625" customWidth="1"/>
    <col min="13571" max="13571" width="2.33203125" customWidth="1"/>
    <col min="13572" max="13572" width="3.109375" customWidth="1"/>
    <col min="13573" max="13573" width="2.88671875" customWidth="1"/>
    <col min="13574" max="13574" width="2.109375" customWidth="1"/>
    <col min="13575" max="13576" width="4.6640625" customWidth="1"/>
    <col min="13577" max="13577" width="3.33203125" customWidth="1"/>
    <col min="13578" max="13578" width="2.88671875" customWidth="1"/>
    <col min="13579" max="13579" width="4.6640625" customWidth="1"/>
    <col min="13580" max="13580" width="2.88671875" customWidth="1"/>
    <col min="13581" max="13581" width="4.6640625" customWidth="1"/>
    <col min="13582" max="13584" width="8.6640625" customWidth="1"/>
    <col min="13585" max="13585" width="2.6640625" customWidth="1"/>
    <col min="13586" max="13586" width="7.88671875" customWidth="1"/>
    <col min="13809" max="13809" width="7.109375" customWidth="1"/>
    <col min="13810" max="13810" width="2.6640625" customWidth="1"/>
    <col min="13811" max="13813" width="8.6640625" customWidth="1"/>
    <col min="13814" max="13814" width="4.6640625" customWidth="1"/>
    <col min="13815" max="13815" width="2.33203125" customWidth="1"/>
    <col min="13816" max="13816" width="4.6640625" customWidth="1"/>
    <col min="13817" max="13817" width="2.88671875" customWidth="1"/>
    <col min="13818" max="13818" width="3.33203125" customWidth="1"/>
    <col min="13819" max="13820" width="4.6640625" customWidth="1"/>
    <col min="13821" max="13821" width="1.88671875" customWidth="1"/>
    <col min="13822" max="13822" width="2.44140625" customWidth="1"/>
    <col min="13823" max="13823" width="3.109375" customWidth="1"/>
    <col min="13824" max="13824" width="2.33203125" customWidth="1"/>
    <col min="13825" max="13826" width="4.6640625" customWidth="1"/>
    <col min="13827" max="13827" width="2.33203125" customWidth="1"/>
    <col min="13828" max="13828" width="3.109375" customWidth="1"/>
    <col min="13829" max="13829" width="2.88671875" customWidth="1"/>
    <col min="13830" max="13830" width="2.109375" customWidth="1"/>
    <col min="13831" max="13832" width="4.6640625" customWidth="1"/>
    <col min="13833" max="13833" width="3.33203125" customWidth="1"/>
    <col min="13834" max="13834" width="2.88671875" customWidth="1"/>
    <col min="13835" max="13835" width="4.6640625" customWidth="1"/>
    <col min="13836" max="13836" width="2.88671875" customWidth="1"/>
    <col min="13837" max="13837" width="4.6640625" customWidth="1"/>
    <col min="13838" max="13840" width="8.6640625" customWidth="1"/>
    <col min="13841" max="13841" width="2.6640625" customWidth="1"/>
    <col min="13842" max="13842" width="7.88671875" customWidth="1"/>
    <col min="14065" max="14065" width="7.109375" customWidth="1"/>
    <col min="14066" max="14066" width="2.6640625" customWidth="1"/>
    <col min="14067" max="14069" width="8.6640625" customWidth="1"/>
    <col min="14070" max="14070" width="4.6640625" customWidth="1"/>
    <col min="14071" max="14071" width="2.33203125" customWidth="1"/>
    <col min="14072" max="14072" width="4.6640625" customWidth="1"/>
    <col min="14073" max="14073" width="2.88671875" customWidth="1"/>
    <col min="14074" max="14074" width="3.33203125" customWidth="1"/>
    <col min="14075" max="14076" width="4.6640625" customWidth="1"/>
    <col min="14077" max="14077" width="1.88671875" customWidth="1"/>
    <col min="14078" max="14078" width="2.44140625" customWidth="1"/>
    <col min="14079" max="14079" width="3.109375" customWidth="1"/>
    <col min="14080" max="14080" width="2.33203125" customWidth="1"/>
    <col min="14081" max="14082" width="4.6640625" customWidth="1"/>
    <col min="14083" max="14083" width="2.33203125" customWidth="1"/>
    <col min="14084" max="14084" width="3.109375" customWidth="1"/>
    <col min="14085" max="14085" width="2.88671875" customWidth="1"/>
    <col min="14086" max="14086" width="2.109375" customWidth="1"/>
    <col min="14087" max="14088" width="4.6640625" customWidth="1"/>
    <col min="14089" max="14089" width="3.33203125" customWidth="1"/>
    <col min="14090" max="14090" width="2.88671875" customWidth="1"/>
    <col min="14091" max="14091" width="4.6640625" customWidth="1"/>
    <col min="14092" max="14092" width="2.88671875" customWidth="1"/>
    <col min="14093" max="14093" width="4.6640625" customWidth="1"/>
    <col min="14094" max="14096" width="8.6640625" customWidth="1"/>
    <col min="14097" max="14097" width="2.6640625" customWidth="1"/>
    <col min="14098" max="14098" width="7.88671875" customWidth="1"/>
    <col min="14321" max="14321" width="7.109375" customWidth="1"/>
    <col min="14322" max="14322" width="2.6640625" customWidth="1"/>
    <col min="14323" max="14325" width="8.6640625" customWidth="1"/>
    <col min="14326" max="14326" width="4.6640625" customWidth="1"/>
    <col min="14327" max="14327" width="2.33203125" customWidth="1"/>
    <col min="14328" max="14328" width="4.6640625" customWidth="1"/>
    <col min="14329" max="14329" width="2.88671875" customWidth="1"/>
    <col min="14330" max="14330" width="3.33203125" customWidth="1"/>
    <col min="14331" max="14332" width="4.6640625" customWidth="1"/>
    <col min="14333" max="14333" width="1.88671875" customWidth="1"/>
    <col min="14334" max="14334" width="2.44140625" customWidth="1"/>
    <col min="14335" max="14335" width="3.109375" customWidth="1"/>
    <col min="14336" max="14336" width="2.33203125" customWidth="1"/>
    <col min="14337" max="14338" width="4.6640625" customWidth="1"/>
    <col min="14339" max="14339" width="2.33203125" customWidth="1"/>
    <col min="14340" max="14340" width="3.109375" customWidth="1"/>
    <col min="14341" max="14341" width="2.88671875" customWidth="1"/>
    <col min="14342" max="14342" width="2.109375" customWidth="1"/>
    <col min="14343" max="14344" width="4.6640625" customWidth="1"/>
    <col min="14345" max="14345" width="3.33203125" customWidth="1"/>
    <col min="14346" max="14346" width="2.88671875" customWidth="1"/>
    <col min="14347" max="14347" width="4.6640625" customWidth="1"/>
    <col min="14348" max="14348" width="2.88671875" customWidth="1"/>
    <col min="14349" max="14349" width="4.6640625" customWidth="1"/>
    <col min="14350" max="14352" width="8.6640625" customWidth="1"/>
    <col min="14353" max="14353" width="2.6640625" customWidth="1"/>
    <col min="14354" max="14354" width="7.88671875" customWidth="1"/>
    <col min="14577" max="14577" width="7.109375" customWidth="1"/>
    <col min="14578" max="14578" width="2.6640625" customWidth="1"/>
    <col min="14579" max="14581" width="8.6640625" customWidth="1"/>
    <col min="14582" max="14582" width="4.6640625" customWidth="1"/>
    <col min="14583" max="14583" width="2.33203125" customWidth="1"/>
    <col min="14584" max="14584" width="4.6640625" customWidth="1"/>
    <col min="14585" max="14585" width="2.88671875" customWidth="1"/>
    <col min="14586" max="14586" width="3.33203125" customWidth="1"/>
    <col min="14587" max="14588" width="4.6640625" customWidth="1"/>
    <col min="14589" max="14589" width="1.88671875" customWidth="1"/>
    <col min="14590" max="14590" width="2.44140625" customWidth="1"/>
    <col min="14591" max="14591" width="3.109375" customWidth="1"/>
    <col min="14592" max="14592" width="2.33203125" customWidth="1"/>
    <col min="14593" max="14594" width="4.6640625" customWidth="1"/>
    <col min="14595" max="14595" width="2.33203125" customWidth="1"/>
    <col min="14596" max="14596" width="3.109375" customWidth="1"/>
    <col min="14597" max="14597" width="2.88671875" customWidth="1"/>
    <col min="14598" max="14598" width="2.109375" customWidth="1"/>
    <col min="14599" max="14600" width="4.6640625" customWidth="1"/>
    <col min="14601" max="14601" width="3.33203125" customWidth="1"/>
    <col min="14602" max="14602" width="2.88671875" customWidth="1"/>
    <col min="14603" max="14603" width="4.6640625" customWidth="1"/>
    <col min="14604" max="14604" width="2.88671875" customWidth="1"/>
    <col min="14605" max="14605" width="4.6640625" customWidth="1"/>
    <col min="14606" max="14608" width="8.6640625" customWidth="1"/>
    <col min="14609" max="14609" width="2.6640625" customWidth="1"/>
    <col min="14610" max="14610" width="7.88671875" customWidth="1"/>
    <col min="14833" max="14833" width="7.109375" customWidth="1"/>
    <col min="14834" max="14834" width="2.6640625" customWidth="1"/>
    <col min="14835" max="14837" width="8.6640625" customWidth="1"/>
    <col min="14838" max="14838" width="4.6640625" customWidth="1"/>
    <col min="14839" max="14839" width="2.33203125" customWidth="1"/>
    <col min="14840" max="14840" width="4.6640625" customWidth="1"/>
    <col min="14841" max="14841" width="2.88671875" customWidth="1"/>
    <col min="14842" max="14842" width="3.33203125" customWidth="1"/>
    <col min="14843" max="14844" width="4.6640625" customWidth="1"/>
    <col min="14845" max="14845" width="1.88671875" customWidth="1"/>
    <col min="14846" max="14846" width="2.44140625" customWidth="1"/>
    <col min="14847" max="14847" width="3.109375" customWidth="1"/>
    <col min="14848" max="14848" width="2.33203125" customWidth="1"/>
    <col min="14849" max="14850" width="4.6640625" customWidth="1"/>
    <col min="14851" max="14851" width="2.33203125" customWidth="1"/>
    <col min="14852" max="14852" width="3.109375" customWidth="1"/>
    <col min="14853" max="14853" width="2.88671875" customWidth="1"/>
    <col min="14854" max="14854" width="2.109375" customWidth="1"/>
    <col min="14855" max="14856" width="4.6640625" customWidth="1"/>
    <col min="14857" max="14857" width="3.33203125" customWidth="1"/>
    <col min="14858" max="14858" width="2.88671875" customWidth="1"/>
    <col min="14859" max="14859" width="4.6640625" customWidth="1"/>
    <col min="14860" max="14860" width="2.88671875" customWidth="1"/>
    <col min="14861" max="14861" width="4.6640625" customWidth="1"/>
    <col min="14862" max="14864" width="8.6640625" customWidth="1"/>
    <col min="14865" max="14865" width="2.6640625" customWidth="1"/>
    <col min="14866" max="14866" width="7.88671875" customWidth="1"/>
    <col min="15089" max="15089" width="7.109375" customWidth="1"/>
    <col min="15090" max="15090" width="2.6640625" customWidth="1"/>
    <col min="15091" max="15093" width="8.6640625" customWidth="1"/>
    <col min="15094" max="15094" width="4.6640625" customWidth="1"/>
    <col min="15095" max="15095" width="2.33203125" customWidth="1"/>
    <col min="15096" max="15096" width="4.6640625" customWidth="1"/>
    <col min="15097" max="15097" width="2.88671875" customWidth="1"/>
    <col min="15098" max="15098" width="3.33203125" customWidth="1"/>
    <col min="15099" max="15100" width="4.6640625" customWidth="1"/>
    <col min="15101" max="15101" width="1.88671875" customWidth="1"/>
    <col min="15102" max="15102" width="2.44140625" customWidth="1"/>
    <col min="15103" max="15103" width="3.109375" customWidth="1"/>
    <col min="15104" max="15104" width="2.33203125" customWidth="1"/>
    <col min="15105" max="15106" width="4.6640625" customWidth="1"/>
    <col min="15107" max="15107" width="2.33203125" customWidth="1"/>
    <col min="15108" max="15108" width="3.109375" customWidth="1"/>
    <col min="15109" max="15109" width="2.88671875" customWidth="1"/>
    <col min="15110" max="15110" width="2.109375" customWidth="1"/>
    <col min="15111" max="15112" width="4.6640625" customWidth="1"/>
    <col min="15113" max="15113" width="3.33203125" customWidth="1"/>
    <col min="15114" max="15114" width="2.88671875" customWidth="1"/>
    <col min="15115" max="15115" width="4.6640625" customWidth="1"/>
    <col min="15116" max="15116" width="2.88671875" customWidth="1"/>
    <col min="15117" max="15117" width="4.6640625" customWidth="1"/>
    <col min="15118" max="15120" width="8.6640625" customWidth="1"/>
    <col min="15121" max="15121" width="2.6640625" customWidth="1"/>
    <col min="15122" max="15122" width="7.88671875" customWidth="1"/>
    <col min="15345" max="15345" width="7.109375" customWidth="1"/>
    <col min="15346" max="15346" width="2.6640625" customWidth="1"/>
    <col min="15347" max="15349" width="8.6640625" customWidth="1"/>
    <col min="15350" max="15350" width="4.6640625" customWidth="1"/>
    <col min="15351" max="15351" width="2.33203125" customWidth="1"/>
    <col min="15352" max="15352" width="4.6640625" customWidth="1"/>
    <col min="15353" max="15353" width="2.88671875" customWidth="1"/>
    <col min="15354" max="15354" width="3.33203125" customWidth="1"/>
    <col min="15355" max="15356" width="4.6640625" customWidth="1"/>
    <col min="15357" max="15357" width="1.88671875" customWidth="1"/>
    <col min="15358" max="15358" width="2.44140625" customWidth="1"/>
    <col min="15359" max="15359" width="3.109375" customWidth="1"/>
    <col min="15360" max="15360" width="2.33203125" customWidth="1"/>
    <col min="15361" max="15362" width="4.6640625" customWidth="1"/>
    <col min="15363" max="15363" width="2.33203125" customWidth="1"/>
    <col min="15364" max="15364" width="3.109375" customWidth="1"/>
    <col min="15365" max="15365" width="2.88671875" customWidth="1"/>
    <col min="15366" max="15366" width="2.109375" customWidth="1"/>
    <col min="15367" max="15368" width="4.6640625" customWidth="1"/>
    <col min="15369" max="15369" width="3.33203125" customWidth="1"/>
    <col min="15370" max="15370" width="2.88671875" customWidth="1"/>
    <col min="15371" max="15371" width="4.6640625" customWidth="1"/>
    <col min="15372" max="15372" width="2.88671875" customWidth="1"/>
    <col min="15373" max="15373" width="4.6640625" customWidth="1"/>
    <col min="15374" max="15376" width="8.6640625" customWidth="1"/>
    <col min="15377" max="15377" width="2.6640625" customWidth="1"/>
    <col min="15378" max="15378" width="7.88671875" customWidth="1"/>
    <col min="15601" max="15601" width="7.109375" customWidth="1"/>
    <col min="15602" max="15602" width="2.6640625" customWidth="1"/>
    <col min="15603" max="15605" width="8.6640625" customWidth="1"/>
    <col min="15606" max="15606" width="4.6640625" customWidth="1"/>
    <col min="15607" max="15607" width="2.33203125" customWidth="1"/>
    <col min="15608" max="15608" width="4.6640625" customWidth="1"/>
    <col min="15609" max="15609" width="2.88671875" customWidth="1"/>
    <col min="15610" max="15610" width="3.33203125" customWidth="1"/>
    <col min="15611" max="15612" width="4.6640625" customWidth="1"/>
    <col min="15613" max="15613" width="1.88671875" customWidth="1"/>
    <col min="15614" max="15614" width="2.44140625" customWidth="1"/>
    <col min="15615" max="15615" width="3.109375" customWidth="1"/>
    <col min="15616" max="15616" width="2.33203125" customWidth="1"/>
    <col min="15617" max="15618" width="4.6640625" customWidth="1"/>
    <col min="15619" max="15619" width="2.33203125" customWidth="1"/>
    <col min="15620" max="15620" width="3.109375" customWidth="1"/>
    <col min="15621" max="15621" width="2.88671875" customWidth="1"/>
    <col min="15622" max="15622" width="2.109375" customWidth="1"/>
    <col min="15623" max="15624" width="4.6640625" customWidth="1"/>
    <col min="15625" max="15625" width="3.33203125" customWidth="1"/>
    <col min="15626" max="15626" width="2.88671875" customWidth="1"/>
    <col min="15627" max="15627" width="4.6640625" customWidth="1"/>
    <col min="15628" max="15628" width="2.88671875" customWidth="1"/>
    <col min="15629" max="15629" width="4.6640625" customWidth="1"/>
    <col min="15630" max="15632" width="8.6640625" customWidth="1"/>
    <col min="15633" max="15633" width="2.6640625" customWidth="1"/>
    <col min="15634" max="15634" width="7.88671875" customWidth="1"/>
    <col min="15857" max="15857" width="7.109375" customWidth="1"/>
    <col min="15858" max="15858" width="2.6640625" customWidth="1"/>
    <col min="15859" max="15861" width="8.6640625" customWidth="1"/>
    <col min="15862" max="15862" width="4.6640625" customWidth="1"/>
    <col min="15863" max="15863" width="2.33203125" customWidth="1"/>
    <col min="15864" max="15864" width="4.6640625" customWidth="1"/>
    <col min="15865" max="15865" width="2.88671875" customWidth="1"/>
    <col min="15866" max="15866" width="3.33203125" customWidth="1"/>
    <col min="15867" max="15868" width="4.6640625" customWidth="1"/>
    <col min="15869" max="15869" width="1.88671875" customWidth="1"/>
    <col min="15870" max="15870" width="2.44140625" customWidth="1"/>
    <col min="15871" max="15871" width="3.109375" customWidth="1"/>
    <col min="15872" max="15872" width="2.33203125" customWidth="1"/>
    <col min="15873" max="15874" width="4.6640625" customWidth="1"/>
    <col min="15875" max="15875" width="2.33203125" customWidth="1"/>
    <col min="15876" max="15876" width="3.109375" customWidth="1"/>
    <col min="15877" max="15877" width="2.88671875" customWidth="1"/>
    <col min="15878" max="15878" width="2.109375" customWidth="1"/>
    <col min="15879" max="15880" width="4.6640625" customWidth="1"/>
    <col min="15881" max="15881" width="3.33203125" customWidth="1"/>
    <col min="15882" max="15882" width="2.88671875" customWidth="1"/>
    <col min="15883" max="15883" width="4.6640625" customWidth="1"/>
    <col min="15884" max="15884" width="2.88671875" customWidth="1"/>
    <col min="15885" max="15885" width="4.6640625" customWidth="1"/>
    <col min="15886" max="15888" width="8.6640625" customWidth="1"/>
    <col min="15889" max="15889" width="2.6640625" customWidth="1"/>
    <col min="15890" max="15890" width="7.88671875" customWidth="1"/>
    <col min="16113" max="16113" width="7.109375" customWidth="1"/>
    <col min="16114" max="16114" width="2.6640625" customWidth="1"/>
    <col min="16115" max="16117" width="8.6640625" customWidth="1"/>
    <col min="16118" max="16118" width="4.6640625" customWidth="1"/>
    <col min="16119" max="16119" width="2.33203125" customWidth="1"/>
    <col min="16120" max="16120" width="4.6640625" customWidth="1"/>
    <col min="16121" max="16121" width="2.88671875" customWidth="1"/>
    <col min="16122" max="16122" width="3.33203125" customWidth="1"/>
    <col min="16123" max="16124" width="4.6640625" customWidth="1"/>
    <col min="16125" max="16125" width="1.88671875" customWidth="1"/>
    <col min="16126" max="16126" width="2.44140625" customWidth="1"/>
    <col min="16127" max="16127" width="3.109375" customWidth="1"/>
    <col min="16128" max="16128" width="2.33203125" customWidth="1"/>
    <col min="16129" max="16130" width="4.6640625" customWidth="1"/>
    <col min="16131" max="16131" width="2.33203125" customWidth="1"/>
    <col min="16132" max="16132" width="3.109375" customWidth="1"/>
    <col min="16133" max="16133" width="2.88671875" customWidth="1"/>
    <col min="16134" max="16134" width="2.109375" customWidth="1"/>
    <col min="16135" max="16136" width="4.6640625" customWidth="1"/>
    <col min="16137" max="16137" width="3.33203125" customWidth="1"/>
    <col min="16138" max="16138" width="2.88671875" customWidth="1"/>
    <col min="16139" max="16139" width="4.6640625" customWidth="1"/>
    <col min="16140" max="16140" width="2.88671875" customWidth="1"/>
    <col min="16141" max="16141" width="4.6640625" customWidth="1"/>
    <col min="16142" max="16144" width="8.6640625" customWidth="1"/>
    <col min="16145" max="16145" width="2.6640625" customWidth="1"/>
    <col min="16146" max="16146" width="7.88671875" customWidth="1"/>
  </cols>
  <sheetData>
    <row r="1" spans="1:25" ht="24.75" customHeight="1">
      <c r="A1" s="186" t="s">
        <v>101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</row>
    <row r="2" spans="1:25" ht="15" customHeight="1">
      <c r="A2" s="11"/>
      <c r="B2" s="11"/>
      <c r="C2" s="11"/>
      <c r="D2" s="10"/>
      <c r="E2" s="10"/>
      <c r="F2" s="11"/>
      <c r="G2" s="11"/>
      <c r="H2" s="11"/>
      <c r="I2" s="11"/>
      <c r="J2" s="11"/>
      <c r="K2" s="10"/>
      <c r="L2" s="10"/>
      <c r="M2" s="11"/>
      <c r="N2" s="11"/>
      <c r="O2" s="11"/>
      <c r="P2" s="10"/>
      <c r="Q2" s="10"/>
      <c r="R2" s="11"/>
      <c r="S2" s="11"/>
      <c r="T2" s="11"/>
      <c r="U2" s="10"/>
      <c r="V2" s="11"/>
      <c r="W2" s="11"/>
      <c r="X2" s="11"/>
      <c r="Y2" s="11"/>
    </row>
    <row r="3" spans="1:25" ht="25.05" customHeight="1">
      <c r="C3" s="18" t="s">
        <v>102</v>
      </c>
      <c r="G3" s="18" t="s">
        <v>22</v>
      </c>
      <c r="J3" s="52"/>
    </row>
    <row r="4" spans="1:25" ht="25.05" customHeight="1">
      <c r="C4" s="19" t="s">
        <v>103</v>
      </c>
      <c r="G4" s="18" t="s">
        <v>46</v>
      </c>
      <c r="H4" s="18"/>
      <c r="I4" s="18"/>
      <c r="J4" s="52"/>
      <c r="L4" s="134"/>
      <c r="M4" s="134"/>
      <c r="N4" s="134"/>
      <c r="O4" s="137"/>
      <c r="P4" s="137"/>
      <c r="Q4" s="137"/>
      <c r="R4" s="137"/>
      <c r="S4" s="137"/>
      <c r="T4" s="137"/>
      <c r="U4" s="63"/>
      <c r="V4" s="18"/>
      <c r="W4" s="18"/>
      <c r="X4" s="18"/>
      <c r="Y4" s="18"/>
    </row>
    <row r="5" spans="1:25" ht="25.05" customHeight="1">
      <c r="C5" s="19" t="s">
        <v>104</v>
      </c>
      <c r="D5" s="63"/>
      <c r="G5" s="52" t="s">
        <v>44</v>
      </c>
      <c r="H5" s="52"/>
      <c r="I5" s="52"/>
      <c r="J5" s="52"/>
      <c r="L5" s="134" t="s">
        <v>47</v>
      </c>
      <c r="M5" s="134"/>
      <c r="N5" s="134"/>
      <c r="O5" s="137" t="s">
        <v>100</v>
      </c>
      <c r="P5" s="137"/>
      <c r="Q5" s="137"/>
      <c r="R5" s="137"/>
      <c r="S5" s="137"/>
      <c r="T5" s="137"/>
      <c r="U5" s="63"/>
      <c r="V5" s="18"/>
      <c r="W5" s="18"/>
      <c r="X5" s="18"/>
      <c r="Y5" s="18"/>
    </row>
    <row r="6" spans="1:25" ht="25.05" customHeight="1">
      <c r="C6" s="19" t="s">
        <v>105</v>
      </c>
      <c r="G6" s="18" t="s">
        <v>45</v>
      </c>
      <c r="H6" s="18"/>
      <c r="I6" s="18"/>
      <c r="J6" s="52"/>
      <c r="L6" s="134" t="s">
        <v>47</v>
      </c>
      <c r="M6" s="134"/>
      <c r="N6" s="134"/>
      <c r="O6" s="135" t="s">
        <v>48</v>
      </c>
      <c r="P6" s="135"/>
      <c r="Q6" s="135"/>
      <c r="R6" s="135"/>
      <c r="S6" s="135"/>
      <c r="T6" s="135"/>
      <c r="U6" s="63"/>
      <c r="V6" s="18"/>
      <c r="W6" s="18"/>
      <c r="X6" s="18"/>
      <c r="Y6" s="18"/>
    </row>
    <row r="7" spans="1:25" ht="25.05" customHeight="1">
      <c r="C7" s="15"/>
      <c r="D7" s="53"/>
      <c r="E7" s="53"/>
      <c r="F7" s="15"/>
      <c r="G7" s="15"/>
      <c r="J7" s="15"/>
    </row>
    <row r="8" spans="1:25" ht="25.05" customHeight="1">
      <c r="A8" s="138">
        <v>45667</v>
      </c>
      <c r="B8" s="138"/>
      <c r="C8" s="138"/>
      <c r="D8" s="138"/>
      <c r="E8" s="138"/>
      <c r="F8" s="138"/>
      <c r="G8" s="139">
        <v>45668</v>
      </c>
      <c r="H8" s="140"/>
      <c r="I8" s="140"/>
      <c r="J8" s="140"/>
      <c r="K8" s="140"/>
      <c r="L8" s="140"/>
      <c r="M8" s="141"/>
      <c r="N8" s="139">
        <v>45674</v>
      </c>
      <c r="O8" s="140"/>
      <c r="P8" s="140"/>
      <c r="Q8" s="140"/>
      <c r="R8" s="141"/>
      <c r="S8" s="139">
        <v>45681</v>
      </c>
      <c r="T8" s="140"/>
      <c r="U8" s="140"/>
      <c r="V8" s="140"/>
      <c r="W8" s="140"/>
      <c r="X8" s="49"/>
      <c r="Y8" s="49"/>
    </row>
    <row r="9" spans="1:25" ht="25.05" customHeight="1" thickBot="1">
      <c r="A9" s="2"/>
      <c r="B9" s="7"/>
      <c r="C9" s="2"/>
      <c r="D9" s="6"/>
      <c r="E9" s="64"/>
      <c r="F9" s="9"/>
      <c r="G9" s="16"/>
      <c r="H9" s="6"/>
      <c r="I9" s="6"/>
      <c r="J9" s="4"/>
      <c r="K9" s="6"/>
      <c r="L9" s="6"/>
      <c r="M9" s="54"/>
      <c r="N9" s="55"/>
      <c r="O9" s="6"/>
      <c r="P9" s="6"/>
      <c r="Q9" s="6"/>
      <c r="R9" s="54"/>
      <c r="S9" s="6"/>
      <c r="T9" s="2"/>
      <c r="U9" s="6"/>
      <c r="V9" s="2"/>
      <c r="W9" s="2"/>
      <c r="X9" s="2"/>
      <c r="Y9" s="2"/>
    </row>
    <row r="10" spans="1:25" ht="25.05" customHeight="1" thickTop="1">
      <c r="A10" s="142" t="s">
        <v>189</v>
      </c>
      <c r="B10" s="7"/>
      <c r="C10" s="128" t="str">
        <f>IFERROR(VLOOKUP($E$10&amp;D10,抽選結果!$B:$D,3,FALSE),"")</f>
        <v>ＦＣスポルト宇都宮</v>
      </c>
      <c r="D10" s="59">
        <v>1</v>
      </c>
      <c r="E10" s="145" t="s">
        <v>95</v>
      </c>
      <c r="F10" s="7"/>
      <c r="G10" s="16"/>
      <c r="H10" s="6"/>
      <c r="I10" s="6"/>
      <c r="J10" s="4"/>
      <c r="K10" s="6"/>
      <c r="L10" s="6"/>
      <c r="M10" s="54"/>
      <c r="N10" s="55"/>
      <c r="O10" s="6"/>
      <c r="P10" s="6"/>
      <c r="Q10" s="6"/>
      <c r="R10" s="54"/>
      <c r="S10" s="6"/>
      <c r="T10" s="2"/>
      <c r="U10" s="6"/>
      <c r="V10" s="2"/>
      <c r="W10" s="2"/>
      <c r="X10" s="2"/>
      <c r="Y10" s="2"/>
    </row>
    <row r="11" spans="1:25" ht="25.05" customHeight="1" thickBot="1">
      <c r="A11" s="143"/>
      <c r="B11" s="7"/>
      <c r="C11" s="128" t="str">
        <f>IFERROR(VLOOKUP($E$10&amp;D11,抽選結果!$B:$D,3,FALSE),"")</f>
        <v>ＪＦＣアミスタ市貝</v>
      </c>
      <c r="D11" s="59">
        <v>2</v>
      </c>
      <c r="E11" s="146"/>
      <c r="F11" s="7"/>
      <c r="G11" s="16"/>
      <c r="I11" s="6"/>
      <c r="M11" s="54"/>
      <c r="N11" s="55"/>
      <c r="O11" s="2"/>
      <c r="P11" s="6"/>
      <c r="Q11" s="6"/>
      <c r="R11" s="54"/>
      <c r="S11" s="6"/>
      <c r="W11" s="2"/>
      <c r="X11" s="2"/>
      <c r="Y11" s="2"/>
    </row>
    <row r="12" spans="1:25" ht="25.05" customHeight="1" thickTop="1">
      <c r="A12" s="143"/>
      <c r="B12" s="7"/>
      <c r="C12" s="128" t="str">
        <f>IFERROR(VLOOKUP($E$10&amp;D12,抽選結果!$B:$D,3,FALSE),"")</f>
        <v>ＭＯＲＡＮＧＯ栃木フットボールクラブＵ１２</v>
      </c>
      <c r="D12" s="59">
        <v>3</v>
      </c>
      <c r="E12" s="147"/>
      <c r="F12" s="7"/>
      <c r="G12" s="16"/>
      <c r="H12" s="142" t="s">
        <v>70</v>
      </c>
      <c r="I12" s="54"/>
      <c r="J12" s="48" t="s">
        <v>20</v>
      </c>
      <c r="K12" s="59">
        <v>1</v>
      </c>
      <c r="L12" s="145" t="s">
        <v>19</v>
      </c>
      <c r="M12" s="54"/>
      <c r="N12" s="55"/>
      <c r="O12" s="6"/>
      <c r="P12" s="6"/>
      <c r="Q12" s="6"/>
      <c r="R12" s="54"/>
      <c r="S12" s="6"/>
      <c r="W12" s="2"/>
      <c r="X12" s="2"/>
      <c r="Y12" s="2"/>
    </row>
    <row r="13" spans="1:25" ht="25.05" customHeight="1">
      <c r="A13" s="143"/>
      <c r="B13" s="7"/>
      <c r="C13" s="129"/>
      <c r="D13" s="6"/>
      <c r="E13" s="6"/>
      <c r="F13" s="7"/>
      <c r="G13" s="16"/>
      <c r="H13" s="143"/>
      <c r="I13" s="54"/>
      <c r="J13" s="48" t="s">
        <v>18</v>
      </c>
      <c r="K13" s="59">
        <v>2</v>
      </c>
      <c r="L13" s="145"/>
      <c r="M13" s="54"/>
      <c r="N13" s="55"/>
      <c r="O13" s="2"/>
      <c r="P13" s="6"/>
      <c r="Q13" s="6"/>
      <c r="R13" s="54"/>
      <c r="S13" s="6"/>
      <c r="W13" s="2"/>
      <c r="X13" s="2"/>
      <c r="Y13" s="2"/>
    </row>
    <row r="14" spans="1:25" ht="25.05" customHeight="1">
      <c r="A14" s="143"/>
      <c r="B14" s="7"/>
      <c r="C14" s="128" t="str">
        <f>IFERROR(VLOOKUP($E$14&amp;D14-3,抽選結果!$B:$D,3,FALSE),"")</f>
        <v>ＦＣがむしゃら</v>
      </c>
      <c r="D14" s="59">
        <v>4</v>
      </c>
      <c r="E14" s="145" t="s">
        <v>96</v>
      </c>
      <c r="F14" s="7"/>
      <c r="G14" s="16"/>
      <c r="H14" s="143"/>
      <c r="I14" s="6"/>
      <c r="J14" s="48" t="s">
        <v>17</v>
      </c>
      <c r="K14" s="59">
        <v>3</v>
      </c>
      <c r="L14" s="145"/>
      <c r="M14" s="54"/>
      <c r="N14" s="55"/>
      <c r="O14" s="2"/>
      <c r="P14" s="6"/>
      <c r="Q14" s="6"/>
      <c r="R14" s="56"/>
      <c r="S14" s="2"/>
      <c r="W14" s="2"/>
      <c r="X14" s="2"/>
      <c r="Y14" s="2"/>
    </row>
    <row r="15" spans="1:25" ht="25.05" customHeight="1">
      <c r="A15" s="143"/>
      <c r="B15" s="7"/>
      <c r="C15" s="128" t="str">
        <f>IFERROR(VLOOKUP($E$14&amp;D15-3,抽選結果!$B:$D,3,FALSE),"")</f>
        <v>ＦＣ真岡２１ファンタジー</v>
      </c>
      <c r="D15" s="59">
        <v>5</v>
      </c>
      <c r="E15" s="146"/>
      <c r="F15" s="9"/>
      <c r="G15" s="16"/>
      <c r="H15" s="143"/>
      <c r="I15" s="6"/>
      <c r="J15" s="2"/>
      <c r="K15" s="6"/>
      <c r="L15" s="6"/>
      <c r="M15" s="54"/>
      <c r="N15" s="55"/>
      <c r="R15" s="56"/>
      <c r="S15" s="2"/>
      <c r="W15" s="2"/>
      <c r="X15" s="148"/>
      <c r="Y15" s="2"/>
    </row>
    <row r="16" spans="1:25" ht="25.05" customHeight="1" thickBot="1">
      <c r="A16" s="144"/>
      <c r="B16" s="7"/>
      <c r="C16" s="128" t="str">
        <f>IFERROR(VLOOKUP($E$14&amp;D16-3,抽選結果!$B:$D,3,FALSE),"")</f>
        <v>ともぞうサッカークラブ</v>
      </c>
      <c r="D16" s="59">
        <v>6</v>
      </c>
      <c r="E16" s="147"/>
      <c r="F16" s="7"/>
      <c r="G16" s="16"/>
      <c r="H16" s="143"/>
      <c r="I16" s="6"/>
      <c r="J16" s="48" t="s">
        <v>15</v>
      </c>
      <c r="K16" s="59">
        <v>4</v>
      </c>
      <c r="L16" s="145" t="s">
        <v>14</v>
      </c>
      <c r="M16" s="54"/>
      <c r="N16" s="55"/>
      <c r="O16" s="48" t="s">
        <v>62</v>
      </c>
      <c r="P16" s="59">
        <v>1</v>
      </c>
      <c r="Q16" s="145" t="s">
        <v>56</v>
      </c>
      <c r="R16" s="56"/>
      <c r="S16" s="2"/>
      <c r="T16" s="2"/>
      <c r="U16" s="6"/>
      <c r="V16" s="2"/>
      <c r="W16" s="2"/>
      <c r="X16" s="148"/>
      <c r="Y16" s="2"/>
    </row>
    <row r="17" spans="1:25" ht="25.05" customHeight="1" thickTop="1" thickBot="1">
      <c r="A17" s="2"/>
      <c r="B17" s="7"/>
      <c r="C17" s="129"/>
      <c r="D17" s="6"/>
      <c r="E17" s="6"/>
      <c r="F17" s="7"/>
      <c r="G17" s="50"/>
      <c r="H17" s="143"/>
      <c r="I17" s="54"/>
      <c r="J17" s="48" t="s">
        <v>11</v>
      </c>
      <c r="K17" s="59">
        <v>5</v>
      </c>
      <c r="L17" s="145"/>
      <c r="M17" s="54"/>
      <c r="N17" s="55"/>
      <c r="O17" s="48" t="s">
        <v>63</v>
      </c>
      <c r="P17" s="59">
        <v>2</v>
      </c>
      <c r="Q17" s="145"/>
      <c r="R17" s="54"/>
      <c r="S17" s="6"/>
      <c r="T17" s="149" t="s">
        <v>58</v>
      </c>
      <c r="U17" s="150">
        <v>1</v>
      </c>
      <c r="V17" s="2"/>
      <c r="W17" s="2"/>
      <c r="X17" s="148"/>
      <c r="Y17" s="2"/>
    </row>
    <row r="18" spans="1:25" ht="25.05" customHeight="1" thickTop="1" thickBot="1">
      <c r="A18" s="142" t="s">
        <v>188</v>
      </c>
      <c r="B18" s="7"/>
      <c r="C18" s="128" t="str">
        <f>IFERROR(VLOOKUP($E$18&amp;D18,抽選結果!$B:$D,3,FALSE),"")</f>
        <v>ＦＣアリーバ</v>
      </c>
      <c r="D18" s="59">
        <v>1</v>
      </c>
      <c r="E18" s="145" t="s">
        <v>12</v>
      </c>
      <c r="F18" s="7"/>
      <c r="G18" s="50"/>
      <c r="H18" s="144"/>
      <c r="I18" s="54"/>
      <c r="J18" s="48" t="s">
        <v>9</v>
      </c>
      <c r="K18" s="59">
        <v>6</v>
      </c>
      <c r="L18" s="145"/>
      <c r="M18" s="54"/>
      <c r="N18" s="55"/>
      <c r="O18" s="48" t="s">
        <v>64</v>
      </c>
      <c r="P18" s="59">
        <v>3</v>
      </c>
      <c r="Q18" s="145"/>
      <c r="R18" s="54"/>
      <c r="S18" s="6"/>
      <c r="T18" s="149"/>
      <c r="U18" s="150"/>
      <c r="V18" s="60"/>
      <c r="W18" s="2"/>
      <c r="X18" s="148"/>
      <c r="Y18" s="2"/>
    </row>
    <row r="19" spans="1:25" ht="25.05" customHeight="1" thickTop="1">
      <c r="A19" s="143"/>
      <c r="B19" s="7"/>
      <c r="C19" s="128" t="str">
        <f>IFERROR(VLOOKUP($E$18&amp;D19,抽選結果!$B:$D,3,FALSE),"")</f>
        <v>栃木ＳＣ　Ｕ－１２</v>
      </c>
      <c r="D19" s="59">
        <v>2</v>
      </c>
      <c r="E19" s="145"/>
      <c r="F19" s="9"/>
      <c r="G19" s="16"/>
      <c r="H19" s="64"/>
      <c r="I19" s="6"/>
      <c r="M19" s="54"/>
      <c r="N19" s="55"/>
      <c r="O19" s="48" t="s">
        <v>65</v>
      </c>
      <c r="P19" s="59">
        <v>4</v>
      </c>
      <c r="Q19" s="145"/>
      <c r="R19" s="54"/>
      <c r="S19" s="6"/>
      <c r="T19" s="149" t="s">
        <v>59</v>
      </c>
      <c r="U19" s="150">
        <v>2</v>
      </c>
      <c r="V19" s="61"/>
      <c r="W19" s="2"/>
      <c r="X19" s="148"/>
      <c r="Y19" s="2"/>
    </row>
    <row r="20" spans="1:25" ht="25.05" customHeight="1">
      <c r="A20" s="143"/>
      <c r="B20" s="7"/>
      <c r="C20" s="128" t="str">
        <f>IFERROR(VLOOKUP($E$18&amp;D20,抽選結果!$B:$D,3,FALSE),"")</f>
        <v>ヴェルフェ矢板Ｕ－１２・ｎｏｕｖｅａｕ</v>
      </c>
      <c r="D20" s="59">
        <v>3</v>
      </c>
      <c r="E20" s="145"/>
      <c r="F20" s="9"/>
      <c r="G20" s="16"/>
      <c r="H20" s="2"/>
      <c r="I20" s="6"/>
      <c r="J20" s="4"/>
      <c r="K20" s="6"/>
      <c r="L20" s="6"/>
      <c r="M20" s="54"/>
      <c r="N20" s="50"/>
      <c r="R20" s="54"/>
      <c r="S20" s="2"/>
      <c r="T20" s="149"/>
      <c r="U20" s="150"/>
      <c r="V20" s="60"/>
      <c r="W20" s="2"/>
      <c r="X20" s="148"/>
      <c r="Y20" s="2"/>
    </row>
    <row r="21" spans="1:25" ht="25.05" customHeight="1">
      <c r="A21" s="143"/>
      <c r="B21" s="7"/>
      <c r="C21" s="129"/>
      <c r="D21" s="6"/>
      <c r="E21" s="6"/>
      <c r="F21" s="7"/>
      <c r="G21" s="16"/>
      <c r="H21" s="2"/>
      <c r="I21" s="6"/>
      <c r="J21" s="4"/>
      <c r="K21" s="6"/>
      <c r="L21" s="6"/>
      <c r="M21" s="54"/>
      <c r="N21" s="50"/>
      <c r="R21" s="54"/>
      <c r="S21" s="2"/>
      <c r="T21" s="149" t="s">
        <v>60</v>
      </c>
      <c r="U21" s="150">
        <v>3</v>
      </c>
      <c r="V21" s="61"/>
      <c r="W21" s="58"/>
      <c r="X21" s="148"/>
      <c r="Y21" s="2"/>
    </row>
    <row r="22" spans="1:25" ht="25.05" customHeight="1">
      <c r="A22" s="143"/>
      <c r="B22" s="7"/>
      <c r="C22" s="128" t="str">
        <f>IFERROR(VLOOKUP($E$22&amp;D22-3,抽選結果!$B:$D,3,FALSE),"")</f>
        <v>ＦＣ　Ａｖａｎｃｅ</v>
      </c>
      <c r="D22" s="59">
        <v>4</v>
      </c>
      <c r="E22" s="145" t="s">
        <v>52</v>
      </c>
      <c r="F22" s="7"/>
      <c r="G22" s="16"/>
      <c r="H22" s="2"/>
      <c r="I22" s="6"/>
      <c r="J22" s="4"/>
      <c r="K22" s="6"/>
      <c r="L22" s="6"/>
      <c r="M22" s="54"/>
      <c r="N22" s="50"/>
      <c r="R22" s="54"/>
      <c r="S22" s="2"/>
      <c r="T22" s="149"/>
      <c r="U22" s="150"/>
      <c r="V22" s="60"/>
      <c r="W22" s="2"/>
      <c r="X22" s="148"/>
      <c r="Y22" s="2"/>
    </row>
    <row r="23" spans="1:25" ht="25.05" customHeight="1" thickBot="1">
      <c r="A23" s="143"/>
      <c r="B23" s="7"/>
      <c r="C23" s="128" t="str">
        <f>IFERROR(VLOOKUP($E$22&amp;D23-3,抽選結果!$B:$D,3,FALSE),"")</f>
        <v>ＩＳＯＳＯＣＣＥＲＣＬＵＢ</v>
      </c>
      <c r="D23" s="59">
        <v>5</v>
      </c>
      <c r="E23" s="145"/>
      <c r="F23" s="7"/>
      <c r="G23" s="8"/>
      <c r="I23" s="6"/>
      <c r="M23" s="54"/>
      <c r="N23" s="55"/>
      <c r="O23" s="48" t="s">
        <v>66</v>
      </c>
      <c r="P23" s="59">
        <v>5</v>
      </c>
      <c r="Q23" s="145" t="s">
        <v>57</v>
      </c>
      <c r="R23" s="54"/>
      <c r="S23" s="6"/>
      <c r="T23" s="149" t="s">
        <v>61</v>
      </c>
      <c r="U23" s="150">
        <v>4</v>
      </c>
      <c r="V23" s="62"/>
      <c r="W23" s="4"/>
      <c r="X23" s="148"/>
      <c r="Y23" s="4"/>
    </row>
    <row r="24" spans="1:25" ht="25.05" customHeight="1" thickTop="1" thickBot="1">
      <c r="A24" s="144"/>
      <c r="B24" s="7"/>
      <c r="C24" s="128" t="str">
        <f>IFERROR(VLOOKUP($E$22&amp;D24-3,抽選結果!$B:$D,3,FALSE),"")</f>
        <v>ＦＣ　ＶＡＬＯＮ</v>
      </c>
      <c r="D24" s="59">
        <v>6</v>
      </c>
      <c r="E24" s="145"/>
      <c r="F24" s="7"/>
      <c r="G24" s="51"/>
      <c r="H24" s="142" t="s">
        <v>71</v>
      </c>
      <c r="I24" s="54"/>
      <c r="J24" s="48" t="s">
        <v>53</v>
      </c>
      <c r="K24" s="59">
        <v>1</v>
      </c>
      <c r="L24" s="145" t="s">
        <v>55</v>
      </c>
      <c r="M24" s="54"/>
      <c r="N24" s="55"/>
      <c r="O24" s="48" t="s">
        <v>67</v>
      </c>
      <c r="P24" s="59">
        <v>6</v>
      </c>
      <c r="Q24" s="145"/>
      <c r="R24" s="54"/>
      <c r="S24" s="6"/>
      <c r="T24" s="149"/>
      <c r="U24" s="150"/>
      <c r="V24" s="5"/>
      <c r="W24" s="5"/>
      <c r="X24" s="148"/>
      <c r="Y24" s="5"/>
    </row>
    <row r="25" spans="1:25" ht="25.05" customHeight="1" thickTop="1" thickBot="1">
      <c r="A25" s="7"/>
      <c r="B25" s="7"/>
      <c r="C25" s="130"/>
      <c r="D25" s="5"/>
      <c r="E25" s="65"/>
      <c r="F25" s="7"/>
      <c r="G25" s="51"/>
      <c r="H25" s="143"/>
      <c r="I25" s="54"/>
      <c r="J25" s="48" t="s">
        <v>54</v>
      </c>
      <c r="K25" s="59">
        <v>2</v>
      </c>
      <c r="L25" s="145"/>
      <c r="M25" s="54"/>
      <c r="N25" s="55"/>
      <c r="O25" s="48" t="s">
        <v>68</v>
      </c>
      <c r="P25" s="59">
        <v>7</v>
      </c>
      <c r="Q25" s="145"/>
      <c r="R25" s="54"/>
      <c r="S25" s="6"/>
      <c r="U25" s="6"/>
      <c r="V25" s="5"/>
      <c r="W25" s="5"/>
      <c r="X25" s="148"/>
      <c r="Y25" s="5"/>
    </row>
    <row r="26" spans="1:25" ht="25.05" customHeight="1" thickTop="1">
      <c r="A26" s="142" t="s">
        <v>187</v>
      </c>
      <c r="B26" s="2"/>
      <c r="C26" s="128" t="str">
        <f>IFERROR(VLOOKUP($E$26&amp;D26,抽選結果!$B:$D,3,FALSE),"")</f>
        <v>ｕｎｉｏｎ　ｓｃ</v>
      </c>
      <c r="D26" s="59">
        <v>1</v>
      </c>
      <c r="E26" s="145" t="s">
        <v>5</v>
      </c>
      <c r="F26" s="2"/>
      <c r="G26" s="50"/>
      <c r="H26" s="143"/>
      <c r="I26" s="6"/>
      <c r="J26" s="48" t="s">
        <v>7</v>
      </c>
      <c r="K26" s="59">
        <v>3</v>
      </c>
      <c r="L26" s="145"/>
      <c r="M26" s="54"/>
      <c r="N26" s="50"/>
      <c r="O26" s="48" t="s">
        <v>69</v>
      </c>
      <c r="P26" s="59">
        <v>8</v>
      </c>
      <c r="Q26" s="145"/>
      <c r="R26" s="56"/>
      <c r="S26" s="2"/>
      <c r="T26" s="2"/>
      <c r="U26" s="6"/>
      <c r="V26" s="2"/>
      <c r="W26" s="57"/>
      <c r="X26" s="148"/>
      <c r="Y26" s="57"/>
    </row>
    <row r="27" spans="1:25" ht="25.05" customHeight="1">
      <c r="A27" s="143"/>
      <c r="B27" s="2"/>
      <c r="C27" s="217" t="str">
        <f>IFERROR(VLOOKUP($E$26&amp;D27,抽選結果!$B:$D,3,FALSE),"")</f>
        <v>ＳＡＫＵＲＡ　ＦＯＯＴＢＡＬＬ　ＣＬＵＢ　Ｊｒ</v>
      </c>
      <c r="D27" s="59">
        <v>2</v>
      </c>
      <c r="E27" s="145"/>
      <c r="F27" s="2"/>
      <c r="G27" s="50"/>
      <c r="H27" s="143"/>
      <c r="I27" s="6"/>
      <c r="J27" s="2"/>
      <c r="K27" s="6"/>
      <c r="L27" s="6"/>
      <c r="M27" s="54"/>
      <c r="N27" s="50"/>
      <c r="R27" s="56"/>
      <c r="S27" s="2"/>
      <c r="W27" s="2"/>
      <c r="X27" s="148"/>
      <c r="Y27" s="2"/>
    </row>
    <row r="28" spans="1:25" ht="25.05" customHeight="1">
      <c r="A28" s="143"/>
      <c r="B28" s="2"/>
      <c r="C28" s="128" t="str">
        <f>IFERROR(VLOOKUP($E$26&amp;D28,抽選結果!$B:$D,3,FALSE),"")</f>
        <v>那須野ヶ原ＦＣボンジボーラ</v>
      </c>
      <c r="D28" s="59">
        <v>3</v>
      </c>
      <c r="E28" s="145"/>
      <c r="F28" s="2"/>
      <c r="G28" s="50"/>
      <c r="H28" s="143"/>
      <c r="I28" s="6"/>
      <c r="J28" s="48" t="s">
        <v>2</v>
      </c>
      <c r="K28" s="59">
        <v>4</v>
      </c>
      <c r="L28" s="145" t="s">
        <v>42</v>
      </c>
      <c r="M28" s="54"/>
      <c r="N28" s="50"/>
      <c r="O28" s="2"/>
      <c r="P28" s="6"/>
      <c r="Q28" s="6"/>
      <c r="R28" s="56"/>
      <c r="S28" s="2"/>
      <c r="W28" s="2"/>
      <c r="X28" s="2"/>
      <c r="Y28" s="2"/>
    </row>
    <row r="29" spans="1:25" ht="25.05" customHeight="1">
      <c r="A29" s="143"/>
      <c r="B29" s="2"/>
      <c r="C29" s="130"/>
      <c r="D29" s="5"/>
      <c r="E29" s="65"/>
      <c r="F29" s="2"/>
      <c r="G29" s="50"/>
      <c r="H29" s="143"/>
      <c r="I29" s="54"/>
      <c r="J29" s="48" t="s">
        <v>1</v>
      </c>
      <c r="K29" s="59">
        <v>5</v>
      </c>
      <c r="L29" s="145"/>
      <c r="M29" s="54"/>
      <c r="N29" s="50"/>
      <c r="R29" s="56"/>
      <c r="S29" s="2"/>
      <c r="W29" s="2"/>
      <c r="X29" s="2"/>
      <c r="Y29" s="2"/>
    </row>
    <row r="30" spans="1:25" ht="25.05" customHeight="1" thickBot="1">
      <c r="A30" s="143"/>
      <c r="B30" s="2"/>
      <c r="C30" s="128" t="str">
        <f>IFERROR(VLOOKUP($E$30&amp;D30-3,抽選結果!$B:$D,3,FALSE),"")</f>
        <v>ＴＥＡＭ　リフレＳＣ</v>
      </c>
      <c r="D30" s="59">
        <v>4</v>
      </c>
      <c r="E30" s="151" t="s">
        <v>43</v>
      </c>
      <c r="F30" s="2"/>
      <c r="G30" s="50"/>
      <c r="H30" s="144"/>
      <c r="I30" s="54"/>
      <c r="J30" s="48" t="s">
        <v>0</v>
      </c>
      <c r="K30" s="59">
        <v>6</v>
      </c>
      <c r="L30" s="145"/>
      <c r="M30" s="54"/>
      <c r="N30" s="50"/>
      <c r="R30" s="56"/>
      <c r="S30" s="2"/>
      <c r="W30" s="2"/>
      <c r="X30" s="2"/>
      <c r="Y30" s="2"/>
    </row>
    <row r="31" spans="1:25" ht="25.05" customHeight="1" thickTop="1">
      <c r="A31" s="143"/>
      <c r="B31" s="2"/>
      <c r="C31" s="128" t="str">
        <f>IFERROR(VLOOKUP($E$30&amp;D31-3,抽選結果!$B:$D,3,FALSE),"")</f>
        <v>Ｋ－ＷＥＳＴ．ＦＣ２００１</v>
      </c>
      <c r="D31" s="59">
        <v>5</v>
      </c>
      <c r="E31" s="147"/>
      <c r="F31" s="2"/>
      <c r="G31" s="50"/>
      <c r="H31" s="64"/>
      <c r="I31" s="6"/>
      <c r="M31" s="54"/>
      <c r="N31" s="50"/>
      <c r="R31" s="56"/>
      <c r="S31" s="2"/>
      <c r="T31" s="2"/>
      <c r="U31" s="6"/>
      <c r="V31" s="2"/>
      <c r="W31" s="2"/>
      <c r="X31" s="2"/>
      <c r="Y31" s="2"/>
    </row>
    <row r="32" spans="1:25" ht="25.05" customHeight="1" thickBot="1">
      <c r="A32" s="144"/>
      <c r="B32" s="2"/>
      <c r="C32" s="82"/>
      <c r="D32" s="83"/>
      <c r="E32" s="84"/>
      <c r="F32" s="2"/>
      <c r="G32" s="50"/>
      <c r="H32" s="2"/>
      <c r="I32" s="6"/>
      <c r="J32" s="2"/>
      <c r="K32" s="6"/>
      <c r="L32" s="6"/>
      <c r="M32" s="54"/>
      <c r="N32" s="50"/>
      <c r="O32" s="2"/>
      <c r="P32" s="6"/>
      <c r="Q32" s="6"/>
      <c r="R32" s="56"/>
      <c r="S32" s="2"/>
      <c r="T32" s="2"/>
      <c r="U32" s="6"/>
      <c r="V32" s="2"/>
      <c r="W32" s="2"/>
      <c r="X32" s="2"/>
      <c r="Y32" s="2"/>
    </row>
    <row r="33" spans="1:13" ht="20.100000000000001" customHeight="1" thickTop="1">
      <c r="A33" s="3"/>
      <c r="C33" s="2"/>
      <c r="D33" s="6"/>
      <c r="E33" s="6"/>
      <c r="I33" s="1"/>
      <c r="M33" s="1"/>
    </row>
  </sheetData>
  <mergeCells count="37">
    <mergeCell ref="E30:E31"/>
    <mergeCell ref="X15:X27"/>
    <mergeCell ref="A1:Y1"/>
    <mergeCell ref="H24:H30"/>
    <mergeCell ref="H12:H18"/>
    <mergeCell ref="T19:T20"/>
    <mergeCell ref="T21:T22"/>
    <mergeCell ref="T23:T24"/>
    <mergeCell ref="U23:U24"/>
    <mergeCell ref="U21:U22"/>
    <mergeCell ref="U19:U20"/>
    <mergeCell ref="Q23:Q26"/>
    <mergeCell ref="A26:A32"/>
    <mergeCell ref="L28:L30"/>
    <mergeCell ref="E26:E28"/>
    <mergeCell ref="S8:W8"/>
    <mergeCell ref="N8:R8"/>
    <mergeCell ref="G8:M8"/>
    <mergeCell ref="Q16:Q19"/>
    <mergeCell ref="A8:F8"/>
    <mergeCell ref="T17:T18"/>
    <mergeCell ref="A18:A24"/>
    <mergeCell ref="A10:A16"/>
    <mergeCell ref="U17:U18"/>
    <mergeCell ref="L12:L14"/>
    <mergeCell ref="L24:L26"/>
    <mergeCell ref="L16:L18"/>
    <mergeCell ref="E22:E24"/>
    <mergeCell ref="E14:E16"/>
    <mergeCell ref="E18:E20"/>
    <mergeCell ref="E10:E12"/>
    <mergeCell ref="L4:N4"/>
    <mergeCell ref="L5:N5"/>
    <mergeCell ref="L6:N6"/>
    <mergeCell ref="O6:T6"/>
    <mergeCell ref="O5:T5"/>
    <mergeCell ref="O4:T4"/>
  </mergeCells>
  <phoneticPr fontId="1"/>
  <printOptions horizontalCentered="1"/>
  <pageMargins left="0.39370078740157483" right="0.39370078740157483" top="0.78740157480314965" bottom="0.39370078740157483" header="0" footer="0"/>
  <pageSetup paperSize="9" orientation="portrait" horizontalDpi="4294967293" verticalDpi="36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B92"/>
  <sheetViews>
    <sheetView workbookViewId="0"/>
    <sheetView workbookViewId="1"/>
  </sheetViews>
  <sheetFormatPr defaultRowHeight="13.2"/>
  <cols>
    <col min="1" max="27" width="6.77734375" customWidth="1"/>
    <col min="257" max="283" width="6.77734375" customWidth="1"/>
    <col min="513" max="539" width="6.77734375" customWidth="1"/>
    <col min="769" max="795" width="6.77734375" customWidth="1"/>
    <col min="1025" max="1051" width="6.77734375" customWidth="1"/>
    <col min="1281" max="1307" width="6.77734375" customWidth="1"/>
    <col min="1537" max="1563" width="6.77734375" customWidth="1"/>
    <col min="1793" max="1819" width="6.77734375" customWidth="1"/>
    <col min="2049" max="2075" width="6.77734375" customWidth="1"/>
    <col min="2305" max="2331" width="6.77734375" customWidth="1"/>
    <col min="2561" max="2587" width="6.77734375" customWidth="1"/>
    <col min="2817" max="2843" width="6.77734375" customWidth="1"/>
    <col min="3073" max="3099" width="6.77734375" customWidth="1"/>
    <col min="3329" max="3355" width="6.77734375" customWidth="1"/>
    <col min="3585" max="3611" width="6.77734375" customWidth="1"/>
    <col min="3841" max="3867" width="6.77734375" customWidth="1"/>
    <col min="4097" max="4123" width="6.77734375" customWidth="1"/>
    <col min="4353" max="4379" width="6.77734375" customWidth="1"/>
    <col min="4609" max="4635" width="6.77734375" customWidth="1"/>
    <col min="4865" max="4891" width="6.77734375" customWidth="1"/>
    <col min="5121" max="5147" width="6.77734375" customWidth="1"/>
    <col min="5377" max="5403" width="6.77734375" customWidth="1"/>
    <col min="5633" max="5659" width="6.77734375" customWidth="1"/>
    <col min="5889" max="5915" width="6.77734375" customWidth="1"/>
    <col min="6145" max="6171" width="6.77734375" customWidth="1"/>
    <col min="6401" max="6427" width="6.77734375" customWidth="1"/>
    <col min="6657" max="6683" width="6.77734375" customWidth="1"/>
    <col min="6913" max="6939" width="6.77734375" customWidth="1"/>
    <col min="7169" max="7195" width="6.77734375" customWidth="1"/>
    <col min="7425" max="7451" width="6.77734375" customWidth="1"/>
    <col min="7681" max="7707" width="6.77734375" customWidth="1"/>
    <col min="7937" max="7963" width="6.77734375" customWidth="1"/>
    <col min="8193" max="8219" width="6.77734375" customWidth="1"/>
    <col min="8449" max="8475" width="6.77734375" customWidth="1"/>
    <col min="8705" max="8731" width="6.77734375" customWidth="1"/>
    <col min="8961" max="8987" width="6.77734375" customWidth="1"/>
    <col min="9217" max="9243" width="6.77734375" customWidth="1"/>
    <col min="9473" max="9499" width="6.77734375" customWidth="1"/>
    <col min="9729" max="9755" width="6.77734375" customWidth="1"/>
    <col min="9985" max="10011" width="6.77734375" customWidth="1"/>
    <col min="10241" max="10267" width="6.77734375" customWidth="1"/>
    <col min="10497" max="10523" width="6.77734375" customWidth="1"/>
    <col min="10753" max="10779" width="6.77734375" customWidth="1"/>
    <col min="11009" max="11035" width="6.77734375" customWidth="1"/>
    <col min="11265" max="11291" width="6.77734375" customWidth="1"/>
    <col min="11521" max="11547" width="6.77734375" customWidth="1"/>
    <col min="11777" max="11803" width="6.77734375" customWidth="1"/>
    <col min="12033" max="12059" width="6.77734375" customWidth="1"/>
    <col min="12289" max="12315" width="6.77734375" customWidth="1"/>
    <col min="12545" max="12571" width="6.77734375" customWidth="1"/>
    <col min="12801" max="12827" width="6.77734375" customWidth="1"/>
    <col min="13057" max="13083" width="6.77734375" customWidth="1"/>
    <col min="13313" max="13339" width="6.77734375" customWidth="1"/>
    <col min="13569" max="13595" width="6.77734375" customWidth="1"/>
    <col min="13825" max="13851" width="6.77734375" customWidth="1"/>
    <col min="14081" max="14107" width="6.77734375" customWidth="1"/>
    <col min="14337" max="14363" width="6.77734375" customWidth="1"/>
    <col min="14593" max="14619" width="6.77734375" customWidth="1"/>
    <col min="14849" max="14875" width="6.77734375" customWidth="1"/>
    <col min="15105" max="15131" width="6.77734375" customWidth="1"/>
    <col min="15361" max="15387" width="6.77734375" customWidth="1"/>
    <col min="15617" max="15643" width="6.77734375" customWidth="1"/>
    <col min="15873" max="15899" width="6.77734375" customWidth="1"/>
    <col min="16129" max="16155" width="6.77734375" customWidth="1"/>
  </cols>
  <sheetData>
    <row r="1" spans="1:27" ht="30" customHeight="1">
      <c r="A1" s="38" t="str">
        <f>'JA組合せ(結果)'!C3</f>
        <v>■第1日　1月10日</v>
      </c>
      <c r="B1" s="38"/>
      <c r="C1" s="38"/>
      <c r="D1" s="45"/>
      <c r="E1" s="38"/>
      <c r="F1" s="38"/>
      <c r="G1" s="38"/>
      <c r="H1" s="152" t="s">
        <v>120</v>
      </c>
      <c r="I1" s="152"/>
      <c r="J1" s="152"/>
      <c r="K1" s="152"/>
      <c r="L1" s="152"/>
      <c r="O1" s="152" t="s">
        <v>35</v>
      </c>
      <c r="P1" s="152"/>
      <c r="Q1" s="152"/>
      <c r="R1" s="152" t="str">
        <f>'JA組合せ(結果)'!A10</f>
        <v>SAKURAグリーンフィールドＢ</v>
      </c>
      <c r="S1" s="152"/>
      <c r="T1" s="152"/>
      <c r="U1" s="152"/>
      <c r="V1" s="152"/>
      <c r="W1" s="152"/>
      <c r="X1" s="152"/>
      <c r="Y1" s="152"/>
      <c r="Z1" s="152"/>
      <c r="AA1" s="152"/>
    </row>
    <row r="2" spans="1:27" ht="10.050000000000001" customHeight="1">
      <c r="A2" s="38"/>
      <c r="B2" s="38"/>
      <c r="C2" s="38"/>
      <c r="O2" s="39"/>
      <c r="P2" s="39"/>
      <c r="Q2" s="39"/>
      <c r="R2" s="46"/>
      <c r="S2" s="46"/>
      <c r="T2" s="46"/>
      <c r="U2" s="46"/>
      <c r="V2" s="46"/>
      <c r="W2" s="46"/>
    </row>
    <row r="3" spans="1:27" ht="20.100000000000001" customHeight="1">
      <c r="A3" s="38"/>
      <c r="E3" s="37"/>
      <c r="J3" s="23"/>
      <c r="K3" s="23"/>
      <c r="L3" s="23"/>
      <c r="M3" s="23"/>
      <c r="N3" s="23"/>
      <c r="O3" s="23"/>
      <c r="P3" s="36"/>
      <c r="Q3" s="36"/>
      <c r="R3" s="36"/>
      <c r="U3" s="23"/>
      <c r="V3" s="35"/>
      <c r="W3" s="35"/>
      <c r="X3" s="23"/>
      <c r="Y3" s="23"/>
      <c r="Z3" s="23"/>
      <c r="AA3" s="23"/>
    </row>
    <row r="4" spans="1:27" ht="20.100000000000001" customHeight="1">
      <c r="A4" s="38"/>
      <c r="E4" s="37"/>
      <c r="H4" s="36"/>
      <c r="I4" s="36"/>
      <c r="J4" s="23"/>
      <c r="K4" s="23"/>
      <c r="L4" s="23"/>
      <c r="M4" s="23"/>
      <c r="N4" s="23"/>
      <c r="O4" s="23"/>
      <c r="P4" s="36"/>
      <c r="Q4" s="36"/>
      <c r="R4" s="36"/>
      <c r="S4" s="36"/>
      <c r="T4" s="36"/>
      <c r="U4" s="23"/>
      <c r="V4" s="35"/>
      <c r="W4" s="35"/>
      <c r="X4" s="23"/>
      <c r="Y4" s="23"/>
      <c r="Z4" s="23"/>
      <c r="AA4" s="23"/>
    </row>
    <row r="5" spans="1:27" ht="20.100000000000001" customHeight="1">
      <c r="A5" s="38"/>
      <c r="E5" s="37"/>
      <c r="H5" s="153" t="s">
        <v>21</v>
      </c>
      <c r="I5" s="153"/>
      <c r="J5" s="23"/>
      <c r="K5" s="23"/>
      <c r="L5" s="23"/>
      <c r="M5" s="23"/>
      <c r="N5" s="23"/>
      <c r="O5" s="23"/>
      <c r="P5" s="36"/>
      <c r="Q5" s="36"/>
      <c r="R5" s="36"/>
      <c r="S5" s="153" t="s">
        <v>16</v>
      </c>
      <c r="T5" s="153"/>
      <c r="U5" s="23"/>
      <c r="V5" s="35"/>
      <c r="W5" s="35"/>
      <c r="X5" s="23"/>
      <c r="Y5" s="23"/>
      <c r="Z5" s="23"/>
      <c r="AA5" s="23"/>
    </row>
    <row r="6" spans="1:27" ht="20.100000000000001" customHeight="1">
      <c r="A6" s="12"/>
      <c r="E6" s="12"/>
      <c r="F6" s="90"/>
      <c r="G6" s="90"/>
      <c r="H6" s="89"/>
      <c r="I6" s="90"/>
      <c r="J6" s="90"/>
      <c r="K6" s="90"/>
      <c r="L6" s="12"/>
      <c r="M6" s="12"/>
      <c r="N6" s="12"/>
      <c r="O6" s="12"/>
      <c r="P6" s="12"/>
      <c r="Q6" s="90"/>
      <c r="R6" s="90"/>
      <c r="S6" s="89"/>
      <c r="T6" s="31"/>
      <c r="V6" s="12"/>
      <c r="W6" s="12"/>
      <c r="Z6" s="12"/>
    </row>
    <row r="7" spans="1:27" ht="20.100000000000001" customHeight="1">
      <c r="A7" s="12"/>
      <c r="E7" s="88"/>
      <c r="F7" s="33"/>
      <c r="G7" s="12"/>
      <c r="H7" s="12"/>
      <c r="I7" s="31"/>
      <c r="J7" s="12"/>
      <c r="K7" s="12"/>
      <c r="L7" s="31"/>
      <c r="M7" s="12"/>
      <c r="N7" s="12"/>
      <c r="O7" s="12"/>
      <c r="P7" s="13"/>
      <c r="Q7" s="31"/>
      <c r="R7" s="12"/>
      <c r="S7" s="34"/>
      <c r="T7" s="33"/>
      <c r="U7" s="32"/>
      <c r="V7" s="14"/>
      <c r="W7" s="31"/>
      <c r="X7" s="12"/>
      <c r="Y7" s="12"/>
      <c r="Z7" s="12"/>
    </row>
    <row r="8" spans="1:27" ht="20.100000000000001" customHeight="1">
      <c r="A8" s="12"/>
      <c r="E8" s="136">
        <v>1</v>
      </c>
      <c r="F8" s="136"/>
      <c r="G8" s="12"/>
      <c r="H8" s="136">
        <v>2</v>
      </c>
      <c r="I8" s="136"/>
      <c r="J8" s="12"/>
      <c r="K8" s="136">
        <v>3</v>
      </c>
      <c r="L8" s="136"/>
      <c r="M8" s="12"/>
      <c r="N8" s="12"/>
      <c r="O8" s="12"/>
      <c r="P8" s="136">
        <v>4</v>
      </c>
      <c r="Q8" s="136"/>
      <c r="R8" s="12"/>
      <c r="S8" s="136">
        <v>5</v>
      </c>
      <c r="T8" s="136"/>
      <c r="U8" s="12"/>
      <c r="V8" s="136">
        <v>6</v>
      </c>
      <c r="W8" s="136"/>
      <c r="X8" s="12"/>
      <c r="Y8" s="136"/>
      <c r="Z8" s="136"/>
    </row>
    <row r="9" spans="1:27" ht="20.100000000000001" customHeight="1">
      <c r="A9" s="12"/>
      <c r="D9" s="10"/>
      <c r="E9" s="154" t="str">
        <f>'JA組合せ(結果)'!C10</f>
        <v>ＦＣスポルト宇都宮</v>
      </c>
      <c r="F9" s="154"/>
      <c r="G9" s="30"/>
      <c r="H9" s="154" t="str">
        <f>'JA組合せ(結果)'!C11</f>
        <v>ＪＦＣアミスタ市貝</v>
      </c>
      <c r="I9" s="154"/>
      <c r="J9" s="30"/>
      <c r="K9" s="218" t="str">
        <f>'JA組合せ(結果)'!C12</f>
        <v>ＭＯＲＡＮＧＯ栃木フットボールクラブＵ１２</v>
      </c>
      <c r="L9" s="218"/>
      <c r="M9" s="30"/>
      <c r="N9" s="30"/>
      <c r="O9" s="30"/>
      <c r="P9" s="154" t="str">
        <f>'JA組合せ(結果)'!C14</f>
        <v>ＦＣがむしゃら</v>
      </c>
      <c r="Q9" s="154"/>
      <c r="R9" s="30"/>
      <c r="S9" s="220" t="str">
        <f>'JA組合せ(結果)'!C15</f>
        <v>ＦＣ真岡２１ファンタジー</v>
      </c>
      <c r="T9" s="220"/>
      <c r="U9" s="30"/>
      <c r="V9" s="154" t="str">
        <f>'JA組合せ(結果)'!C16</f>
        <v>ともぞうサッカークラブ</v>
      </c>
      <c r="W9" s="154"/>
      <c r="X9" s="30"/>
      <c r="Y9" s="154"/>
      <c r="Z9" s="154"/>
    </row>
    <row r="10" spans="1:27" ht="20.100000000000001" customHeight="1">
      <c r="A10" s="12"/>
      <c r="D10" s="10"/>
      <c r="E10" s="154"/>
      <c r="F10" s="154"/>
      <c r="G10" s="30"/>
      <c r="H10" s="154"/>
      <c r="I10" s="154"/>
      <c r="J10" s="30"/>
      <c r="K10" s="218"/>
      <c r="L10" s="218"/>
      <c r="M10" s="30"/>
      <c r="N10" s="30"/>
      <c r="O10" s="30"/>
      <c r="P10" s="154"/>
      <c r="Q10" s="154"/>
      <c r="R10" s="30"/>
      <c r="S10" s="220"/>
      <c r="T10" s="220"/>
      <c r="U10" s="30"/>
      <c r="V10" s="154"/>
      <c r="W10" s="154"/>
      <c r="X10" s="30"/>
      <c r="Y10" s="154"/>
      <c r="Z10" s="154"/>
    </row>
    <row r="11" spans="1:27" ht="20.100000000000001" customHeight="1">
      <c r="A11" s="12"/>
      <c r="D11" s="10"/>
      <c r="E11" s="154"/>
      <c r="F11" s="154"/>
      <c r="G11" s="30"/>
      <c r="H11" s="154"/>
      <c r="I11" s="154"/>
      <c r="J11" s="30"/>
      <c r="K11" s="218"/>
      <c r="L11" s="218"/>
      <c r="M11" s="30"/>
      <c r="N11" s="30"/>
      <c r="O11" s="30"/>
      <c r="P11" s="154"/>
      <c r="Q11" s="154"/>
      <c r="R11" s="30"/>
      <c r="S11" s="220"/>
      <c r="T11" s="220"/>
      <c r="U11" s="30"/>
      <c r="V11" s="154"/>
      <c r="W11" s="154"/>
      <c r="X11" s="30"/>
      <c r="Y11" s="154"/>
      <c r="Z11" s="154"/>
    </row>
    <row r="12" spans="1:27" ht="20.100000000000001" customHeight="1">
      <c r="A12" s="12"/>
      <c r="D12" s="10"/>
      <c r="E12" s="154"/>
      <c r="F12" s="154"/>
      <c r="G12" s="30"/>
      <c r="H12" s="154"/>
      <c r="I12" s="154"/>
      <c r="J12" s="30"/>
      <c r="K12" s="218"/>
      <c r="L12" s="218"/>
      <c r="M12" s="30"/>
      <c r="N12" s="30"/>
      <c r="O12" s="30"/>
      <c r="P12" s="154"/>
      <c r="Q12" s="154"/>
      <c r="R12" s="30"/>
      <c r="S12" s="220"/>
      <c r="T12" s="220"/>
      <c r="U12" s="30"/>
      <c r="V12" s="154"/>
      <c r="W12" s="154"/>
      <c r="X12" s="30"/>
      <c r="Y12" s="154"/>
      <c r="Z12" s="154"/>
    </row>
    <row r="13" spans="1:27" ht="20.100000000000001" customHeight="1">
      <c r="A13" s="12"/>
      <c r="D13" s="10"/>
      <c r="E13" s="154"/>
      <c r="F13" s="154"/>
      <c r="G13" s="30"/>
      <c r="H13" s="154"/>
      <c r="I13" s="154"/>
      <c r="J13" s="30"/>
      <c r="K13" s="218"/>
      <c r="L13" s="218"/>
      <c r="M13" s="30"/>
      <c r="N13" s="30"/>
      <c r="O13" s="30"/>
      <c r="P13" s="154"/>
      <c r="Q13" s="154"/>
      <c r="R13" s="30"/>
      <c r="S13" s="220"/>
      <c r="T13" s="220"/>
      <c r="U13" s="30"/>
      <c r="V13" s="154"/>
      <c r="W13" s="154"/>
      <c r="X13" s="30"/>
      <c r="Y13" s="154"/>
      <c r="Z13" s="154"/>
    </row>
    <row r="14" spans="1:27" ht="20.100000000000001" customHeight="1">
      <c r="A14" s="12"/>
      <c r="D14" s="10"/>
      <c r="E14" s="154"/>
      <c r="F14" s="154"/>
      <c r="G14" s="30"/>
      <c r="H14" s="154"/>
      <c r="I14" s="154"/>
      <c r="J14" s="30"/>
      <c r="K14" s="218"/>
      <c r="L14" s="218"/>
      <c r="M14" s="30"/>
      <c r="N14" s="30"/>
      <c r="O14" s="30"/>
      <c r="P14" s="154"/>
      <c r="Q14" s="154"/>
      <c r="R14" s="30"/>
      <c r="S14" s="220"/>
      <c r="T14" s="220"/>
      <c r="U14" s="30"/>
      <c r="V14" s="154"/>
      <c r="W14" s="154"/>
      <c r="X14" s="30"/>
      <c r="Y14" s="154"/>
      <c r="Z14" s="154"/>
    </row>
    <row r="15" spans="1:27" ht="20.100000000000001" customHeight="1">
      <c r="A15" s="12"/>
      <c r="D15" s="10"/>
      <c r="E15" s="154"/>
      <c r="F15" s="154"/>
      <c r="G15" s="30"/>
      <c r="H15" s="154"/>
      <c r="I15" s="154"/>
      <c r="J15" s="30"/>
      <c r="K15" s="218"/>
      <c r="L15" s="218"/>
      <c r="M15" s="30"/>
      <c r="N15" s="30"/>
      <c r="O15" s="30"/>
      <c r="P15" s="154"/>
      <c r="Q15" s="154"/>
      <c r="R15" s="30"/>
      <c r="S15" s="220"/>
      <c r="T15" s="220"/>
      <c r="U15" s="30"/>
      <c r="V15" s="154"/>
      <c r="W15" s="154"/>
      <c r="X15" s="30"/>
      <c r="Y15" s="154"/>
      <c r="Z15" s="154"/>
    </row>
    <row r="16" spans="1:27" ht="20.100000000000001" customHeight="1">
      <c r="A16" s="12"/>
      <c r="D16" s="10"/>
      <c r="E16" s="154"/>
      <c r="F16" s="154"/>
      <c r="G16" s="30"/>
      <c r="H16" s="154"/>
      <c r="I16" s="154"/>
      <c r="J16" s="30"/>
      <c r="K16" s="218"/>
      <c r="L16" s="218"/>
      <c r="M16" s="30"/>
      <c r="N16" s="30"/>
      <c r="O16" s="30"/>
      <c r="P16" s="154"/>
      <c r="Q16" s="154"/>
      <c r="R16" s="30"/>
      <c r="S16" s="220"/>
      <c r="T16" s="220"/>
      <c r="U16" s="30"/>
      <c r="V16" s="154"/>
      <c r="W16" s="154"/>
      <c r="X16" s="30"/>
      <c r="Y16" s="154"/>
      <c r="Z16" s="154"/>
    </row>
    <row r="17" spans="1:28" ht="20.100000000000001" customHeight="1">
      <c r="A17" s="12"/>
      <c r="D17" s="10"/>
      <c r="E17" s="81"/>
      <c r="F17" s="81"/>
      <c r="G17" s="30"/>
      <c r="H17" s="81"/>
      <c r="I17" s="81"/>
      <c r="J17" s="30"/>
      <c r="K17" s="81"/>
      <c r="L17" s="81"/>
      <c r="M17" s="30"/>
      <c r="N17" s="30"/>
      <c r="O17" s="30"/>
      <c r="P17" s="81"/>
      <c r="Q17" s="81"/>
      <c r="R17" s="30"/>
      <c r="S17" s="81"/>
      <c r="T17" s="81"/>
      <c r="U17" s="30"/>
      <c r="V17" s="81"/>
      <c r="W17" s="81"/>
      <c r="X17" s="30"/>
      <c r="Y17" s="81"/>
      <c r="Z17" s="81"/>
    </row>
    <row r="18" spans="1:28" ht="20.100000000000001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W18" s="29"/>
      <c r="X18" s="155" t="s">
        <v>112</v>
      </c>
      <c r="Y18" s="155"/>
      <c r="Z18" s="155"/>
      <c r="AA18" s="155"/>
      <c r="AB18" s="29"/>
    </row>
    <row r="19" spans="1:28" ht="20.100000000000001" customHeight="1">
      <c r="A19" s="12"/>
      <c r="B19" s="136" t="s">
        <v>34</v>
      </c>
      <c r="C19" s="156">
        <v>0.375</v>
      </c>
      <c r="D19" s="156"/>
      <c r="E19" s="87"/>
      <c r="F19" s="157" t="str">
        <f>E9</f>
        <v>ＦＣスポルト宇都宮</v>
      </c>
      <c r="G19" s="157"/>
      <c r="H19" s="157"/>
      <c r="I19" s="157"/>
      <c r="J19" s="157"/>
      <c r="K19" s="158">
        <f>M19+M20+M21</f>
        <v>0</v>
      </c>
      <c r="L19" s="159" t="s">
        <v>25</v>
      </c>
      <c r="M19" s="22">
        <v>0</v>
      </c>
      <c r="N19" s="11" t="s">
        <v>23</v>
      </c>
      <c r="O19" s="21">
        <v>0</v>
      </c>
      <c r="P19" s="159" t="s">
        <v>24</v>
      </c>
      <c r="Q19" s="158">
        <f>O19+O20+O21</f>
        <v>0</v>
      </c>
      <c r="R19" s="157" t="str">
        <f>H9</f>
        <v>ＪＦＣアミスタ市貝</v>
      </c>
      <c r="S19" s="157"/>
      <c r="T19" s="157"/>
      <c r="U19" s="157"/>
      <c r="V19" s="157"/>
      <c r="W19" s="12"/>
      <c r="X19" s="160" t="s">
        <v>111</v>
      </c>
      <c r="Y19" s="160"/>
      <c r="Z19" s="160"/>
      <c r="AA19" s="160"/>
      <c r="AB19" s="12"/>
    </row>
    <row r="20" spans="1:28" ht="20.100000000000001" customHeight="1">
      <c r="A20" s="12"/>
      <c r="B20" s="136"/>
      <c r="C20" s="156"/>
      <c r="D20" s="156"/>
      <c r="E20" s="87"/>
      <c r="F20" s="157"/>
      <c r="G20" s="157"/>
      <c r="H20" s="157"/>
      <c r="I20" s="157"/>
      <c r="J20" s="157"/>
      <c r="K20" s="158"/>
      <c r="L20" s="159"/>
      <c r="M20" s="22">
        <v>0</v>
      </c>
      <c r="N20" s="11" t="s">
        <v>23</v>
      </c>
      <c r="O20" s="21">
        <v>0</v>
      </c>
      <c r="P20" s="159"/>
      <c r="Q20" s="158"/>
      <c r="R20" s="157"/>
      <c r="S20" s="157"/>
      <c r="T20" s="157"/>
      <c r="U20" s="157"/>
      <c r="V20" s="157"/>
      <c r="W20" s="12"/>
      <c r="X20" s="160"/>
      <c r="Y20" s="160"/>
      <c r="Z20" s="160"/>
      <c r="AA20" s="160"/>
      <c r="AB20" s="12"/>
    </row>
    <row r="21" spans="1:28" ht="20.100000000000001" customHeight="1">
      <c r="A21" s="12"/>
      <c r="B21" s="136"/>
      <c r="C21" s="156"/>
      <c r="D21" s="156"/>
      <c r="E21" s="87"/>
      <c r="F21" s="157"/>
      <c r="G21" s="157"/>
      <c r="H21" s="157"/>
      <c r="I21" s="157"/>
      <c r="J21" s="157"/>
      <c r="K21" s="158"/>
      <c r="L21" s="159"/>
      <c r="M21" s="22"/>
      <c r="N21" s="11" t="s">
        <v>23</v>
      </c>
      <c r="O21" s="21"/>
      <c r="P21" s="159"/>
      <c r="Q21" s="158"/>
      <c r="R21" s="157"/>
      <c r="S21" s="157"/>
      <c r="T21" s="157"/>
      <c r="U21" s="157"/>
      <c r="V21" s="157"/>
      <c r="W21" s="12"/>
      <c r="X21" s="160"/>
      <c r="Y21" s="160"/>
      <c r="Z21" s="160"/>
      <c r="AA21" s="160"/>
      <c r="AB21" s="12"/>
    </row>
    <row r="22" spans="1:28" ht="20.100000000000001" customHeight="1">
      <c r="A22" s="12"/>
      <c r="B22" s="136" t="s">
        <v>33</v>
      </c>
      <c r="C22" s="156">
        <v>0.40972222222222227</v>
      </c>
      <c r="D22" s="156"/>
      <c r="E22" s="87"/>
      <c r="F22" s="157" t="str">
        <f>P9</f>
        <v>ＦＣがむしゃら</v>
      </c>
      <c r="G22" s="157"/>
      <c r="H22" s="157"/>
      <c r="I22" s="157"/>
      <c r="J22" s="157"/>
      <c r="K22" s="158">
        <f>M22+M23+M24</f>
        <v>0</v>
      </c>
      <c r="L22" s="159" t="s">
        <v>25</v>
      </c>
      <c r="M22" s="22">
        <v>0</v>
      </c>
      <c r="N22" s="11" t="s">
        <v>23</v>
      </c>
      <c r="O22" s="21">
        <v>0</v>
      </c>
      <c r="P22" s="159" t="s">
        <v>24</v>
      </c>
      <c r="Q22" s="158">
        <f>O22+O23+O24</f>
        <v>0</v>
      </c>
      <c r="R22" s="157" t="str">
        <f>S9</f>
        <v>ＦＣ真岡２１ファンタジー</v>
      </c>
      <c r="S22" s="157"/>
      <c r="T22" s="157"/>
      <c r="U22" s="157"/>
      <c r="V22" s="157"/>
      <c r="W22" s="12"/>
      <c r="X22" s="160" t="s">
        <v>110</v>
      </c>
      <c r="Y22" s="160"/>
      <c r="Z22" s="160"/>
      <c r="AA22" s="160"/>
      <c r="AB22" s="12"/>
    </row>
    <row r="23" spans="1:28" ht="20.100000000000001" customHeight="1">
      <c r="A23" s="12"/>
      <c r="B23" s="136"/>
      <c r="C23" s="156"/>
      <c r="D23" s="156"/>
      <c r="E23" s="87"/>
      <c r="F23" s="157"/>
      <c r="G23" s="157"/>
      <c r="H23" s="157"/>
      <c r="I23" s="157"/>
      <c r="J23" s="157"/>
      <c r="K23" s="158"/>
      <c r="L23" s="159"/>
      <c r="M23" s="22">
        <v>0</v>
      </c>
      <c r="N23" s="11" t="s">
        <v>23</v>
      </c>
      <c r="O23" s="21">
        <v>0</v>
      </c>
      <c r="P23" s="159"/>
      <c r="Q23" s="158"/>
      <c r="R23" s="157"/>
      <c r="S23" s="157"/>
      <c r="T23" s="157"/>
      <c r="U23" s="157"/>
      <c r="V23" s="157"/>
      <c r="W23" s="12"/>
      <c r="X23" s="160"/>
      <c r="Y23" s="160"/>
      <c r="Z23" s="160"/>
      <c r="AA23" s="160"/>
      <c r="AB23" s="12"/>
    </row>
    <row r="24" spans="1:28" ht="20.100000000000001" customHeight="1">
      <c r="A24" s="12"/>
      <c r="B24" s="136"/>
      <c r="C24" s="156"/>
      <c r="D24" s="156"/>
      <c r="E24" s="87"/>
      <c r="F24" s="157"/>
      <c r="G24" s="157"/>
      <c r="H24" s="157"/>
      <c r="I24" s="157"/>
      <c r="J24" s="157"/>
      <c r="K24" s="158"/>
      <c r="L24" s="159"/>
      <c r="M24" s="22"/>
      <c r="N24" s="11" t="s">
        <v>23</v>
      </c>
      <c r="O24" s="21"/>
      <c r="P24" s="159"/>
      <c r="Q24" s="158"/>
      <c r="R24" s="157"/>
      <c r="S24" s="157"/>
      <c r="T24" s="157"/>
      <c r="U24" s="157"/>
      <c r="V24" s="157"/>
      <c r="W24" s="12"/>
      <c r="X24" s="160"/>
      <c r="Y24" s="160"/>
      <c r="Z24" s="160"/>
      <c r="AA24" s="160"/>
      <c r="AB24" s="12"/>
    </row>
    <row r="25" spans="1:28" ht="20.100000000000001" customHeight="1">
      <c r="A25" s="12"/>
      <c r="B25" s="136" t="s">
        <v>32</v>
      </c>
      <c r="C25" s="156">
        <v>0.44444444444444442</v>
      </c>
      <c r="D25" s="156"/>
      <c r="E25" s="87"/>
      <c r="F25" s="157" t="str">
        <f>E9</f>
        <v>ＦＣスポルト宇都宮</v>
      </c>
      <c r="G25" s="157"/>
      <c r="H25" s="157"/>
      <c r="I25" s="157"/>
      <c r="J25" s="157"/>
      <c r="K25" s="158">
        <f>M25+M26+M27</f>
        <v>0</v>
      </c>
      <c r="L25" s="159" t="s">
        <v>25</v>
      </c>
      <c r="M25" s="22">
        <v>0</v>
      </c>
      <c r="N25" s="11" t="s">
        <v>23</v>
      </c>
      <c r="O25" s="21">
        <v>0</v>
      </c>
      <c r="P25" s="159" t="s">
        <v>24</v>
      </c>
      <c r="Q25" s="158">
        <f>O25+O26+O27</f>
        <v>0</v>
      </c>
      <c r="R25" s="157" t="str">
        <f>K9</f>
        <v>ＭＯＲＡＮＧＯ栃木フットボールクラブＵ１２</v>
      </c>
      <c r="S25" s="157"/>
      <c r="T25" s="157"/>
      <c r="U25" s="157"/>
      <c r="V25" s="157"/>
      <c r="W25" s="12"/>
      <c r="X25" s="160" t="s">
        <v>109</v>
      </c>
      <c r="Y25" s="160"/>
      <c r="Z25" s="160"/>
      <c r="AA25" s="160"/>
      <c r="AB25" s="12"/>
    </row>
    <row r="26" spans="1:28" ht="20.100000000000001" customHeight="1">
      <c r="A26" s="12"/>
      <c r="B26" s="136"/>
      <c r="C26" s="156"/>
      <c r="D26" s="156"/>
      <c r="E26" s="87"/>
      <c r="F26" s="157"/>
      <c r="G26" s="157"/>
      <c r="H26" s="157"/>
      <c r="I26" s="157"/>
      <c r="J26" s="157"/>
      <c r="K26" s="158"/>
      <c r="L26" s="159"/>
      <c r="M26" s="22">
        <v>0</v>
      </c>
      <c r="N26" s="11" t="s">
        <v>23</v>
      </c>
      <c r="O26" s="21">
        <v>0</v>
      </c>
      <c r="P26" s="159"/>
      <c r="Q26" s="158"/>
      <c r="R26" s="157"/>
      <c r="S26" s="157"/>
      <c r="T26" s="157"/>
      <c r="U26" s="157"/>
      <c r="V26" s="157"/>
      <c r="W26" s="12"/>
      <c r="X26" s="160"/>
      <c r="Y26" s="160"/>
      <c r="Z26" s="160"/>
      <c r="AA26" s="160"/>
      <c r="AB26" s="12"/>
    </row>
    <row r="27" spans="1:28" ht="20.100000000000001" customHeight="1">
      <c r="A27" s="12"/>
      <c r="B27" s="136"/>
      <c r="C27" s="156"/>
      <c r="D27" s="156"/>
      <c r="E27" s="87"/>
      <c r="F27" s="157"/>
      <c r="G27" s="157"/>
      <c r="H27" s="157"/>
      <c r="I27" s="157"/>
      <c r="J27" s="157"/>
      <c r="K27" s="158"/>
      <c r="L27" s="159"/>
      <c r="M27" s="22"/>
      <c r="N27" s="11" t="s">
        <v>23</v>
      </c>
      <c r="O27" s="21"/>
      <c r="P27" s="159"/>
      <c r="Q27" s="158"/>
      <c r="R27" s="157"/>
      <c r="S27" s="157"/>
      <c r="T27" s="157"/>
      <c r="U27" s="157"/>
      <c r="V27" s="157"/>
      <c r="W27" s="12"/>
      <c r="X27" s="160"/>
      <c r="Y27" s="160"/>
      <c r="Z27" s="160"/>
      <c r="AA27" s="160"/>
      <c r="AB27" s="12"/>
    </row>
    <row r="28" spans="1:28" ht="20.100000000000001" customHeight="1">
      <c r="B28" s="136" t="s">
        <v>31</v>
      </c>
      <c r="C28" s="156">
        <v>0.47916666666666669</v>
      </c>
      <c r="D28" s="156"/>
      <c r="E28" s="87"/>
      <c r="F28" s="157" t="str">
        <f>P9</f>
        <v>ＦＣがむしゃら</v>
      </c>
      <c r="G28" s="157"/>
      <c r="H28" s="157"/>
      <c r="I28" s="157"/>
      <c r="J28" s="157"/>
      <c r="K28" s="158">
        <f>M28+M29+M30</f>
        <v>0</v>
      </c>
      <c r="L28" s="159" t="s">
        <v>25</v>
      </c>
      <c r="M28" s="22">
        <v>0</v>
      </c>
      <c r="N28" s="11" t="s">
        <v>23</v>
      </c>
      <c r="O28" s="21">
        <v>0</v>
      </c>
      <c r="P28" s="159" t="s">
        <v>24</v>
      </c>
      <c r="Q28" s="158">
        <f>O28+O29+O30</f>
        <v>0</v>
      </c>
      <c r="R28" s="157" t="str">
        <f>V9</f>
        <v>ともぞうサッカークラブ</v>
      </c>
      <c r="S28" s="157"/>
      <c r="T28" s="157"/>
      <c r="U28" s="157"/>
      <c r="V28" s="157"/>
      <c r="W28" s="12"/>
      <c r="X28" s="160" t="s">
        <v>108</v>
      </c>
      <c r="Y28" s="160"/>
      <c r="Z28" s="160"/>
      <c r="AA28" s="160"/>
      <c r="AB28" s="12"/>
    </row>
    <row r="29" spans="1:28" ht="20.100000000000001" customHeight="1">
      <c r="B29" s="136"/>
      <c r="C29" s="156"/>
      <c r="D29" s="156"/>
      <c r="E29" s="87"/>
      <c r="F29" s="157"/>
      <c r="G29" s="157"/>
      <c r="H29" s="157"/>
      <c r="I29" s="157"/>
      <c r="J29" s="157"/>
      <c r="K29" s="158"/>
      <c r="L29" s="159"/>
      <c r="M29" s="22">
        <v>0</v>
      </c>
      <c r="N29" s="11" t="s">
        <v>23</v>
      </c>
      <c r="O29" s="21">
        <v>0</v>
      </c>
      <c r="P29" s="159"/>
      <c r="Q29" s="158"/>
      <c r="R29" s="157"/>
      <c r="S29" s="157"/>
      <c r="T29" s="157"/>
      <c r="U29" s="157"/>
      <c r="V29" s="157"/>
      <c r="W29" s="12"/>
      <c r="X29" s="160"/>
      <c r="Y29" s="160"/>
      <c r="Z29" s="160"/>
      <c r="AA29" s="160"/>
      <c r="AB29" s="12"/>
    </row>
    <row r="30" spans="1:28" ht="20.100000000000001" customHeight="1">
      <c r="A30" s="12"/>
      <c r="B30" s="136"/>
      <c r="C30" s="156"/>
      <c r="D30" s="156"/>
      <c r="E30" s="87"/>
      <c r="F30" s="157"/>
      <c r="G30" s="157"/>
      <c r="H30" s="157"/>
      <c r="I30" s="157"/>
      <c r="J30" s="157"/>
      <c r="K30" s="158"/>
      <c r="L30" s="159"/>
      <c r="M30" s="22"/>
      <c r="N30" s="11" t="s">
        <v>23</v>
      </c>
      <c r="O30" s="21"/>
      <c r="P30" s="159"/>
      <c r="Q30" s="158"/>
      <c r="R30" s="157"/>
      <c r="S30" s="157"/>
      <c r="T30" s="157"/>
      <c r="U30" s="157"/>
      <c r="V30" s="157"/>
      <c r="W30" s="12"/>
      <c r="X30" s="160"/>
      <c r="Y30" s="160"/>
      <c r="Z30" s="160"/>
      <c r="AA30" s="160"/>
      <c r="AB30" s="12"/>
    </row>
    <row r="31" spans="1:28" ht="20.100000000000001" customHeight="1">
      <c r="A31" s="12"/>
      <c r="B31" s="136" t="s">
        <v>30</v>
      </c>
      <c r="C31" s="156">
        <v>0.51388888888888895</v>
      </c>
      <c r="D31" s="156"/>
      <c r="E31" s="87"/>
      <c r="F31" s="157" t="str">
        <f>H9</f>
        <v>ＪＦＣアミスタ市貝</v>
      </c>
      <c r="G31" s="157"/>
      <c r="H31" s="157"/>
      <c r="I31" s="157"/>
      <c r="J31" s="157"/>
      <c r="K31" s="158">
        <f>M31+M32+M33</f>
        <v>0</v>
      </c>
      <c r="L31" s="159" t="s">
        <v>25</v>
      </c>
      <c r="M31" s="22">
        <v>0</v>
      </c>
      <c r="N31" s="11" t="s">
        <v>23</v>
      </c>
      <c r="O31" s="21">
        <v>0</v>
      </c>
      <c r="P31" s="159" t="s">
        <v>24</v>
      </c>
      <c r="Q31" s="158">
        <f>O31+O32+O33</f>
        <v>0</v>
      </c>
      <c r="R31" s="157" t="str">
        <f>K9</f>
        <v>ＭＯＲＡＮＧＯ栃木フットボールクラブＵ１２</v>
      </c>
      <c r="S31" s="157"/>
      <c r="T31" s="157"/>
      <c r="U31" s="157"/>
      <c r="V31" s="157"/>
      <c r="W31" s="12"/>
      <c r="X31" s="160" t="s">
        <v>107</v>
      </c>
      <c r="Y31" s="160"/>
      <c r="Z31" s="160"/>
      <c r="AA31" s="160"/>
      <c r="AB31" s="12"/>
    </row>
    <row r="32" spans="1:28" ht="20.100000000000001" customHeight="1">
      <c r="A32" s="12"/>
      <c r="B32" s="136"/>
      <c r="C32" s="156"/>
      <c r="D32" s="156"/>
      <c r="E32" s="87"/>
      <c r="F32" s="157"/>
      <c r="G32" s="157"/>
      <c r="H32" s="157"/>
      <c r="I32" s="157"/>
      <c r="J32" s="157"/>
      <c r="K32" s="158"/>
      <c r="L32" s="159"/>
      <c r="M32" s="22">
        <v>0</v>
      </c>
      <c r="N32" s="11" t="s">
        <v>23</v>
      </c>
      <c r="O32" s="21">
        <v>0</v>
      </c>
      <c r="P32" s="159"/>
      <c r="Q32" s="158"/>
      <c r="R32" s="157"/>
      <c r="S32" s="157"/>
      <c r="T32" s="157"/>
      <c r="U32" s="157"/>
      <c r="V32" s="157"/>
      <c r="W32" s="12"/>
      <c r="X32" s="160"/>
      <c r="Y32" s="160"/>
      <c r="Z32" s="160"/>
      <c r="AA32" s="160"/>
      <c r="AB32" s="12"/>
    </row>
    <row r="33" spans="1:28" ht="20.100000000000001" customHeight="1">
      <c r="A33" s="12"/>
      <c r="B33" s="136"/>
      <c r="C33" s="156"/>
      <c r="D33" s="156"/>
      <c r="E33" s="87"/>
      <c r="F33" s="157"/>
      <c r="G33" s="157"/>
      <c r="H33" s="157"/>
      <c r="I33" s="157"/>
      <c r="J33" s="157"/>
      <c r="K33" s="158"/>
      <c r="L33" s="159"/>
      <c r="M33" s="22"/>
      <c r="N33" s="11" t="s">
        <v>23</v>
      </c>
      <c r="O33" s="21"/>
      <c r="P33" s="159"/>
      <c r="Q33" s="158"/>
      <c r="R33" s="157"/>
      <c r="S33" s="157"/>
      <c r="T33" s="157"/>
      <c r="U33" s="157"/>
      <c r="V33" s="157"/>
      <c r="W33" s="12"/>
      <c r="X33" s="160"/>
      <c r="Y33" s="160"/>
      <c r="Z33" s="160"/>
      <c r="AA33" s="160"/>
      <c r="AB33" s="12"/>
    </row>
    <row r="34" spans="1:28" ht="20.100000000000001" customHeight="1">
      <c r="A34" s="12"/>
      <c r="B34" s="136" t="s">
        <v>29</v>
      </c>
      <c r="C34" s="156">
        <v>0.54861111111111105</v>
      </c>
      <c r="D34" s="156"/>
      <c r="E34" s="87"/>
      <c r="F34" s="157" t="str">
        <f>S9</f>
        <v>ＦＣ真岡２１ファンタジー</v>
      </c>
      <c r="G34" s="157"/>
      <c r="H34" s="157"/>
      <c r="I34" s="157"/>
      <c r="J34" s="157"/>
      <c r="K34" s="158">
        <f>M34+M35+M36</f>
        <v>0</v>
      </c>
      <c r="L34" s="159" t="s">
        <v>25</v>
      </c>
      <c r="M34" s="22">
        <v>0</v>
      </c>
      <c r="N34" s="11" t="s">
        <v>23</v>
      </c>
      <c r="O34" s="21">
        <v>0</v>
      </c>
      <c r="P34" s="159" t="s">
        <v>24</v>
      </c>
      <c r="Q34" s="158">
        <f>O34+O35+O36</f>
        <v>0</v>
      </c>
      <c r="R34" s="157" t="str">
        <f>V9</f>
        <v>ともぞうサッカークラブ</v>
      </c>
      <c r="S34" s="157"/>
      <c r="T34" s="157"/>
      <c r="U34" s="157"/>
      <c r="V34" s="157"/>
      <c r="W34" s="12"/>
      <c r="X34" s="160" t="s">
        <v>114</v>
      </c>
      <c r="Y34" s="160"/>
      <c r="Z34" s="160"/>
      <c r="AA34" s="160"/>
      <c r="AB34" s="12"/>
    </row>
    <row r="35" spans="1:28" ht="20.100000000000001" customHeight="1">
      <c r="A35" s="12"/>
      <c r="B35" s="136"/>
      <c r="C35" s="156"/>
      <c r="D35" s="156"/>
      <c r="E35" s="87"/>
      <c r="F35" s="157"/>
      <c r="G35" s="157"/>
      <c r="H35" s="157"/>
      <c r="I35" s="157"/>
      <c r="J35" s="157"/>
      <c r="K35" s="158"/>
      <c r="L35" s="159"/>
      <c r="M35" s="22">
        <v>0</v>
      </c>
      <c r="N35" s="11" t="s">
        <v>23</v>
      </c>
      <c r="O35" s="21">
        <v>0</v>
      </c>
      <c r="P35" s="159"/>
      <c r="Q35" s="158"/>
      <c r="R35" s="157"/>
      <c r="S35" s="157"/>
      <c r="T35" s="157"/>
      <c r="U35" s="157"/>
      <c r="V35" s="157"/>
      <c r="W35" s="12"/>
      <c r="X35" s="160"/>
      <c r="Y35" s="160"/>
      <c r="Z35" s="160"/>
      <c r="AA35" s="160"/>
      <c r="AB35" s="12"/>
    </row>
    <row r="36" spans="1:28" ht="20.100000000000001" customHeight="1">
      <c r="A36" s="12"/>
      <c r="B36" s="136"/>
      <c r="C36" s="156"/>
      <c r="D36" s="156"/>
      <c r="E36" s="87"/>
      <c r="F36" s="157"/>
      <c r="G36" s="157"/>
      <c r="H36" s="157"/>
      <c r="I36" s="157"/>
      <c r="J36" s="157"/>
      <c r="K36" s="158"/>
      <c r="L36" s="159"/>
      <c r="M36" s="22"/>
      <c r="N36" s="11" t="s">
        <v>23</v>
      </c>
      <c r="O36" s="21"/>
      <c r="P36" s="159"/>
      <c r="Q36" s="158"/>
      <c r="R36" s="157"/>
      <c r="S36" s="157"/>
      <c r="T36" s="157"/>
      <c r="U36" s="157"/>
      <c r="V36" s="157"/>
      <c r="W36" s="12"/>
      <c r="X36" s="160"/>
      <c r="Y36" s="160"/>
      <c r="Z36" s="160"/>
      <c r="AA36" s="160"/>
      <c r="AB36" s="12"/>
    </row>
    <row r="37" spans="1:28" ht="20.100000000000001" customHeight="1"/>
    <row r="38" spans="1:28" ht="20.100000000000001" customHeight="1">
      <c r="C38" s="171" t="str">
        <f>H5&amp; CHAR(10) &amp;"リーグ"</f>
        <v>A
リーグ</v>
      </c>
      <c r="D38" s="172"/>
      <c r="E38" s="175" t="str">
        <f>E9</f>
        <v>ＦＣスポルト宇都宮</v>
      </c>
      <c r="F38" s="176"/>
      <c r="G38" s="175" t="str">
        <f>H9</f>
        <v>ＪＦＣアミスタ市貝</v>
      </c>
      <c r="H38" s="176"/>
      <c r="I38" s="229" t="str">
        <f>K9</f>
        <v>ＭＯＲＡＮＧＯ栃木フットボールクラブＵ１２</v>
      </c>
      <c r="J38" s="230"/>
      <c r="K38" s="165" t="s">
        <v>28</v>
      </c>
      <c r="L38" s="165" t="s">
        <v>27</v>
      </c>
      <c r="M38" s="165" t="s">
        <v>26</v>
      </c>
      <c r="N38" s="23"/>
      <c r="O38" s="171" t="str">
        <f>S5&amp; CHAR(10) &amp;"リーグ"</f>
        <v>B
リーグ</v>
      </c>
      <c r="P38" s="172"/>
      <c r="Q38" s="175" t="str">
        <f>P9</f>
        <v>ＦＣがむしゃら</v>
      </c>
      <c r="R38" s="176"/>
      <c r="S38" s="221" t="str">
        <f>S9</f>
        <v>ＦＣ真岡２１ファンタジー</v>
      </c>
      <c r="T38" s="222"/>
      <c r="U38" s="233" t="str">
        <f>V9</f>
        <v>ともぞうサッカークラブ</v>
      </c>
      <c r="V38" s="234"/>
      <c r="W38" s="165" t="s">
        <v>28</v>
      </c>
      <c r="X38" s="165" t="s">
        <v>27</v>
      </c>
      <c r="Y38" s="165" t="s">
        <v>26</v>
      </c>
    </row>
    <row r="39" spans="1:28" ht="20.100000000000001" customHeight="1">
      <c r="C39" s="173"/>
      <c r="D39" s="174"/>
      <c r="E39" s="177"/>
      <c r="F39" s="178"/>
      <c r="G39" s="177"/>
      <c r="H39" s="178"/>
      <c r="I39" s="231"/>
      <c r="J39" s="232"/>
      <c r="K39" s="166"/>
      <c r="L39" s="166"/>
      <c r="M39" s="166"/>
      <c r="N39" s="23"/>
      <c r="O39" s="173"/>
      <c r="P39" s="174"/>
      <c r="Q39" s="177"/>
      <c r="R39" s="178"/>
      <c r="S39" s="223"/>
      <c r="T39" s="224"/>
      <c r="U39" s="235"/>
      <c r="V39" s="236"/>
      <c r="W39" s="166"/>
      <c r="X39" s="166"/>
      <c r="Y39" s="166"/>
    </row>
    <row r="40" spans="1:28" ht="20.100000000000001" customHeight="1">
      <c r="C40" s="167" t="str">
        <f>E9</f>
        <v>ＦＣスポルト宇都宮</v>
      </c>
      <c r="D40" s="168"/>
      <c r="E40" s="27"/>
      <c r="F40" s="26"/>
      <c r="G40" s="86">
        <f>K19</f>
        <v>0</v>
      </c>
      <c r="H40" s="28">
        <f>Q19</f>
        <v>0</v>
      </c>
      <c r="I40" s="86">
        <f>K25</f>
        <v>0</v>
      </c>
      <c r="J40" s="28">
        <f>Q25</f>
        <v>0</v>
      </c>
      <c r="K40" s="163">
        <f>COUNTIF(E41:J41,"○")*3+COUNTIF(E41:J41,"△")</f>
        <v>2</v>
      </c>
      <c r="L40" s="161">
        <f>E40-F40+G40-H40+I40-J40</f>
        <v>0</v>
      </c>
      <c r="M40" s="163"/>
      <c r="N40" s="23"/>
      <c r="O40" s="167" t="str">
        <f>P9</f>
        <v>ＦＣがむしゃら</v>
      </c>
      <c r="P40" s="168"/>
      <c r="Q40" s="27"/>
      <c r="R40" s="26"/>
      <c r="S40" s="86">
        <f>K22</f>
        <v>0</v>
      </c>
      <c r="T40" s="28">
        <f>Q22</f>
        <v>0</v>
      </c>
      <c r="U40" s="86">
        <f>K28</f>
        <v>0</v>
      </c>
      <c r="V40" s="28">
        <f>Q28</f>
        <v>0</v>
      </c>
      <c r="W40" s="163">
        <f>COUNTIF(Q41:V41,"○")*3+COUNTIF(Q41:V41,"△")</f>
        <v>2</v>
      </c>
      <c r="X40" s="161">
        <f>Q40-R40+S40-T40+U40-V40</f>
        <v>0</v>
      </c>
      <c r="Y40" s="163"/>
    </row>
    <row r="41" spans="1:28" ht="20.100000000000001" customHeight="1">
      <c r="C41" s="169"/>
      <c r="D41" s="170"/>
      <c r="E41" s="25"/>
      <c r="F41" s="24"/>
      <c r="G41" s="181" t="str">
        <f>IF(G40&gt;H40,"○",IF(G40&lt;H40,"×",IF(G40=H40,"△")))</f>
        <v>△</v>
      </c>
      <c r="H41" s="182"/>
      <c r="I41" s="181" t="str">
        <f>IF(I40&gt;J40,"○",IF(I40&lt;J40,"×",IF(I40=J40,"△")))</f>
        <v>△</v>
      </c>
      <c r="J41" s="182"/>
      <c r="K41" s="164"/>
      <c r="L41" s="162"/>
      <c r="M41" s="164"/>
      <c r="N41" s="23"/>
      <c r="O41" s="169"/>
      <c r="P41" s="170"/>
      <c r="Q41" s="25"/>
      <c r="R41" s="24"/>
      <c r="S41" s="181" t="str">
        <f>IF(S40&gt;T40,"○",IF(S40&lt;T40,"×",IF(S40=T40,"△")))</f>
        <v>△</v>
      </c>
      <c r="T41" s="182"/>
      <c r="U41" s="181" t="str">
        <f>IF(U40&gt;V40,"○",IF(U40&lt;V40,"×",IF(U40=V40,"△")))</f>
        <v>△</v>
      </c>
      <c r="V41" s="182"/>
      <c r="W41" s="164"/>
      <c r="X41" s="162"/>
      <c r="Y41" s="164"/>
    </row>
    <row r="42" spans="1:28" ht="20.100000000000001" customHeight="1">
      <c r="C42" s="167" t="str">
        <f>H9</f>
        <v>ＪＦＣアミスタ市貝</v>
      </c>
      <c r="D42" s="168"/>
      <c r="E42" s="86">
        <f>Q19</f>
        <v>0</v>
      </c>
      <c r="F42" s="28">
        <f>K19</f>
        <v>0</v>
      </c>
      <c r="G42" s="27"/>
      <c r="H42" s="26"/>
      <c r="I42" s="86">
        <f>K31</f>
        <v>0</v>
      </c>
      <c r="J42" s="28">
        <f>Q31</f>
        <v>0</v>
      </c>
      <c r="K42" s="163">
        <f>COUNTIF(E43:J43,"○")*3+COUNTIF(E43:J43,"△")</f>
        <v>2</v>
      </c>
      <c r="L42" s="161">
        <f>E42-F42+G42-H42+I42-J42</f>
        <v>0</v>
      </c>
      <c r="M42" s="163"/>
      <c r="N42" s="23"/>
      <c r="O42" s="221" t="str">
        <f>S9</f>
        <v>ＦＣ真岡２１ファンタジー</v>
      </c>
      <c r="P42" s="222"/>
      <c r="Q42" s="86">
        <f>Q22</f>
        <v>0</v>
      </c>
      <c r="R42" s="28">
        <f>K22</f>
        <v>0</v>
      </c>
      <c r="S42" s="27"/>
      <c r="T42" s="26"/>
      <c r="U42" s="86">
        <f>K34</f>
        <v>0</v>
      </c>
      <c r="V42" s="28">
        <f>Q34</f>
        <v>0</v>
      </c>
      <c r="W42" s="163">
        <f>COUNTIF(Q43:V43,"○")*3+COUNTIF(Q43:V43,"△")</f>
        <v>2</v>
      </c>
      <c r="X42" s="161">
        <f>Q42-R42+S42-T42+U42-V42</f>
        <v>0</v>
      </c>
      <c r="Y42" s="163"/>
    </row>
    <row r="43" spans="1:28" ht="20.100000000000001" customHeight="1">
      <c r="C43" s="169"/>
      <c r="D43" s="170"/>
      <c r="E43" s="181" t="str">
        <f>IF(E42&gt;F42,"○",IF(E42&lt;F42,"×",IF(E42=F42,"△")))</f>
        <v>△</v>
      </c>
      <c r="F43" s="182"/>
      <c r="G43" s="25"/>
      <c r="H43" s="24"/>
      <c r="I43" s="181" t="str">
        <f>IF(I42&gt;J42,"○",IF(I42&lt;J42,"×",IF(I42=J42,"△")))</f>
        <v>△</v>
      </c>
      <c r="J43" s="182"/>
      <c r="K43" s="164"/>
      <c r="L43" s="162"/>
      <c r="M43" s="164"/>
      <c r="N43" s="23"/>
      <c r="O43" s="223"/>
      <c r="P43" s="224"/>
      <c r="Q43" s="181" t="str">
        <f>IF(Q42&gt;R42,"○",IF(Q42&lt;R42,"×",IF(Q42=R42,"△")))</f>
        <v>△</v>
      </c>
      <c r="R43" s="182"/>
      <c r="S43" s="25"/>
      <c r="T43" s="24"/>
      <c r="U43" s="181" t="str">
        <f>IF(U42&gt;V42,"○",IF(U42&lt;V42,"×",IF(U42=V42,"△")))</f>
        <v>△</v>
      </c>
      <c r="V43" s="182"/>
      <c r="W43" s="164"/>
      <c r="X43" s="162"/>
      <c r="Y43" s="164"/>
    </row>
    <row r="44" spans="1:28" ht="20.100000000000001" customHeight="1">
      <c r="C44" s="225" t="str">
        <f>K9</f>
        <v>ＭＯＲＡＮＧＯ栃木フットボールクラブＵ１２</v>
      </c>
      <c r="D44" s="226"/>
      <c r="E44" s="85">
        <f>Q25</f>
        <v>0</v>
      </c>
      <c r="F44" s="28">
        <f>K25</f>
        <v>0</v>
      </c>
      <c r="G44" s="85">
        <f>Q31</f>
        <v>0</v>
      </c>
      <c r="H44" s="28">
        <f>K31</f>
        <v>0</v>
      </c>
      <c r="I44" s="27"/>
      <c r="J44" s="26"/>
      <c r="K44" s="179">
        <f>COUNTIF(E45:J45,"○")*3+COUNTIF(E45:J45,"△")</f>
        <v>2</v>
      </c>
      <c r="L44" s="179">
        <f>E44-F44+G44-H44+I44-J44</f>
        <v>0</v>
      </c>
      <c r="M44" s="179"/>
      <c r="N44" s="23"/>
      <c r="O44" s="233" t="str">
        <f>V9</f>
        <v>ともぞうサッカークラブ</v>
      </c>
      <c r="P44" s="234"/>
      <c r="Q44" s="85">
        <f>Q28</f>
        <v>0</v>
      </c>
      <c r="R44" s="28">
        <f>K28</f>
        <v>0</v>
      </c>
      <c r="S44" s="85">
        <f>Q34</f>
        <v>0</v>
      </c>
      <c r="T44" s="28">
        <f>K34</f>
        <v>0</v>
      </c>
      <c r="U44" s="27"/>
      <c r="V44" s="26"/>
      <c r="W44" s="179">
        <f>COUNTIF(Q45:V45,"○")*3+COUNTIF(Q45:V45,"△")</f>
        <v>2</v>
      </c>
      <c r="X44" s="179">
        <f>Q44-R44+S44-T44+U44-V44</f>
        <v>0</v>
      </c>
      <c r="Y44" s="179"/>
    </row>
    <row r="45" spans="1:28" ht="20.100000000000001" customHeight="1">
      <c r="C45" s="227"/>
      <c r="D45" s="228"/>
      <c r="E45" s="181" t="str">
        <f>IF(E44&gt;F44,"○",IF(E44&lt;F44,"×",IF(E44=F44,"△")))</f>
        <v>△</v>
      </c>
      <c r="F45" s="182"/>
      <c r="G45" s="181" t="str">
        <f>IF(G44&gt;H44,"○",IF(G44&lt;H44,"×",IF(G44=H44,"△")))</f>
        <v>△</v>
      </c>
      <c r="H45" s="182"/>
      <c r="I45" s="25"/>
      <c r="J45" s="24"/>
      <c r="K45" s="180"/>
      <c r="L45" s="180"/>
      <c r="M45" s="180"/>
      <c r="N45" s="23"/>
      <c r="O45" s="235"/>
      <c r="P45" s="236"/>
      <c r="Q45" s="181" t="str">
        <f>IF(Q44&gt;R44,"○",IF(Q44&lt;R44,"×",IF(Q44=R44,"△")))</f>
        <v>△</v>
      </c>
      <c r="R45" s="182"/>
      <c r="S45" s="181" t="str">
        <f>IF(S44&gt;T44,"○",IF(S44&lt;T44,"×",IF(S44=T44,"△")))</f>
        <v>△</v>
      </c>
      <c r="T45" s="182"/>
      <c r="U45" s="25"/>
      <c r="V45" s="24"/>
      <c r="W45" s="180"/>
      <c r="X45" s="180"/>
      <c r="Y45" s="180"/>
    </row>
    <row r="46" spans="1:28" ht="20.100000000000001" customHeight="1"/>
    <row r="47" spans="1:28" ht="20.100000000000001" customHeight="1"/>
    <row r="48" spans="1:28" ht="30" customHeight="1">
      <c r="A48" s="38" t="str">
        <f>A1</f>
        <v>■第1日　1月10日</v>
      </c>
      <c r="B48" s="38"/>
      <c r="C48" s="38"/>
      <c r="D48" s="45"/>
      <c r="E48" s="38"/>
      <c r="F48" s="38"/>
      <c r="G48" s="38"/>
      <c r="H48" s="152" t="str">
        <f>H1</f>
        <v>1次リーグ</v>
      </c>
      <c r="I48" s="152"/>
      <c r="J48" s="152"/>
      <c r="K48" s="152"/>
      <c r="L48" s="152"/>
      <c r="O48" s="152" t="s">
        <v>113</v>
      </c>
      <c r="P48" s="152"/>
      <c r="Q48" s="152"/>
      <c r="R48" s="152" t="str">
        <f>'JA組合せ(結果)'!A18</f>
        <v>SAKURAグリーンフィールドA</v>
      </c>
      <c r="S48" s="152"/>
      <c r="T48" s="152"/>
      <c r="U48" s="152"/>
      <c r="V48" s="152"/>
      <c r="W48" s="152"/>
      <c r="X48" s="152"/>
      <c r="Y48" s="152"/>
      <c r="Z48" s="152"/>
      <c r="AA48" s="152"/>
    </row>
    <row r="49" spans="1:28" ht="10.050000000000001" customHeight="1">
      <c r="A49" s="38"/>
      <c r="B49" s="38"/>
      <c r="C49" s="38"/>
      <c r="O49" s="39"/>
      <c r="P49" s="39"/>
      <c r="Q49" s="39"/>
      <c r="R49" s="46"/>
      <c r="S49" s="46"/>
      <c r="T49" s="46"/>
      <c r="U49" s="46"/>
      <c r="V49" s="46"/>
      <c r="W49" s="46"/>
    </row>
    <row r="50" spans="1:28" ht="20.100000000000001" customHeight="1">
      <c r="A50" s="38"/>
      <c r="E50" s="37"/>
      <c r="H50" s="153" t="s">
        <v>12</v>
      </c>
      <c r="I50" s="153"/>
      <c r="J50" s="23"/>
      <c r="K50" s="23"/>
      <c r="L50" s="23"/>
      <c r="M50" s="23"/>
      <c r="N50" s="23"/>
      <c r="O50" s="23"/>
      <c r="P50" s="36"/>
      <c r="Q50" s="36"/>
      <c r="R50" s="36"/>
      <c r="S50" s="153" t="s">
        <v>52</v>
      </c>
      <c r="T50" s="153"/>
      <c r="U50" s="23"/>
      <c r="V50" s="35"/>
      <c r="W50" s="35"/>
      <c r="X50" s="23"/>
      <c r="Y50" s="23"/>
      <c r="Z50" s="23"/>
      <c r="AA50" s="23"/>
    </row>
    <row r="51" spans="1:28" ht="20.100000000000001" customHeight="1">
      <c r="A51" s="12"/>
      <c r="E51" s="12"/>
      <c r="F51" s="90"/>
      <c r="G51" s="90"/>
      <c r="H51" s="89"/>
      <c r="I51" s="90"/>
      <c r="J51" s="90"/>
      <c r="K51" s="90"/>
      <c r="L51" s="12"/>
      <c r="M51" s="12"/>
      <c r="N51" s="12"/>
      <c r="O51" s="12"/>
      <c r="P51" s="12"/>
      <c r="Q51" s="90"/>
      <c r="R51" s="90"/>
      <c r="S51" s="89"/>
      <c r="T51" s="31"/>
      <c r="V51" s="12"/>
      <c r="W51" s="12"/>
      <c r="Z51" s="12"/>
    </row>
    <row r="52" spans="1:28" ht="20.100000000000001" customHeight="1">
      <c r="A52" s="12"/>
      <c r="E52" s="88"/>
      <c r="F52" s="33"/>
      <c r="G52" s="12"/>
      <c r="H52" s="12"/>
      <c r="I52" s="31"/>
      <c r="J52" s="12"/>
      <c r="K52" s="12"/>
      <c r="L52" s="31"/>
      <c r="M52" s="12"/>
      <c r="N52" s="12"/>
      <c r="O52" s="12"/>
      <c r="P52" s="13"/>
      <c r="Q52" s="31"/>
      <c r="R52" s="12"/>
      <c r="S52" s="34"/>
      <c r="T52" s="33"/>
      <c r="U52" s="32"/>
      <c r="V52" s="14"/>
      <c r="W52" s="31"/>
      <c r="X52" s="12"/>
      <c r="Y52" s="12"/>
      <c r="Z52" s="12"/>
    </row>
    <row r="53" spans="1:28" ht="20.100000000000001" customHeight="1">
      <c r="A53" s="12"/>
      <c r="E53" s="136">
        <v>1</v>
      </c>
      <c r="F53" s="136"/>
      <c r="G53" s="12"/>
      <c r="H53" s="136">
        <v>2</v>
      </c>
      <c r="I53" s="136"/>
      <c r="J53" s="12"/>
      <c r="K53" s="136">
        <v>3</v>
      </c>
      <c r="L53" s="136"/>
      <c r="M53" s="12"/>
      <c r="N53" s="12"/>
      <c r="O53" s="12"/>
      <c r="P53" s="136">
        <v>4</v>
      </c>
      <c r="Q53" s="136"/>
      <c r="R53" s="12"/>
      <c r="S53" s="136">
        <v>5</v>
      </c>
      <c r="T53" s="136"/>
      <c r="U53" s="12"/>
      <c r="V53" s="136">
        <v>6</v>
      </c>
      <c r="W53" s="136"/>
      <c r="X53" s="12"/>
      <c r="Y53" s="136"/>
      <c r="Z53" s="136"/>
    </row>
    <row r="54" spans="1:28" ht="20.100000000000001" customHeight="1">
      <c r="A54" s="12"/>
      <c r="D54" s="10"/>
      <c r="E54" s="154" t="str">
        <f>'JA組合せ(結果)'!C18</f>
        <v>ＦＣアリーバ</v>
      </c>
      <c r="F54" s="154"/>
      <c r="G54" s="30"/>
      <c r="H54" s="154" t="str">
        <f>'JA組合せ(結果)'!C19</f>
        <v>栃木ＳＣ　Ｕ－１２</v>
      </c>
      <c r="I54" s="154"/>
      <c r="J54" s="30"/>
      <c r="K54" s="220" t="str">
        <f>'JA組合せ(結果)'!C20</f>
        <v>ヴェルフェ矢板Ｕ－１２・ｎｏｕｖｅａｕ</v>
      </c>
      <c r="L54" s="220"/>
      <c r="M54" s="30"/>
      <c r="N54" s="30"/>
      <c r="O54" s="30"/>
      <c r="P54" s="154" t="str">
        <f>'JA組合せ(結果)'!C22</f>
        <v>ＦＣ　Ａｖａｎｃｅ</v>
      </c>
      <c r="Q54" s="154"/>
      <c r="R54" s="30"/>
      <c r="S54" s="154" t="str">
        <f>'JA組合せ(結果)'!C23</f>
        <v>ＩＳＯＳＯＣＣＥＲＣＬＵＢ</v>
      </c>
      <c r="T54" s="154"/>
      <c r="U54" s="30"/>
      <c r="V54" s="154" t="str">
        <f>'JA組合せ(結果)'!C24</f>
        <v>ＦＣ　ＶＡＬＯＮ</v>
      </c>
      <c r="W54" s="154"/>
      <c r="X54" s="30"/>
      <c r="Y54" s="154"/>
      <c r="Z54" s="154"/>
    </row>
    <row r="55" spans="1:28" ht="20.100000000000001" customHeight="1">
      <c r="A55" s="12"/>
      <c r="D55" s="10"/>
      <c r="E55" s="154"/>
      <c r="F55" s="154"/>
      <c r="G55" s="30"/>
      <c r="H55" s="154"/>
      <c r="I55" s="154"/>
      <c r="J55" s="30"/>
      <c r="K55" s="220"/>
      <c r="L55" s="220"/>
      <c r="M55" s="30"/>
      <c r="N55" s="30"/>
      <c r="O55" s="30"/>
      <c r="P55" s="154"/>
      <c r="Q55" s="154"/>
      <c r="R55" s="30"/>
      <c r="S55" s="154"/>
      <c r="T55" s="154"/>
      <c r="U55" s="30"/>
      <c r="V55" s="154"/>
      <c r="W55" s="154"/>
      <c r="X55" s="30"/>
      <c r="Y55" s="154"/>
      <c r="Z55" s="154"/>
    </row>
    <row r="56" spans="1:28" ht="20.100000000000001" customHeight="1">
      <c r="A56" s="12"/>
      <c r="D56" s="10"/>
      <c r="E56" s="154"/>
      <c r="F56" s="154"/>
      <c r="G56" s="30"/>
      <c r="H56" s="154"/>
      <c r="I56" s="154"/>
      <c r="J56" s="30"/>
      <c r="K56" s="220"/>
      <c r="L56" s="220"/>
      <c r="M56" s="30"/>
      <c r="N56" s="30"/>
      <c r="O56" s="30"/>
      <c r="P56" s="154"/>
      <c r="Q56" s="154"/>
      <c r="R56" s="30"/>
      <c r="S56" s="154"/>
      <c r="T56" s="154"/>
      <c r="U56" s="30"/>
      <c r="V56" s="154"/>
      <c r="W56" s="154"/>
      <c r="X56" s="30"/>
      <c r="Y56" s="154"/>
      <c r="Z56" s="154"/>
    </row>
    <row r="57" spans="1:28" ht="20.100000000000001" customHeight="1">
      <c r="A57" s="12"/>
      <c r="D57" s="10"/>
      <c r="E57" s="154"/>
      <c r="F57" s="154"/>
      <c r="G57" s="30"/>
      <c r="H57" s="154"/>
      <c r="I57" s="154"/>
      <c r="J57" s="30"/>
      <c r="K57" s="220"/>
      <c r="L57" s="220"/>
      <c r="M57" s="30"/>
      <c r="N57" s="30"/>
      <c r="O57" s="30"/>
      <c r="P57" s="154"/>
      <c r="Q57" s="154"/>
      <c r="R57" s="30"/>
      <c r="S57" s="154"/>
      <c r="T57" s="154"/>
      <c r="U57" s="30"/>
      <c r="V57" s="154"/>
      <c r="W57" s="154"/>
      <c r="X57" s="30"/>
      <c r="Y57" s="154"/>
      <c r="Z57" s="154"/>
    </row>
    <row r="58" spans="1:28" ht="20.100000000000001" customHeight="1">
      <c r="A58" s="12"/>
      <c r="D58" s="10"/>
      <c r="E58" s="154"/>
      <c r="F58" s="154"/>
      <c r="G58" s="30"/>
      <c r="H58" s="154"/>
      <c r="I58" s="154"/>
      <c r="J58" s="30"/>
      <c r="K58" s="220"/>
      <c r="L58" s="220"/>
      <c r="M58" s="30"/>
      <c r="N58" s="30"/>
      <c r="O58" s="30"/>
      <c r="P58" s="154"/>
      <c r="Q58" s="154"/>
      <c r="R58" s="30"/>
      <c r="S58" s="154"/>
      <c r="T58" s="154"/>
      <c r="U58" s="30"/>
      <c r="V58" s="154"/>
      <c r="W58" s="154"/>
      <c r="X58" s="30"/>
      <c r="Y58" s="154"/>
      <c r="Z58" s="154"/>
    </row>
    <row r="59" spans="1:28" ht="20.100000000000001" customHeight="1">
      <c r="A59" s="12"/>
      <c r="D59" s="10"/>
      <c r="E59" s="154"/>
      <c r="F59" s="154"/>
      <c r="G59" s="30"/>
      <c r="H59" s="154"/>
      <c r="I59" s="154"/>
      <c r="J59" s="30"/>
      <c r="K59" s="220"/>
      <c r="L59" s="220"/>
      <c r="M59" s="30"/>
      <c r="N59" s="30"/>
      <c r="O59" s="30"/>
      <c r="P59" s="154"/>
      <c r="Q59" s="154"/>
      <c r="R59" s="30"/>
      <c r="S59" s="154"/>
      <c r="T59" s="154"/>
      <c r="U59" s="30"/>
      <c r="V59" s="154"/>
      <c r="W59" s="154"/>
      <c r="X59" s="30"/>
      <c r="Y59" s="154"/>
      <c r="Z59" s="154"/>
    </row>
    <row r="60" spans="1:28" ht="20.100000000000001" customHeight="1">
      <c r="A60" s="12"/>
      <c r="D60" s="10"/>
      <c r="E60" s="154"/>
      <c r="F60" s="154"/>
      <c r="G60" s="30"/>
      <c r="H60" s="154"/>
      <c r="I60" s="154"/>
      <c r="J60" s="30"/>
      <c r="K60" s="220"/>
      <c r="L60" s="220"/>
      <c r="M60" s="30"/>
      <c r="N60" s="30"/>
      <c r="O60" s="30"/>
      <c r="P60" s="154"/>
      <c r="Q60" s="154"/>
      <c r="R60" s="30"/>
      <c r="S60" s="154"/>
      <c r="T60" s="154"/>
      <c r="U60" s="30"/>
      <c r="V60" s="154"/>
      <c r="W60" s="154"/>
      <c r="X60" s="30"/>
      <c r="Y60" s="154"/>
      <c r="Z60" s="154"/>
    </row>
    <row r="61" spans="1:28" ht="20.100000000000001" customHeight="1">
      <c r="A61" s="12"/>
      <c r="D61" s="10"/>
      <c r="E61" s="154"/>
      <c r="F61" s="154"/>
      <c r="G61" s="30"/>
      <c r="H61" s="154"/>
      <c r="I61" s="154"/>
      <c r="J61" s="30"/>
      <c r="K61" s="220"/>
      <c r="L61" s="220"/>
      <c r="M61" s="30"/>
      <c r="N61" s="30"/>
      <c r="O61" s="30"/>
      <c r="P61" s="154"/>
      <c r="Q61" s="154"/>
      <c r="R61" s="30"/>
      <c r="S61" s="154"/>
      <c r="T61" s="154"/>
      <c r="U61" s="30"/>
      <c r="V61" s="154"/>
      <c r="W61" s="154"/>
      <c r="X61" s="30"/>
      <c r="Y61" s="154"/>
      <c r="Z61" s="154"/>
    </row>
    <row r="62" spans="1:28" ht="20.100000000000001" customHeight="1">
      <c r="A62" s="12"/>
      <c r="D62" s="10"/>
      <c r="E62" s="81"/>
      <c r="F62" s="81"/>
      <c r="G62" s="30"/>
      <c r="H62" s="81"/>
      <c r="I62" s="81"/>
      <c r="J62" s="30"/>
      <c r="K62" s="81"/>
      <c r="L62" s="81"/>
      <c r="M62" s="30"/>
      <c r="N62" s="30"/>
      <c r="O62" s="30"/>
      <c r="P62" s="81"/>
      <c r="Q62" s="81"/>
      <c r="R62" s="30"/>
      <c r="S62" s="81"/>
      <c r="T62" s="81"/>
      <c r="U62" s="30"/>
      <c r="V62" s="81"/>
      <c r="W62" s="81"/>
      <c r="X62" s="30"/>
      <c r="Y62" s="81"/>
      <c r="Z62" s="81"/>
    </row>
    <row r="63" spans="1:28" ht="20.100000000000001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W63" s="29"/>
      <c r="X63" s="155" t="s">
        <v>112</v>
      </c>
      <c r="Y63" s="155"/>
      <c r="Z63" s="155"/>
      <c r="AA63" s="155"/>
      <c r="AB63" s="29"/>
    </row>
    <row r="64" spans="1:28" ht="20.100000000000001" customHeight="1">
      <c r="A64" s="12"/>
      <c r="B64" s="136" t="s">
        <v>34</v>
      </c>
      <c r="C64" s="156">
        <v>0.375</v>
      </c>
      <c r="D64" s="156"/>
      <c r="E64" s="87"/>
      <c r="F64" s="157" t="str">
        <f>E54</f>
        <v>ＦＣアリーバ</v>
      </c>
      <c r="G64" s="157"/>
      <c r="H64" s="157"/>
      <c r="I64" s="157"/>
      <c r="J64" s="157"/>
      <c r="K64" s="158">
        <f>M64+M65+M66</f>
        <v>0</v>
      </c>
      <c r="L64" s="159" t="s">
        <v>25</v>
      </c>
      <c r="M64" s="22">
        <v>0</v>
      </c>
      <c r="N64" s="11" t="s">
        <v>23</v>
      </c>
      <c r="O64" s="21">
        <v>0</v>
      </c>
      <c r="P64" s="159" t="s">
        <v>24</v>
      </c>
      <c r="Q64" s="158">
        <f>O64+O65+O66</f>
        <v>0</v>
      </c>
      <c r="R64" s="157" t="str">
        <f>H54</f>
        <v>栃木ＳＣ　Ｕ－１２</v>
      </c>
      <c r="S64" s="157"/>
      <c r="T64" s="157"/>
      <c r="U64" s="157"/>
      <c r="V64" s="157"/>
      <c r="W64" s="12"/>
      <c r="X64" s="160" t="s">
        <v>111</v>
      </c>
      <c r="Y64" s="160"/>
      <c r="Z64" s="160"/>
      <c r="AA64" s="160"/>
      <c r="AB64" s="12"/>
    </row>
    <row r="65" spans="1:28" ht="20.100000000000001" customHeight="1">
      <c r="A65" s="12"/>
      <c r="B65" s="136"/>
      <c r="C65" s="156"/>
      <c r="D65" s="156"/>
      <c r="E65" s="87"/>
      <c r="F65" s="157"/>
      <c r="G65" s="157"/>
      <c r="H65" s="157"/>
      <c r="I65" s="157"/>
      <c r="J65" s="157"/>
      <c r="K65" s="158"/>
      <c r="L65" s="159"/>
      <c r="M65" s="22">
        <v>0</v>
      </c>
      <c r="N65" s="11" t="s">
        <v>23</v>
      </c>
      <c r="O65" s="21">
        <v>0</v>
      </c>
      <c r="P65" s="159"/>
      <c r="Q65" s="158"/>
      <c r="R65" s="157"/>
      <c r="S65" s="157"/>
      <c r="T65" s="157"/>
      <c r="U65" s="157"/>
      <c r="V65" s="157"/>
      <c r="W65" s="12"/>
      <c r="X65" s="160"/>
      <c r="Y65" s="160"/>
      <c r="Z65" s="160"/>
      <c r="AA65" s="160"/>
      <c r="AB65" s="12"/>
    </row>
    <row r="66" spans="1:28" ht="20.100000000000001" customHeight="1">
      <c r="A66" s="12"/>
      <c r="B66" s="136"/>
      <c r="C66" s="156"/>
      <c r="D66" s="156"/>
      <c r="E66" s="87"/>
      <c r="F66" s="157"/>
      <c r="G66" s="157"/>
      <c r="H66" s="157"/>
      <c r="I66" s="157"/>
      <c r="J66" s="157"/>
      <c r="K66" s="158"/>
      <c r="L66" s="159"/>
      <c r="M66" s="22"/>
      <c r="N66" s="11" t="s">
        <v>23</v>
      </c>
      <c r="O66" s="21"/>
      <c r="P66" s="159"/>
      <c r="Q66" s="158"/>
      <c r="R66" s="157"/>
      <c r="S66" s="157"/>
      <c r="T66" s="157"/>
      <c r="U66" s="157"/>
      <c r="V66" s="157"/>
      <c r="W66" s="12"/>
      <c r="X66" s="160"/>
      <c r="Y66" s="160"/>
      <c r="Z66" s="160"/>
      <c r="AA66" s="160"/>
      <c r="AB66" s="12"/>
    </row>
    <row r="67" spans="1:28" ht="20.100000000000001" customHeight="1">
      <c r="A67" s="12"/>
      <c r="B67" s="136" t="s">
        <v>33</v>
      </c>
      <c r="C67" s="156">
        <v>0.40972222222222227</v>
      </c>
      <c r="D67" s="156"/>
      <c r="E67" s="87"/>
      <c r="F67" s="157" t="str">
        <f>P54</f>
        <v>ＦＣ　Ａｖａｎｃｅ</v>
      </c>
      <c r="G67" s="157"/>
      <c r="H67" s="157"/>
      <c r="I67" s="157"/>
      <c r="J67" s="157"/>
      <c r="K67" s="158">
        <f>M67+M68+M69</f>
        <v>0</v>
      </c>
      <c r="L67" s="159" t="s">
        <v>25</v>
      </c>
      <c r="M67" s="22">
        <v>0</v>
      </c>
      <c r="N67" s="11" t="s">
        <v>23</v>
      </c>
      <c r="O67" s="21">
        <v>0</v>
      </c>
      <c r="P67" s="159" t="s">
        <v>24</v>
      </c>
      <c r="Q67" s="158">
        <f>O67+O68+O69</f>
        <v>0</v>
      </c>
      <c r="R67" s="157" t="str">
        <f>S54</f>
        <v>ＩＳＯＳＯＣＣＥＲＣＬＵＢ</v>
      </c>
      <c r="S67" s="157"/>
      <c r="T67" s="157"/>
      <c r="U67" s="157"/>
      <c r="V67" s="157"/>
      <c r="W67" s="12"/>
      <c r="X67" s="160" t="s">
        <v>110</v>
      </c>
      <c r="Y67" s="160"/>
      <c r="Z67" s="160"/>
      <c r="AA67" s="160"/>
      <c r="AB67" s="12"/>
    </row>
    <row r="68" spans="1:28" ht="20.100000000000001" customHeight="1">
      <c r="A68" s="12"/>
      <c r="B68" s="136"/>
      <c r="C68" s="156"/>
      <c r="D68" s="156"/>
      <c r="E68" s="87"/>
      <c r="F68" s="157"/>
      <c r="G68" s="157"/>
      <c r="H68" s="157"/>
      <c r="I68" s="157"/>
      <c r="J68" s="157"/>
      <c r="K68" s="158"/>
      <c r="L68" s="159"/>
      <c r="M68" s="22">
        <v>0</v>
      </c>
      <c r="N68" s="11" t="s">
        <v>23</v>
      </c>
      <c r="O68" s="21">
        <v>0</v>
      </c>
      <c r="P68" s="159"/>
      <c r="Q68" s="158"/>
      <c r="R68" s="157"/>
      <c r="S68" s="157"/>
      <c r="T68" s="157"/>
      <c r="U68" s="157"/>
      <c r="V68" s="157"/>
      <c r="W68" s="12"/>
      <c r="X68" s="160"/>
      <c r="Y68" s="160"/>
      <c r="Z68" s="160"/>
      <c r="AA68" s="160"/>
      <c r="AB68" s="12"/>
    </row>
    <row r="69" spans="1:28" ht="20.100000000000001" customHeight="1">
      <c r="A69" s="12"/>
      <c r="B69" s="136"/>
      <c r="C69" s="156"/>
      <c r="D69" s="156"/>
      <c r="E69" s="87"/>
      <c r="F69" s="157"/>
      <c r="G69" s="157"/>
      <c r="H69" s="157"/>
      <c r="I69" s="157"/>
      <c r="J69" s="157"/>
      <c r="K69" s="158"/>
      <c r="L69" s="159"/>
      <c r="M69" s="22"/>
      <c r="N69" s="11" t="s">
        <v>23</v>
      </c>
      <c r="O69" s="21"/>
      <c r="P69" s="159"/>
      <c r="Q69" s="158"/>
      <c r="R69" s="157"/>
      <c r="S69" s="157"/>
      <c r="T69" s="157"/>
      <c r="U69" s="157"/>
      <c r="V69" s="157"/>
      <c r="W69" s="12"/>
      <c r="X69" s="160"/>
      <c r="Y69" s="160"/>
      <c r="Z69" s="160"/>
      <c r="AA69" s="160"/>
      <c r="AB69" s="12"/>
    </row>
    <row r="70" spans="1:28" ht="20.100000000000001" customHeight="1">
      <c r="A70" s="12"/>
      <c r="B70" s="136" t="s">
        <v>32</v>
      </c>
      <c r="C70" s="156">
        <v>0.44444444444444442</v>
      </c>
      <c r="D70" s="156"/>
      <c r="E70" s="87"/>
      <c r="F70" s="157" t="str">
        <f>E54</f>
        <v>ＦＣアリーバ</v>
      </c>
      <c r="G70" s="157"/>
      <c r="H70" s="157"/>
      <c r="I70" s="157"/>
      <c r="J70" s="157"/>
      <c r="K70" s="158">
        <f>M70+M71+M72</f>
        <v>0</v>
      </c>
      <c r="L70" s="159" t="s">
        <v>25</v>
      </c>
      <c r="M70" s="22">
        <v>0</v>
      </c>
      <c r="N70" s="11" t="s">
        <v>23</v>
      </c>
      <c r="O70" s="21">
        <v>0</v>
      </c>
      <c r="P70" s="159" t="s">
        <v>24</v>
      </c>
      <c r="Q70" s="158">
        <f>O70+O71+O72</f>
        <v>0</v>
      </c>
      <c r="R70" s="238" t="str">
        <f>K54</f>
        <v>ヴェルフェ矢板Ｕ－１２・ｎｏｕｖｅａｕ</v>
      </c>
      <c r="S70" s="238"/>
      <c r="T70" s="238"/>
      <c r="U70" s="238"/>
      <c r="V70" s="238"/>
      <c r="W70" s="12"/>
      <c r="X70" s="160" t="s">
        <v>109</v>
      </c>
      <c r="Y70" s="160"/>
      <c r="Z70" s="160"/>
      <c r="AA70" s="160"/>
      <c r="AB70" s="12"/>
    </row>
    <row r="71" spans="1:28" ht="20.100000000000001" customHeight="1">
      <c r="A71" s="12"/>
      <c r="B71" s="136"/>
      <c r="C71" s="156"/>
      <c r="D71" s="156"/>
      <c r="E71" s="87"/>
      <c r="F71" s="157"/>
      <c r="G71" s="157"/>
      <c r="H71" s="157"/>
      <c r="I71" s="157"/>
      <c r="J71" s="157"/>
      <c r="K71" s="158"/>
      <c r="L71" s="159"/>
      <c r="M71" s="22">
        <v>0</v>
      </c>
      <c r="N71" s="11" t="s">
        <v>23</v>
      </c>
      <c r="O71" s="21">
        <v>0</v>
      </c>
      <c r="P71" s="159"/>
      <c r="Q71" s="158"/>
      <c r="R71" s="238"/>
      <c r="S71" s="238"/>
      <c r="T71" s="238"/>
      <c r="U71" s="238"/>
      <c r="V71" s="238"/>
      <c r="W71" s="12"/>
      <c r="X71" s="160"/>
      <c r="Y71" s="160"/>
      <c r="Z71" s="160"/>
      <c r="AA71" s="160"/>
      <c r="AB71" s="12"/>
    </row>
    <row r="72" spans="1:28" ht="20.100000000000001" customHeight="1">
      <c r="A72" s="12"/>
      <c r="B72" s="136"/>
      <c r="C72" s="156"/>
      <c r="D72" s="156"/>
      <c r="E72" s="87"/>
      <c r="F72" s="157"/>
      <c r="G72" s="157"/>
      <c r="H72" s="157"/>
      <c r="I72" s="157"/>
      <c r="J72" s="157"/>
      <c r="K72" s="158"/>
      <c r="L72" s="159"/>
      <c r="M72" s="22"/>
      <c r="N72" s="11" t="s">
        <v>23</v>
      </c>
      <c r="O72" s="21"/>
      <c r="P72" s="159"/>
      <c r="Q72" s="158"/>
      <c r="R72" s="238"/>
      <c r="S72" s="238"/>
      <c r="T72" s="238"/>
      <c r="U72" s="238"/>
      <c r="V72" s="238"/>
      <c r="W72" s="12"/>
      <c r="X72" s="160"/>
      <c r="Y72" s="160"/>
      <c r="Z72" s="160"/>
      <c r="AA72" s="160"/>
      <c r="AB72" s="12"/>
    </row>
    <row r="73" spans="1:28" ht="20.100000000000001" customHeight="1">
      <c r="B73" s="136" t="s">
        <v>31</v>
      </c>
      <c r="C73" s="156">
        <v>0.47916666666666669</v>
      </c>
      <c r="D73" s="156"/>
      <c r="E73" s="87"/>
      <c r="F73" s="157" t="str">
        <f>P54</f>
        <v>ＦＣ　Ａｖａｎｃｅ</v>
      </c>
      <c r="G73" s="157"/>
      <c r="H73" s="157"/>
      <c r="I73" s="157"/>
      <c r="J73" s="157"/>
      <c r="K73" s="158">
        <f>M73+M74+M75</f>
        <v>0</v>
      </c>
      <c r="L73" s="159" t="s">
        <v>25</v>
      </c>
      <c r="M73" s="22">
        <v>0</v>
      </c>
      <c r="N73" s="11" t="s">
        <v>23</v>
      </c>
      <c r="O73" s="21">
        <v>0</v>
      </c>
      <c r="P73" s="159" t="s">
        <v>24</v>
      </c>
      <c r="Q73" s="158">
        <f>O73+O74+O75</f>
        <v>0</v>
      </c>
      <c r="R73" s="157" t="str">
        <f>V54</f>
        <v>ＦＣ　ＶＡＬＯＮ</v>
      </c>
      <c r="S73" s="157"/>
      <c r="T73" s="157"/>
      <c r="U73" s="157"/>
      <c r="V73" s="157"/>
      <c r="W73" s="12"/>
      <c r="X73" s="160" t="s">
        <v>108</v>
      </c>
      <c r="Y73" s="160"/>
      <c r="Z73" s="160"/>
      <c r="AA73" s="160"/>
      <c r="AB73" s="12"/>
    </row>
    <row r="74" spans="1:28" ht="20.100000000000001" customHeight="1">
      <c r="B74" s="136"/>
      <c r="C74" s="156"/>
      <c r="D74" s="156"/>
      <c r="E74" s="87"/>
      <c r="F74" s="157"/>
      <c r="G74" s="157"/>
      <c r="H74" s="157"/>
      <c r="I74" s="157"/>
      <c r="J74" s="157"/>
      <c r="K74" s="158"/>
      <c r="L74" s="159"/>
      <c r="M74" s="22">
        <v>0</v>
      </c>
      <c r="N74" s="11" t="s">
        <v>23</v>
      </c>
      <c r="O74" s="21">
        <v>0</v>
      </c>
      <c r="P74" s="159"/>
      <c r="Q74" s="158"/>
      <c r="R74" s="157"/>
      <c r="S74" s="157"/>
      <c r="T74" s="157"/>
      <c r="U74" s="157"/>
      <c r="V74" s="157"/>
      <c r="W74" s="12"/>
      <c r="X74" s="160"/>
      <c r="Y74" s="160"/>
      <c r="Z74" s="160"/>
      <c r="AA74" s="160"/>
      <c r="AB74" s="12"/>
    </row>
    <row r="75" spans="1:28" ht="20.100000000000001" customHeight="1">
      <c r="A75" s="12"/>
      <c r="B75" s="136"/>
      <c r="C75" s="156"/>
      <c r="D75" s="156"/>
      <c r="E75" s="87"/>
      <c r="F75" s="157"/>
      <c r="G75" s="157"/>
      <c r="H75" s="157"/>
      <c r="I75" s="157"/>
      <c r="J75" s="157"/>
      <c r="K75" s="158"/>
      <c r="L75" s="159"/>
      <c r="M75" s="22"/>
      <c r="N75" s="11" t="s">
        <v>23</v>
      </c>
      <c r="O75" s="21"/>
      <c r="P75" s="159"/>
      <c r="Q75" s="158"/>
      <c r="R75" s="157"/>
      <c r="S75" s="157"/>
      <c r="T75" s="157"/>
      <c r="U75" s="157"/>
      <c r="V75" s="157"/>
      <c r="W75" s="12"/>
      <c r="X75" s="160"/>
      <c r="Y75" s="160"/>
      <c r="Z75" s="160"/>
      <c r="AA75" s="160"/>
      <c r="AB75" s="12"/>
    </row>
    <row r="76" spans="1:28" ht="20.100000000000001" customHeight="1">
      <c r="A76" s="12"/>
      <c r="B76" s="136" t="s">
        <v>30</v>
      </c>
      <c r="C76" s="156">
        <v>0.51388888888888895</v>
      </c>
      <c r="D76" s="156"/>
      <c r="E76" s="87"/>
      <c r="F76" s="157" t="str">
        <f>H54</f>
        <v>栃木ＳＣ　Ｕ－１２</v>
      </c>
      <c r="G76" s="157"/>
      <c r="H76" s="157"/>
      <c r="I76" s="157"/>
      <c r="J76" s="157"/>
      <c r="K76" s="158">
        <f>M76+M77+M78</f>
        <v>0</v>
      </c>
      <c r="L76" s="159" t="s">
        <v>25</v>
      </c>
      <c r="M76" s="22">
        <v>0</v>
      </c>
      <c r="N76" s="11" t="s">
        <v>23</v>
      </c>
      <c r="O76" s="21">
        <v>0</v>
      </c>
      <c r="P76" s="159" t="s">
        <v>24</v>
      </c>
      <c r="Q76" s="158">
        <f>O76+O77+O78</f>
        <v>0</v>
      </c>
      <c r="R76" s="238" t="str">
        <f>K54</f>
        <v>ヴェルフェ矢板Ｕ－１２・ｎｏｕｖｅａｕ</v>
      </c>
      <c r="S76" s="238"/>
      <c r="T76" s="238"/>
      <c r="U76" s="238"/>
      <c r="V76" s="238"/>
      <c r="W76" s="12"/>
      <c r="X76" s="160" t="s">
        <v>107</v>
      </c>
      <c r="Y76" s="160"/>
      <c r="Z76" s="160"/>
      <c r="AA76" s="160"/>
      <c r="AB76" s="12"/>
    </row>
    <row r="77" spans="1:28" ht="20.100000000000001" customHeight="1">
      <c r="A77" s="12"/>
      <c r="B77" s="136"/>
      <c r="C77" s="156"/>
      <c r="D77" s="156"/>
      <c r="E77" s="87"/>
      <c r="F77" s="157"/>
      <c r="G77" s="157"/>
      <c r="H77" s="157"/>
      <c r="I77" s="157"/>
      <c r="J77" s="157"/>
      <c r="K77" s="158"/>
      <c r="L77" s="159"/>
      <c r="M77" s="22">
        <v>0</v>
      </c>
      <c r="N77" s="11" t="s">
        <v>23</v>
      </c>
      <c r="O77" s="21">
        <v>0</v>
      </c>
      <c r="P77" s="159"/>
      <c r="Q77" s="158"/>
      <c r="R77" s="238"/>
      <c r="S77" s="238"/>
      <c r="T77" s="238"/>
      <c r="U77" s="238"/>
      <c r="V77" s="238"/>
      <c r="W77" s="12"/>
      <c r="X77" s="160"/>
      <c r="Y77" s="160"/>
      <c r="Z77" s="160"/>
      <c r="AA77" s="160"/>
      <c r="AB77" s="12"/>
    </row>
    <row r="78" spans="1:28" ht="20.100000000000001" customHeight="1">
      <c r="A78" s="12"/>
      <c r="B78" s="136"/>
      <c r="C78" s="156"/>
      <c r="D78" s="156"/>
      <c r="E78" s="87"/>
      <c r="F78" s="157"/>
      <c r="G78" s="157"/>
      <c r="H78" s="157"/>
      <c r="I78" s="157"/>
      <c r="J78" s="157"/>
      <c r="K78" s="158"/>
      <c r="L78" s="159"/>
      <c r="M78" s="22"/>
      <c r="N78" s="11" t="s">
        <v>23</v>
      </c>
      <c r="O78" s="21"/>
      <c r="P78" s="159"/>
      <c r="Q78" s="158"/>
      <c r="R78" s="238"/>
      <c r="S78" s="238"/>
      <c r="T78" s="238"/>
      <c r="U78" s="238"/>
      <c r="V78" s="238"/>
      <c r="W78" s="12"/>
      <c r="X78" s="160"/>
      <c r="Y78" s="160"/>
      <c r="Z78" s="160"/>
      <c r="AA78" s="160"/>
      <c r="AB78" s="12"/>
    </row>
    <row r="79" spans="1:28" ht="20.100000000000001" customHeight="1">
      <c r="A79" s="12"/>
      <c r="B79" s="136" t="s">
        <v>29</v>
      </c>
      <c r="C79" s="156">
        <v>0.54861111111111105</v>
      </c>
      <c r="D79" s="156"/>
      <c r="E79" s="87"/>
      <c r="F79" s="157" t="str">
        <f>S54</f>
        <v>ＩＳＯＳＯＣＣＥＲＣＬＵＢ</v>
      </c>
      <c r="G79" s="157"/>
      <c r="H79" s="157"/>
      <c r="I79" s="157"/>
      <c r="J79" s="157"/>
      <c r="K79" s="158">
        <f>M79+M80+M81</f>
        <v>0</v>
      </c>
      <c r="L79" s="159" t="s">
        <v>25</v>
      </c>
      <c r="M79" s="22">
        <v>0</v>
      </c>
      <c r="N79" s="11" t="s">
        <v>23</v>
      </c>
      <c r="O79" s="21">
        <v>0</v>
      </c>
      <c r="P79" s="159" t="s">
        <v>24</v>
      </c>
      <c r="Q79" s="158">
        <f>O79+O80+O81</f>
        <v>0</v>
      </c>
      <c r="R79" s="157" t="str">
        <f>V54</f>
        <v>ＦＣ　ＶＡＬＯＮ</v>
      </c>
      <c r="S79" s="157"/>
      <c r="T79" s="157"/>
      <c r="U79" s="157"/>
      <c r="V79" s="157"/>
      <c r="W79" s="12"/>
      <c r="X79" s="160" t="s">
        <v>106</v>
      </c>
      <c r="Y79" s="160"/>
      <c r="Z79" s="160"/>
      <c r="AA79" s="160"/>
      <c r="AB79" s="12"/>
    </row>
    <row r="80" spans="1:28" ht="20.100000000000001" customHeight="1">
      <c r="A80" s="12"/>
      <c r="B80" s="136"/>
      <c r="C80" s="156"/>
      <c r="D80" s="156"/>
      <c r="E80" s="87"/>
      <c r="F80" s="157"/>
      <c r="G80" s="157"/>
      <c r="H80" s="157"/>
      <c r="I80" s="157"/>
      <c r="J80" s="157"/>
      <c r="K80" s="158"/>
      <c r="L80" s="159"/>
      <c r="M80" s="22">
        <v>0</v>
      </c>
      <c r="N80" s="11" t="s">
        <v>23</v>
      </c>
      <c r="O80" s="21">
        <v>0</v>
      </c>
      <c r="P80" s="159"/>
      <c r="Q80" s="158"/>
      <c r="R80" s="157"/>
      <c r="S80" s="157"/>
      <c r="T80" s="157"/>
      <c r="U80" s="157"/>
      <c r="V80" s="157"/>
      <c r="W80" s="12"/>
      <c r="X80" s="160"/>
      <c r="Y80" s="160"/>
      <c r="Z80" s="160"/>
      <c r="AA80" s="160"/>
      <c r="AB80" s="12"/>
    </row>
    <row r="81" spans="1:28" ht="20.100000000000001" customHeight="1">
      <c r="A81" s="12"/>
      <c r="B81" s="136"/>
      <c r="C81" s="156"/>
      <c r="D81" s="156"/>
      <c r="E81" s="87"/>
      <c r="F81" s="157"/>
      <c r="G81" s="157"/>
      <c r="H81" s="157"/>
      <c r="I81" s="157"/>
      <c r="J81" s="157"/>
      <c r="K81" s="158"/>
      <c r="L81" s="159"/>
      <c r="M81" s="22"/>
      <c r="N81" s="11" t="s">
        <v>23</v>
      </c>
      <c r="O81" s="21"/>
      <c r="P81" s="159"/>
      <c r="Q81" s="158"/>
      <c r="R81" s="157"/>
      <c r="S81" s="157"/>
      <c r="T81" s="157"/>
      <c r="U81" s="157"/>
      <c r="V81" s="157"/>
      <c r="W81" s="12"/>
      <c r="X81" s="160"/>
      <c r="Y81" s="160"/>
      <c r="Z81" s="160"/>
      <c r="AA81" s="160"/>
      <c r="AB81" s="12"/>
    </row>
    <row r="82" spans="1:28" ht="20.100000000000001" customHeight="1"/>
    <row r="83" spans="1:28" ht="20.100000000000001" customHeight="1">
      <c r="C83" s="171" t="str">
        <f>H50&amp; CHAR(10) &amp;"リーグ"</f>
        <v>C
リーグ</v>
      </c>
      <c r="D83" s="172"/>
      <c r="E83" s="175" t="str">
        <f>E54</f>
        <v>ＦＣアリーバ</v>
      </c>
      <c r="F83" s="176"/>
      <c r="G83" s="175" t="str">
        <f>H54</f>
        <v>栃木ＳＣ　Ｕ－１２</v>
      </c>
      <c r="H83" s="176"/>
      <c r="I83" s="239" t="str">
        <f>K54</f>
        <v>ヴェルフェ矢板Ｕ－１２・ｎｏｕｖｅａｕ</v>
      </c>
      <c r="J83" s="240"/>
      <c r="K83" s="165" t="s">
        <v>28</v>
      </c>
      <c r="L83" s="165" t="s">
        <v>27</v>
      </c>
      <c r="M83" s="165" t="s">
        <v>26</v>
      </c>
      <c r="N83" s="23"/>
      <c r="O83" s="171" t="str">
        <f>S50&amp; CHAR(10) &amp;"リーグ"</f>
        <v>D
リーグ</v>
      </c>
      <c r="P83" s="172"/>
      <c r="Q83" s="175" t="str">
        <f>P54</f>
        <v>ＦＣ　Ａｖａｎｃｅ</v>
      </c>
      <c r="R83" s="176"/>
      <c r="S83" s="175" t="str">
        <f>S54</f>
        <v>ＩＳＯＳＯＣＣＥＲＣＬＵＢ</v>
      </c>
      <c r="T83" s="176"/>
      <c r="U83" s="175" t="str">
        <f>V54</f>
        <v>ＦＣ　ＶＡＬＯＮ</v>
      </c>
      <c r="V83" s="176"/>
      <c r="W83" s="165" t="s">
        <v>28</v>
      </c>
      <c r="X83" s="165" t="s">
        <v>27</v>
      </c>
      <c r="Y83" s="165" t="s">
        <v>26</v>
      </c>
    </row>
    <row r="84" spans="1:28" ht="20.100000000000001" customHeight="1">
      <c r="C84" s="173"/>
      <c r="D84" s="174"/>
      <c r="E84" s="177"/>
      <c r="F84" s="178"/>
      <c r="G84" s="177"/>
      <c r="H84" s="178"/>
      <c r="I84" s="241"/>
      <c r="J84" s="242"/>
      <c r="K84" s="166"/>
      <c r="L84" s="166"/>
      <c r="M84" s="166"/>
      <c r="N84" s="23"/>
      <c r="O84" s="173"/>
      <c r="P84" s="174"/>
      <c r="Q84" s="177"/>
      <c r="R84" s="178"/>
      <c r="S84" s="177"/>
      <c r="T84" s="178"/>
      <c r="U84" s="177"/>
      <c r="V84" s="178"/>
      <c r="W84" s="166"/>
      <c r="X84" s="166"/>
      <c r="Y84" s="166"/>
    </row>
    <row r="85" spans="1:28" ht="20.100000000000001" customHeight="1">
      <c r="C85" s="167" t="str">
        <f>E54</f>
        <v>ＦＣアリーバ</v>
      </c>
      <c r="D85" s="168"/>
      <c r="E85" s="27"/>
      <c r="F85" s="26"/>
      <c r="G85" s="86">
        <f>K64</f>
        <v>0</v>
      </c>
      <c r="H85" s="28">
        <f>Q64</f>
        <v>0</v>
      </c>
      <c r="I85" s="86">
        <f>K70</f>
        <v>0</v>
      </c>
      <c r="J85" s="28">
        <f>Q70</f>
        <v>0</v>
      </c>
      <c r="K85" s="163">
        <f>COUNTIF(E86:J86,"○")*3+COUNTIF(E86:J86,"△")</f>
        <v>2</v>
      </c>
      <c r="L85" s="161">
        <f>E85-F85+G85-H85+I85-J85</f>
        <v>0</v>
      </c>
      <c r="M85" s="163"/>
      <c r="N85" s="23"/>
      <c r="O85" s="167" t="str">
        <f>P54</f>
        <v>ＦＣ　Ａｖａｎｃｅ</v>
      </c>
      <c r="P85" s="168"/>
      <c r="Q85" s="27"/>
      <c r="R85" s="26"/>
      <c r="S85" s="86">
        <f>K67</f>
        <v>0</v>
      </c>
      <c r="T85" s="28">
        <f>Q67</f>
        <v>0</v>
      </c>
      <c r="U85" s="86">
        <f>K73</f>
        <v>0</v>
      </c>
      <c r="V85" s="28">
        <f>Q73</f>
        <v>0</v>
      </c>
      <c r="W85" s="163">
        <f>COUNTIF(Q86:V86,"○")*3+COUNTIF(Q86:V86,"△")</f>
        <v>2</v>
      </c>
      <c r="X85" s="161">
        <f>Q85-R85+S85-T85+U85-V85</f>
        <v>0</v>
      </c>
      <c r="Y85" s="163"/>
    </row>
    <row r="86" spans="1:28" ht="20.100000000000001" customHeight="1">
      <c r="C86" s="169"/>
      <c r="D86" s="170"/>
      <c r="E86" s="25"/>
      <c r="F86" s="24"/>
      <c r="G86" s="181" t="str">
        <f>IF(G85&gt;H85,"○",IF(G85&lt;H85,"×",IF(G85=H85,"△")))</f>
        <v>△</v>
      </c>
      <c r="H86" s="182"/>
      <c r="I86" s="181" t="str">
        <f>IF(I85&gt;J85,"○",IF(I85&lt;J85,"×",IF(I85=J85,"△")))</f>
        <v>△</v>
      </c>
      <c r="J86" s="182"/>
      <c r="K86" s="164"/>
      <c r="L86" s="162"/>
      <c r="M86" s="164"/>
      <c r="N86" s="23"/>
      <c r="O86" s="169"/>
      <c r="P86" s="170"/>
      <c r="Q86" s="25"/>
      <c r="R86" s="24"/>
      <c r="S86" s="181" t="str">
        <f>IF(S85&gt;T85,"○",IF(S85&lt;T85,"×",IF(S85=T85,"△")))</f>
        <v>△</v>
      </c>
      <c r="T86" s="182"/>
      <c r="U86" s="181" t="str">
        <f>IF(U85&gt;V85,"○",IF(U85&lt;V85,"×",IF(U85=V85,"△")))</f>
        <v>△</v>
      </c>
      <c r="V86" s="182"/>
      <c r="W86" s="164"/>
      <c r="X86" s="162"/>
      <c r="Y86" s="164"/>
    </row>
    <row r="87" spans="1:28" ht="20.100000000000001" customHeight="1">
      <c r="C87" s="167" t="str">
        <f>H54</f>
        <v>栃木ＳＣ　Ｕ－１２</v>
      </c>
      <c r="D87" s="168"/>
      <c r="E87" s="86">
        <f>Q64</f>
        <v>0</v>
      </c>
      <c r="F87" s="28">
        <f>K64</f>
        <v>0</v>
      </c>
      <c r="G87" s="27"/>
      <c r="H87" s="26"/>
      <c r="I87" s="86">
        <f>K76</f>
        <v>0</v>
      </c>
      <c r="J87" s="28">
        <f>Q76</f>
        <v>0</v>
      </c>
      <c r="K87" s="163">
        <f>COUNTIF(E88:J88,"○")*3+COUNTIF(E88:J88,"△")</f>
        <v>2</v>
      </c>
      <c r="L87" s="161">
        <f>E87-F87+G87-H87+I87-J87</f>
        <v>0</v>
      </c>
      <c r="M87" s="163"/>
      <c r="N87" s="23"/>
      <c r="O87" s="167" t="str">
        <f>S54</f>
        <v>ＩＳＯＳＯＣＣＥＲＣＬＵＢ</v>
      </c>
      <c r="P87" s="168"/>
      <c r="Q87" s="86">
        <f>Q67</f>
        <v>0</v>
      </c>
      <c r="R87" s="28">
        <f>K67</f>
        <v>0</v>
      </c>
      <c r="S87" s="27"/>
      <c r="T87" s="26"/>
      <c r="U87" s="86">
        <f>K79</f>
        <v>0</v>
      </c>
      <c r="V87" s="28">
        <f>Q79</f>
        <v>0</v>
      </c>
      <c r="W87" s="163">
        <f>COUNTIF(Q88:V88,"○")*3+COUNTIF(Q88:V88,"△")</f>
        <v>2</v>
      </c>
      <c r="X87" s="161">
        <f>Q87-R87+S87-T87+U87-V87</f>
        <v>0</v>
      </c>
      <c r="Y87" s="163"/>
    </row>
    <row r="88" spans="1:28" ht="20.100000000000001" customHeight="1">
      <c r="C88" s="169"/>
      <c r="D88" s="170"/>
      <c r="E88" s="181" t="str">
        <f>IF(E87&gt;F87,"○",IF(E87&lt;F87,"×",IF(E87=F87,"△")))</f>
        <v>△</v>
      </c>
      <c r="F88" s="182"/>
      <c r="G88" s="25"/>
      <c r="H88" s="24"/>
      <c r="I88" s="181" t="str">
        <f>IF(I87&gt;J87,"○",IF(I87&lt;J87,"×",IF(I87=J87,"△")))</f>
        <v>△</v>
      </c>
      <c r="J88" s="182"/>
      <c r="K88" s="164"/>
      <c r="L88" s="162"/>
      <c r="M88" s="164"/>
      <c r="N88" s="23"/>
      <c r="O88" s="169"/>
      <c r="P88" s="170"/>
      <c r="Q88" s="181" t="str">
        <f>IF(Q87&gt;R87,"○",IF(Q87&lt;R87,"×",IF(Q87=R87,"△")))</f>
        <v>△</v>
      </c>
      <c r="R88" s="182"/>
      <c r="S88" s="25"/>
      <c r="T88" s="24"/>
      <c r="U88" s="181" t="str">
        <f>IF(U87&gt;V87,"○",IF(U87&lt;V87,"×",IF(U87=V87,"△")))</f>
        <v>△</v>
      </c>
      <c r="V88" s="182"/>
      <c r="W88" s="164"/>
      <c r="X88" s="162"/>
      <c r="Y88" s="164"/>
    </row>
    <row r="89" spans="1:28" ht="20.100000000000001" customHeight="1">
      <c r="C89" s="239" t="str">
        <f>K54</f>
        <v>ヴェルフェ矢板Ｕ－１２・ｎｏｕｖｅａｕ</v>
      </c>
      <c r="D89" s="240"/>
      <c r="E89" s="85">
        <f>Q70</f>
        <v>0</v>
      </c>
      <c r="F89" s="28">
        <f>K70</f>
        <v>0</v>
      </c>
      <c r="G89" s="85">
        <f>Q76</f>
        <v>0</v>
      </c>
      <c r="H89" s="28">
        <f>K76</f>
        <v>0</v>
      </c>
      <c r="I89" s="27"/>
      <c r="J89" s="26"/>
      <c r="K89" s="179">
        <f>COUNTIF(E90:J90,"○")*3+COUNTIF(E90:J90,"△")</f>
        <v>2</v>
      </c>
      <c r="L89" s="179">
        <f>E89-F89+G89-H89+I89-J89</f>
        <v>0</v>
      </c>
      <c r="M89" s="179"/>
      <c r="N89" s="23"/>
      <c r="O89" s="167" t="str">
        <f>V54</f>
        <v>ＦＣ　ＶＡＬＯＮ</v>
      </c>
      <c r="P89" s="168"/>
      <c r="Q89" s="85">
        <f>Q73</f>
        <v>0</v>
      </c>
      <c r="R89" s="28">
        <f>K73</f>
        <v>0</v>
      </c>
      <c r="S89" s="85">
        <f>Q79</f>
        <v>0</v>
      </c>
      <c r="T89" s="28">
        <f>K79</f>
        <v>0</v>
      </c>
      <c r="U89" s="27"/>
      <c r="V89" s="26"/>
      <c r="W89" s="179">
        <f>COUNTIF(Q90:V90,"○")*3+COUNTIF(Q90:V90,"△")</f>
        <v>2</v>
      </c>
      <c r="X89" s="179">
        <f>Q89-R89+S89-T89+U89-V89</f>
        <v>0</v>
      </c>
      <c r="Y89" s="179"/>
    </row>
    <row r="90" spans="1:28" ht="20.100000000000001" customHeight="1">
      <c r="C90" s="241"/>
      <c r="D90" s="242"/>
      <c r="E90" s="181" t="str">
        <f>IF(E89&gt;F89,"○",IF(E89&lt;F89,"×",IF(E89=F89,"△")))</f>
        <v>△</v>
      </c>
      <c r="F90" s="182"/>
      <c r="G90" s="181" t="str">
        <f>IF(G89&gt;H89,"○",IF(G89&lt;H89,"×",IF(G89=H89,"△")))</f>
        <v>△</v>
      </c>
      <c r="H90" s="182"/>
      <c r="I90" s="25"/>
      <c r="J90" s="24"/>
      <c r="K90" s="180"/>
      <c r="L90" s="180"/>
      <c r="M90" s="180"/>
      <c r="N90" s="23"/>
      <c r="O90" s="169"/>
      <c r="P90" s="170"/>
      <c r="Q90" s="181" t="str">
        <f>IF(Q89&gt;R89,"○",IF(Q89&lt;R89,"×",IF(Q89=R89,"△")))</f>
        <v>△</v>
      </c>
      <c r="R90" s="182"/>
      <c r="S90" s="181" t="str">
        <f>IF(S89&gt;T89,"○",IF(S89&lt;T89,"×",IF(S89=T89,"△")))</f>
        <v>△</v>
      </c>
      <c r="T90" s="182"/>
      <c r="U90" s="25"/>
      <c r="V90" s="24"/>
      <c r="W90" s="180"/>
      <c r="X90" s="180"/>
      <c r="Y90" s="180"/>
    </row>
    <row r="91" spans="1:28" ht="20.100000000000001" customHeight="1"/>
    <row r="92" spans="1:28" ht="20.100000000000001" customHeight="1"/>
  </sheetData>
  <mergeCells count="248">
    <mergeCell ref="C89:D90"/>
    <mergeCell ref="K89:K90"/>
    <mergeCell ref="L89:L90"/>
    <mergeCell ref="M89:M90"/>
    <mergeCell ref="O89:P90"/>
    <mergeCell ref="W89:W90"/>
    <mergeCell ref="I86:J86"/>
    <mergeCell ref="S86:T86"/>
    <mergeCell ref="U86:V86"/>
    <mergeCell ref="O85:P86"/>
    <mergeCell ref="W85:W86"/>
    <mergeCell ref="X89:X90"/>
    <mergeCell ref="Y89:Y90"/>
    <mergeCell ref="E90:F90"/>
    <mergeCell ref="G90:H90"/>
    <mergeCell ref="Q90:R90"/>
    <mergeCell ref="S90:T90"/>
    <mergeCell ref="W87:W88"/>
    <mergeCell ref="X87:X88"/>
    <mergeCell ref="Y87:Y88"/>
    <mergeCell ref="E88:F88"/>
    <mergeCell ref="I88:J88"/>
    <mergeCell ref="Q88:R88"/>
    <mergeCell ref="U88:V88"/>
    <mergeCell ref="X85:X86"/>
    <mergeCell ref="Y85:Y86"/>
    <mergeCell ref="G86:H86"/>
    <mergeCell ref="O83:P84"/>
    <mergeCell ref="Q83:R84"/>
    <mergeCell ref="S83:T84"/>
    <mergeCell ref="U83:V84"/>
    <mergeCell ref="W83:W84"/>
    <mergeCell ref="C87:D88"/>
    <mergeCell ref="K87:K88"/>
    <mergeCell ref="L87:L88"/>
    <mergeCell ref="M87:M88"/>
    <mergeCell ref="O87:P88"/>
    <mergeCell ref="Y83:Y84"/>
    <mergeCell ref="C85:D86"/>
    <mergeCell ref="K85:K86"/>
    <mergeCell ref="L85:L86"/>
    <mergeCell ref="M85:M86"/>
    <mergeCell ref="R70:V72"/>
    <mergeCell ref="X70:AA72"/>
    <mergeCell ref="B67:B69"/>
    <mergeCell ref="C67:D69"/>
    <mergeCell ref="F67:J69"/>
    <mergeCell ref="K67:K69"/>
    <mergeCell ref="X79:AA81"/>
    <mergeCell ref="C83:D84"/>
    <mergeCell ref="E83:F84"/>
    <mergeCell ref="G83:H84"/>
    <mergeCell ref="I83:J84"/>
    <mergeCell ref="K83:K84"/>
    <mergeCell ref="L83:L84"/>
    <mergeCell ref="M83:M84"/>
    <mergeCell ref="X83:X84"/>
    <mergeCell ref="R79:V81"/>
    <mergeCell ref="X76:AA78"/>
    <mergeCell ref="B73:B75"/>
    <mergeCell ref="C73:D75"/>
    <mergeCell ref="F73:J75"/>
    <mergeCell ref="K73:K75"/>
    <mergeCell ref="L73:L75"/>
    <mergeCell ref="P73:P75"/>
    <mergeCell ref="Q73:Q75"/>
    <mergeCell ref="R73:V75"/>
    <mergeCell ref="X73:AA75"/>
    <mergeCell ref="R76:V78"/>
    <mergeCell ref="B79:B81"/>
    <mergeCell ref="C79:D81"/>
    <mergeCell ref="F79:J81"/>
    <mergeCell ref="K79:K81"/>
    <mergeCell ref="L79:L81"/>
    <mergeCell ref="P79:P81"/>
    <mergeCell ref="Q79:Q81"/>
    <mergeCell ref="P70:P72"/>
    <mergeCell ref="Q70:Q72"/>
    <mergeCell ref="Q76:Q78"/>
    <mergeCell ref="B76:B78"/>
    <mergeCell ref="C76:D78"/>
    <mergeCell ref="F76:J78"/>
    <mergeCell ref="K76:K78"/>
    <mergeCell ref="L76:L78"/>
    <mergeCell ref="P76:P78"/>
    <mergeCell ref="K70:K72"/>
    <mergeCell ref="L70:L72"/>
    <mergeCell ref="B70:B72"/>
    <mergeCell ref="C70:D72"/>
    <mergeCell ref="F70:J72"/>
    <mergeCell ref="E54:F61"/>
    <mergeCell ref="H54:I61"/>
    <mergeCell ref="K54:L61"/>
    <mergeCell ref="P54:Q61"/>
    <mergeCell ref="S54:T61"/>
    <mergeCell ref="V54:W61"/>
    <mergeCell ref="Y54:Z61"/>
    <mergeCell ref="E53:F53"/>
    <mergeCell ref="H53:I53"/>
    <mergeCell ref="B64:B66"/>
    <mergeCell ref="C64:D66"/>
    <mergeCell ref="F64:J66"/>
    <mergeCell ref="K64:K66"/>
    <mergeCell ref="L64:L66"/>
    <mergeCell ref="P64:P66"/>
    <mergeCell ref="Q64:Q66"/>
    <mergeCell ref="R64:V66"/>
    <mergeCell ref="X64:AA66"/>
    <mergeCell ref="L67:L69"/>
    <mergeCell ref="H50:I50"/>
    <mergeCell ref="S50:T50"/>
    <mergeCell ref="X44:X45"/>
    <mergeCell ref="Y44:Y45"/>
    <mergeCell ref="G45:H45"/>
    <mergeCell ref="Q45:R45"/>
    <mergeCell ref="S45:T45"/>
    <mergeCell ref="K53:L53"/>
    <mergeCell ref="P53:Q53"/>
    <mergeCell ref="S53:T53"/>
    <mergeCell ref="V53:W53"/>
    <mergeCell ref="Y53:Z53"/>
    <mergeCell ref="X63:AA63"/>
    <mergeCell ref="P67:P69"/>
    <mergeCell ref="Q67:Q69"/>
    <mergeCell ref="X67:AA69"/>
    <mergeCell ref="R67:V69"/>
    <mergeCell ref="X42:X43"/>
    <mergeCell ref="Y42:Y43"/>
    <mergeCell ref="E43:F43"/>
    <mergeCell ref="I43:J43"/>
    <mergeCell ref="Q43:R43"/>
    <mergeCell ref="U43:V43"/>
    <mergeCell ref="H48:L48"/>
    <mergeCell ref="O48:Q48"/>
    <mergeCell ref="R48:AA48"/>
    <mergeCell ref="C44:D45"/>
    <mergeCell ref="K44:K45"/>
    <mergeCell ref="L44:L45"/>
    <mergeCell ref="M44:M45"/>
    <mergeCell ref="O44:P45"/>
    <mergeCell ref="W44:W45"/>
    <mergeCell ref="E45:F45"/>
    <mergeCell ref="G41:H41"/>
    <mergeCell ref="I41:J41"/>
    <mergeCell ref="S41:T41"/>
    <mergeCell ref="U41:V41"/>
    <mergeCell ref="C40:D41"/>
    <mergeCell ref="K40:K41"/>
    <mergeCell ref="C42:D43"/>
    <mergeCell ref="K42:K43"/>
    <mergeCell ref="L42:L43"/>
    <mergeCell ref="M42:M43"/>
    <mergeCell ref="O42:P43"/>
    <mergeCell ref="W42:W43"/>
    <mergeCell ref="W40:W41"/>
    <mergeCell ref="X40:X41"/>
    <mergeCell ref="Y40:Y41"/>
    <mergeCell ref="W38:W39"/>
    <mergeCell ref="X38:X39"/>
    <mergeCell ref="Y38:Y39"/>
    <mergeCell ref="L40:L41"/>
    <mergeCell ref="M40:M41"/>
    <mergeCell ref="O40:P41"/>
    <mergeCell ref="C38:D39"/>
    <mergeCell ref="E38:F39"/>
    <mergeCell ref="G38:H39"/>
    <mergeCell ref="I38:J39"/>
    <mergeCell ref="K38:K39"/>
    <mergeCell ref="S38:T39"/>
    <mergeCell ref="U38:V39"/>
    <mergeCell ref="Q38:R39"/>
    <mergeCell ref="L38:L39"/>
    <mergeCell ref="M38:M39"/>
    <mergeCell ref="O38:P39"/>
    <mergeCell ref="Q34:Q36"/>
    <mergeCell ref="R34:V36"/>
    <mergeCell ref="X34:AA36"/>
    <mergeCell ref="B34:B36"/>
    <mergeCell ref="C34:D36"/>
    <mergeCell ref="F34:J36"/>
    <mergeCell ref="K34:K36"/>
    <mergeCell ref="L34:L36"/>
    <mergeCell ref="P34:P36"/>
    <mergeCell ref="B31:B33"/>
    <mergeCell ref="C31:D33"/>
    <mergeCell ref="F31:J33"/>
    <mergeCell ref="K31:K33"/>
    <mergeCell ref="L31:L33"/>
    <mergeCell ref="P31:P33"/>
    <mergeCell ref="Q31:Q33"/>
    <mergeCell ref="R31:V33"/>
    <mergeCell ref="X31:AA33"/>
    <mergeCell ref="R25:V27"/>
    <mergeCell ref="X25:AA27"/>
    <mergeCell ref="B28:B30"/>
    <mergeCell ref="C28:D30"/>
    <mergeCell ref="F28:J30"/>
    <mergeCell ref="K28:K30"/>
    <mergeCell ref="L28:L30"/>
    <mergeCell ref="P28:P30"/>
    <mergeCell ref="Q28:Q30"/>
    <mergeCell ref="R28:V30"/>
    <mergeCell ref="B25:B27"/>
    <mergeCell ref="C25:D27"/>
    <mergeCell ref="F25:J27"/>
    <mergeCell ref="K25:K27"/>
    <mergeCell ref="L25:L27"/>
    <mergeCell ref="P25:P27"/>
    <mergeCell ref="Q25:Q27"/>
    <mergeCell ref="X28:AA30"/>
    <mergeCell ref="B22:B24"/>
    <mergeCell ref="C22:D24"/>
    <mergeCell ref="F22:J24"/>
    <mergeCell ref="K22:K24"/>
    <mergeCell ref="L22:L24"/>
    <mergeCell ref="P22:P24"/>
    <mergeCell ref="Q22:Q24"/>
    <mergeCell ref="R22:V24"/>
    <mergeCell ref="X22:AA24"/>
    <mergeCell ref="X18:AA18"/>
    <mergeCell ref="B19:B21"/>
    <mergeCell ref="C19:D21"/>
    <mergeCell ref="F19:J21"/>
    <mergeCell ref="K19:K21"/>
    <mergeCell ref="L19:L21"/>
    <mergeCell ref="P19:P21"/>
    <mergeCell ref="Q19:Q21"/>
    <mergeCell ref="R19:V21"/>
    <mergeCell ref="X19:AA21"/>
    <mergeCell ref="H1:L1"/>
    <mergeCell ref="O1:Q1"/>
    <mergeCell ref="R1:AA1"/>
    <mergeCell ref="H5:I5"/>
    <mergeCell ref="S5:T5"/>
    <mergeCell ref="Y8:Z8"/>
    <mergeCell ref="Y9:Z16"/>
    <mergeCell ref="E8:F8"/>
    <mergeCell ref="H8:I8"/>
    <mergeCell ref="K8:L8"/>
    <mergeCell ref="P8:Q8"/>
    <mergeCell ref="S8:T8"/>
    <mergeCell ref="V8:W8"/>
    <mergeCell ref="E9:F16"/>
    <mergeCell ref="H9:I16"/>
    <mergeCell ref="K9:L16"/>
    <mergeCell ref="P9:Q16"/>
    <mergeCell ref="S9:T16"/>
    <mergeCell ref="V9:W16"/>
  </mergeCells>
  <phoneticPr fontId="1"/>
  <pageMargins left="0.7" right="0.7" top="0.75" bottom="0.75" header="0.3" footer="0.3"/>
  <pageSetup paperSize="9" scale="4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B89"/>
  <sheetViews>
    <sheetView workbookViewId="0"/>
    <sheetView workbookViewId="1"/>
  </sheetViews>
  <sheetFormatPr defaultRowHeight="13.2"/>
  <cols>
    <col min="1" max="27" width="6.77734375" customWidth="1"/>
    <col min="257" max="283" width="6.77734375" customWidth="1"/>
    <col min="513" max="539" width="6.77734375" customWidth="1"/>
    <col min="769" max="795" width="6.77734375" customWidth="1"/>
    <col min="1025" max="1051" width="6.77734375" customWidth="1"/>
    <col min="1281" max="1307" width="6.77734375" customWidth="1"/>
    <col min="1537" max="1563" width="6.77734375" customWidth="1"/>
    <col min="1793" max="1819" width="6.77734375" customWidth="1"/>
    <col min="2049" max="2075" width="6.77734375" customWidth="1"/>
    <col min="2305" max="2331" width="6.77734375" customWidth="1"/>
    <col min="2561" max="2587" width="6.77734375" customWidth="1"/>
    <col min="2817" max="2843" width="6.77734375" customWidth="1"/>
    <col min="3073" max="3099" width="6.77734375" customWidth="1"/>
    <col min="3329" max="3355" width="6.77734375" customWidth="1"/>
    <col min="3585" max="3611" width="6.77734375" customWidth="1"/>
    <col min="3841" max="3867" width="6.77734375" customWidth="1"/>
    <col min="4097" max="4123" width="6.77734375" customWidth="1"/>
    <col min="4353" max="4379" width="6.77734375" customWidth="1"/>
    <col min="4609" max="4635" width="6.77734375" customWidth="1"/>
    <col min="4865" max="4891" width="6.77734375" customWidth="1"/>
    <col min="5121" max="5147" width="6.77734375" customWidth="1"/>
    <col min="5377" max="5403" width="6.77734375" customWidth="1"/>
    <col min="5633" max="5659" width="6.77734375" customWidth="1"/>
    <col min="5889" max="5915" width="6.77734375" customWidth="1"/>
    <col min="6145" max="6171" width="6.77734375" customWidth="1"/>
    <col min="6401" max="6427" width="6.77734375" customWidth="1"/>
    <col min="6657" max="6683" width="6.77734375" customWidth="1"/>
    <col min="6913" max="6939" width="6.77734375" customWidth="1"/>
    <col min="7169" max="7195" width="6.77734375" customWidth="1"/>
    <col min="7425" max="7451" width="6.77734375" customWidth="1"/>
    <col min="7681" max="7707" width="6.77734375" customWidth="1"/>
    <col min="7937" max="7963" width="6.77734375" customWidth="1"/>
    <col min="8193" max="8219" width="6.77734375" customWidth="1"/>
    <col min="8449" max="8475" width="6.77734375" customWidth="1"/>
    <col min="8705" max="8731" width="6.77734375" customWidth="1"/>
    <col min="8961" max="8987" width="6.77734375" customWidth="1"/>
    <col min="9217" max="9243" width="6.77734375" customWidth="1"/>
    <col min="9473" max="9499" width="6.77734375" customWidth="1"/>
    <col min="9729" max="9755" width="6.77734375" customWidth="1"/>
    <col min="9985" max="10011" width="6.77734375" customWidth="1"/>
    <col min="10241" max="10267" width="6.77734375" customWidth="1"/>
    <col min="10497" max="10523" width="6.77734375" customWidth="1"/>
    <col min="10753" max="10779" width="6.77734375" customWidth="1"/>
    <col min="11009" max="11035" width="6.77734375" customWidth="1"/>
    <col min="11265" max="11291" width="6.77734375" customWidth="1"/>
    <col min="11521" max="11547" width="6.77734375" customWidth="1"/>
    <col min="11777" max="11803" width="6.77734375" customWidth="1"/>
    <col min="12033" max="12059" width="6.77734375" customWidth="1"/>
    <col min="12289" max="12315" width="6.77734375" customWidth="1"/>
    <col min="12545" max="12571" width="6.77734375" customWidth="1"/>
    <col min="12801" max="12827" width="6.77734375" customWidth="1"/>
    <col min="13057" max="13083" width="6.77734375" customWidth="1"/>
    <col min="13313" max="13339" width="6.77734375" customWidth="1"/>
    <col min="13569" max="13595" width="6.77734375" customWidth="1"/>
    <col min="13825" max="13851" width="6.77734375" customWidth="1"/>
    <col min="14081" max="14107" width="6.77734375" customWidth="1"/>
    <col min="14337" max="14363" width="6.77734375" customWidth="1"/>
    <col min="14593" max="14619" width="6.77734375" customWidth="1"/>
    <col min="14849" max="14875" width="6.77734375" customWidth="1"/>
    <col min="15105" max="15131" width="6.77734375" customWidth="1"/>
    <col min="15361" max="15387" width="6.77734375" customWidth="1"/>
    <col min="15617" max="15643" width="6.77734375" customWidth="1"/>
    <col min="15873" max="15899" width="6.77734375" customWidth="1"/>
    <col min="16129" max="16155" width="6.77734375" customWidth="1"/>
  </cols>
  <sheetData>
    <row r="1" spans="1:27" ht="30" customHeight="1">
      <c r="A1" s="38" t="str">
        <f>'JA組合せ(結果)'!C3</f>
        <v>■第1日　1月10日</v>
      </c>
      <c r="B1" s="38"/>
      <c r="C1" s="38"/>
      <c r="D1" s="45"/>
      <c r="E1" s="38"/>
      <c r="F1" s="38"/>
      <c r="G1" s="38"/>
      <c r="H1" s="152" t="str">
        <f>'JA組合せ(結果)'!G3</f>
        <v>1次リーグ</v>
      </c>
      <c r="I1" s="152"/>
      <c r="J1" s="152"/>
      <c r="K1" s="152"/>
      <c r="L1" s="152"/>
      <c r="O1" s="152" t="s">
        <v>41</v>
      </c>
      <c r="P1" s="152"/>
      <c r="Q1" s="152"/>
      <c r="R1" s="152" t="str">
        <f>'JA組合せ(結果)'!A26</f>
        <v>ハートフル保険フィールドA</v>
      </c>
      <c r="S1" s="152"/>
      <c r="T1" s="152"/>
      <c r="U1" s="152"/>
      <c r="V1" s="152"/>
      <c r="W1" s="152"/>
      <c r="X1" s="152"/>
      <c r="Y1" s="152"/>
      <c r="Z1" s="152"/>
      <c r="AA1" s="152"/>
    </row>
    <row r="2" spans="1:27" ht="10.050000000000001" customHeight="1">
      <c r="A2" s="38"/>
      <c r="B2" s="38"/>
      <c r="C2" s="38"/>
      <c r="O2" s="39"/>
      <c r="P2" s="39"/>
      <c r="Q2" s="39"/>
      <c r="R2" s="46"/>
      <c r="S2" s="46"/>
      <c r="T2" s="46"/>
      <c r="U2" s="46"/>
      <c r="V2" s="46"/>
      <c r="W2" s="46"/>
    </row>
    <row r="3" spans="1:27" ht="20.100000000000001" customHeight="1">
      <c r="A3" s="38"/>
      <c r="E3" s="37"/>
      <c r="J3" s="23"/>
      <c r="K3" s="23"/>
      <c r="L3" s="23"/>
      <c r="M3" s="23"/>
      <c r="N3" s="47"/>
      <c r="O3" s="47"/>
      <c r="P3" s="47"/>
      <c r="Q3" s="47"/>
      <c r="R3" s="47"/>
      <c r="U3" s="23"/>
      <c r="V3" s="35"/>
      <c r="W3" s="35"/>
      <c r="X3" s="23"/>
      <c r="Y3" s="23"/>
      <c r="Z3" s="23"/>
      <c r="AA3" s="23"/>
    </row>
    <row r="4" spans="1:27" ht="20.100000000000001" customHeight="1">
      <c r="A4" s="38"/>
      <c r="E4" s="37"/>
      <c r="H4" s="36"/>
      <c r="I4" s="36"/>
      <c r="J4" s="23"/>
      <c r="K4" s="23"/>
      <c r="L4" s="23"/>
      <c r="M4" s="23"/>
      <c r="N4" s="47"/>
      <c r="O4" s="47"/>
      <c r="P4" s="47"/>
      <c r="Q4" s="47"/>
      <c r="R4" s="47"/>
      <c r="S4" s="36"/>
      <c r="T4" s="36"/>
      <c r="U4" s="23"/>
      <c r="V4" s="35"/>
      <c r="W4" s="35"/>
      <c r="X4" s="23"/>
      <c r="Y4" s="23"/>
      <c r="Z4" s="23"/>
      <c r="AA4" s="23"/>
    </row>
    <row r="5" spans="1:27" ht="20.100000000000001" customHeight="1">
      <c r="A5" s="38"/>
      <c r="E5" s="37"/>
      <c r="H5" s="153" t="s">
        <v>5</v>
      </c>
      <c r="I5" s="153"/>
      <c r="J5" s="23"/>
      <c r="K5" s="23"/>
      <c r="L5" s="23"/>
      <c r="M5" s="23"/>
      <c r="N5" s="23"/>
      <c r="O5" s="23"/>
      <c r="P5" s="36"/>
      <c r="Q5" s="36"/>
      <c r="R5" s="36"/>
      <c r="S5" s="153" t="s">
        <v>84</v>
      </c>
      <c r="T5" s="153"/>
      <c r="U5" s="23"/>
      <c r="V5" s="35"/>
      <c r="W5" s="35"/>
      <c r="X5" s="23"/>
      <c r="Y5" s="23"/>
      <c r="Z5" s="23"/>
      <c r="AA5" s="23"/>
    </row>
    <row r="6" spans="1:27" ht="20.100000000000001" customHeight="1">
      <c r="A6" s="12"/>
      <c r="E6" s="12"/>
      <c r="F6" s="90"/>
      <c r="G6" s="90"/>
      <c r="H6" s="89"/>
      <c r="I6" s="90"/>
      <c r="J6" s="90"/>
      <c r="K6" s="90"/>
      <c r="L6" s="12"/>
      <c r="M6" s="12"/>
      <c r="N6" s="12"/>
      <c r="O6" s="12"/>
      <c r="P6" s="12"/>
      <c r="Q6" s="12"/>
      <c r="R6" s="12"/>
      <c r="S6" s="13"/>
      <c r="T6" s="31"/>
      <c r="V6" s="12"/>
      <c r="W6" s="12"/>
      <c r="Z6" s="12"/>
    </row>
    <row r="7" spans="1:27" ht="20.100000000000001" customHeight="1">
      <c r="A7" s="12"/>
      <c r="E7" s="88"/>
      <c r="F7" s="33"/>
      <c r="G7" s="12"/>
      <c r="H7" s="12"/>
      <c r="I7" s="31"/>
      <c r="J7" s="12"/>
      <c r="K7" s="12"/>
      <c r="L7" s="31"/>
      <c r="M7" s="12"/>
      <c r="N7" s="12"/>
      <c r="O7" s="12"/>
      <c r="P7" s="12"/>
      <c r="Q7" s="12"/>
      <c r="R7" s="17"/>
      <c r="S7" s="34"/>
      <c r="T7" s="34"/>
      <c r="U7" s="14"/>
      <c r="V7" s="12"/>
      <c r="W7" s="12"/>
      <c r="X7" s="12"/>
      <c r="Y7" s="12"/>
      <c r="Z7" s="12"/>
    </row>
    <row r="8" spans="1:27" ht="20.100000000000001" customHeight="1">
      <c r="A8" s="12"/>
      <c r="E8" s="136">
        <v>1</v>
      </c>
      <c r="F8" s="136"/>
      <c r="G8" s="12"/>
      <c r="H8" s="136">
        <v>2</v>
      </c>
      <c r="I8" s="136"/>
      <c r="J8" s="12"/>
      <c r="K8" s="136">
        <v>3</v>
      </c>
      <c r="L8" s="136"/>
      <c r="M8" s="12"/>
      <c r="N8" s="12"/>
      <c r="Q8" s="136">
        <v>4</v>
      </c>
      <c r="R8" s="136"/>
      <c r="T8" s="12"/>
      <c r="U8" s="136">
        <v>5</v>
      </c>
      <c r="V8" s="136"/>
      <c r="W8" s="12"/>
      <c r="X8" s="12"/>
      <c r="Y8" s="12"/>
      <c r="Z8" s="12"/>
    </row>
    <row r="9" spans="1:27" ht="20.100000000000001" customHeight="1">
      <c r="A9" s="12"/>
      <c r="D9" s="10"/>
      <c r="E9" s="154" t="str">
        <f>'JA組合せ(結果)'!C26</f>
        <v>ｕｎｉｏｎ　ｓｃ</v>
      </c>
      <c r="F9" s="154"/>
      <c r="G9" s="30"/>
      <c r="H9" s="219" t="str">
        <f>'JA組合せ(結果)'!C27</f>
        <v>ＳＡＫＵＲＡ　ＦＯＯＴＢＡＬＬ　ＣＬＵＢ　Ｊｒ</v>
      </c>
      <c r="I9" s="219"/>
      <c r="J9" s="30"/>
      <c r="K9" s="154" t="str">
        <f>'JA組合せ(結果)'!C28</f>
        <v>那須野ヶ原ＦＣボンジボーラ</v>
      </c>
      <c r="L9" s="154"/>
      <c r="M9" s="30"/>
      <c r="N9" s="30"/>
      <c r="Q9" s="154" t="str">
        <f>'JA組合せ(結果)'!C30</f>
        <v>ＴＥＡＭ　リフレＳＣ</v>
      </c>
      <c r="R9" s="154"/>
      <c r="T9" s="30"/>
      <c r="U9" s="154" t="str">
        <f>'JA組合せ(結果)'!C31</f>
        <v>Ｋ－ＷＥＳＴ．ＦＣ２００１</v>
      </c>
      <c r="V9" s="154"/>
      <c r="W9" s="30"/>
      <c r="X9" s="30"/>
      <c r="Y9" s="30"/>
      <c r="Z9" s="30"/>
    </row>
    <row r="10" spans="1:27" ht="20.100000000000001" customHeight="1">
      <c r="A10" s="12"/>
      <c r="D10" s="10"/>
      <c r="E10" s="154"/>
      <c r="F10" s="154"/>
      <c r="G10" s="30"/>
      <c r="H10" s="219"/>
      <c r="I10" s="219"/>
      <c r="J10" s="30"/>
      <c r="K10" s="154"/>
      <c r="L10" s="154"/>
      <c r="M10" s="30"/>
      <c r="N10" s="30"/>
      <c r="Q10" s="154"/>
      <c r="R10" s="154"/>
      <c r="T10" s="30"/>
      <c r="U10" s="154"/>
      <c r="V10" s="154"/>
      <c r="W10" s="30"/>
      <c r="X10" s="30"/>
      <c r="Y10" s="30"/>
      <c r="Z10" s="30"/>
    </row>
    <row r="11" spans="1:27" ht="20.100000000000001" customHeight="1">
      <c r="A11" s="12"/>
      <c r="D11" s="10"/>
      <c r="E11" s="154"/>
      <c r="F11" s="154"/>
      <c r="G11" s="30"/>
      <c r="H11" s="219"/>
      <c r="I11" s="219"/>
      <c r="J11" s="30"/>
      <c r="K11" s="154"/>
      <c r="L11" s="154"/>
      <c r="M11" s="30"/>
      <c r="N11" s="30"/>
      <c r="Q11" s="154"/>
      <c r="R11" s="154"/>
      <c r="T11" s="30"/>
      <c r="U11" s="154"/>
      <c r="V11" s="154"/>
      <c r="W11" s="30"/>
      <c r="X11" s="30"/>
      <c r="Y11" s="30"/>
      <c r="Z11" s="30"/>
    </row>
    <row r="12" spans="1:27" ht="20.100000000000001" customHeight="1">
      <c r="A12" s="12"/>
      <c r="D12" s="10"/>
      <c r="E12" s="154"/>
      <c r="F12" s="154"/>
      <c r="G12" s="30"/>
      <c r="H12" s="219"/>
      <c r="I12" s="219"/>
      <c r="J12" s="30"/>
      <c r="K12" s="154"/>
      <c r="L12" s="154"/>
      <c r="M12" s="30"/>
      <c r="N12" s="30"/>
      <c r="Q12" s="154"/>
      <c r="R12" s="154"/>
      <c r="T12" s="30"/>
      <c r="U12" s="154"/>
      <c r="V12" s="154"/>
      <c r="W12" s="30"/>
      <c r="X12" s="30"/>
      <c r="Y12" s="30"/>
      <c r="Z12" s="30"/>
    </row>
    <row r="13" spans="1:27" ht="20.100000000000001" customHeight="1">
      <c r="A13" s="12"/>
      <c r="D13" s="10"/>
      <c r="E13" s="154"/>
      <c r="F13" s="154"/>
      <c r="G13" s="30"/>
      <c r="H13" s="219"/>
      <c r="I13" s="219"/>
      <c r="J13" s="30"/>
      <c r="K13" s="154"/>
      <c r="L13" s="154"/>
      <c r="M13" s="30"/>
      <c r="N13" s="30"/>
      <c r="Q13" s="154"/>
      <c r="R13" s="154"/>
      <c r="T13" s="30"/>
      <c r="U13" s="154"/>
      <c r="V13" s="154"/>
      <c r="W13" s="30"/>
      <c r="X13" s="30"/>
      <c r="Y13" s="30"/>
      <c r="Z13" s="30"/>
    </row>
    <row r="14" spans="1:27" ht="20.100000000000001" customHeight="1">
      <c r="A14" s="12"/>
      <c r="D14" s="10"/>
      <c r="E14" s="154"/>
      <c r="F14" s="154"/>
      <c r="G14" s="30"/>
      <c r="H14" s="219"/>
      <c r="I14" s="219"/>
      <c r="J14" s="30"/>
      <c r="K14" s="154"/>
      <c r="L14" s="154"/>
      <c r="M14" s="30"/>
      <c r="N14" s="30"/>
      <c r="Q14" s="154"/>
      <c r="R14" s="154"/>
      <c r="T14" s="30"/>
      <c r="U14" s="154"/>
      <c r="V14" s="154"/>
      <c r="W14" s="30"/>
      <c r="X14" s="30"/>
      <c r="Y14" s="30"/>
      <c r="Z14" s="30"/>
    </row>
    <row r="15" spans="1:27" ht="20.100000000000001" customHeight="1">
      <c r="A15" s="12"/>
      <c r="D15" s="10"/>
      <c r="E15" s="154"/>
      <c r="F15" s="154"/>
      <c r="G15" s="30"/>
      <c r="H15" s="219"/>
      <c r="I15" s="219"/>
      <c r="J15" s="30"/>
      <c r="K15" s="154"/>
      <c r="L15" s="154"/>
      <c r="M15" s="30"/>
      <c r="N15" s="30"/>
      <c r="Q15" s="154"/>
      <c r="R15" s="154"/>
      <c r="T15" s="30"/>
      <c r="U15" s="154"/>
      <c r="V15" s="154"/>
      <c r="W15" s="30"/>
      <c r="X15" s="30"/>
      <c r="Y15" s="30"/>
      <c r="Z15" s="30"/>
    </row>
    <row r="16" spans="1:27" ht="20.100000000000001" customHeight="1">
      <c r="A16" s="12"/>
      <c r="D16" s="10"/>
      <c r="E16" s="154"/>
      <c r="F16" s="154"/>
      <c r="G16" s="30"/>
      <c r="H16" s="219"/>
      <c r="I16" s="219"/>
      <c r="J16" s="30"/>
      <c r="K16" s="154"/>
      <c r="L16" s="154"/>
      <c r="M16" s="30"/>
      <c r="N16" s="30"/>
      <c r="Q16" s="154"/>
      <c r="R16" s="154"/>
      <c r="T16" s="30"/>
      <c r="U16" s="154"/>
      <c r="V16" s="154"/>
      <c r="W16" s="30"/>
      <c r="X16" s="30"/>
      <c r="Y16" s="30"/>
      <c r="Z16" s="30"/>
    </row>
    <row r="17" spans="1:28" ht="20.100000000000001" customHeight="1">
      <c r="A17" s="12"/>
      <c r="D17" s="10"/>
      <c r="E17" s="81"/>
      <c r="F17" s="81"/>
      <c r="G17" s="30"/>
      <c r="H17" s="81"/>
      <c r="I17" s="81"/>
      <c r="J17" s="30"/>
      <c r="K17" s="81"/>
      <c r="L17" s="81"/>
      <c r="M17" s="30"/>
      <c r="N17" s="30"/>
      <c r="O17" s="30"/>
      <c r="P17" s="81"/>
      <c r="Q17" s="81"/>
      <c r="R17" s="30"/>
      <c r="S17" s="81"/>
      <c r="T17" s="81"/>
      <c r="U17" s="30"/>
      <c r="V17" s="81"/>
      <c r="W17" s="81"/>
      <c r="X17" s="30"/>
      <c r="Y17" s="81"/>
      <c r="Z17" s="81"/>
    </row>
    <row r="18" spans="1:28" ht="20.100000000000001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W18" s="29"/>
      <c r="X18" s="155" t="s">
        <v>119</v>
      </c>
      <c r="Y18" s="155"/>
      <c r="Z18" s="155"/>
      <c r="AA18" s="155"/>
      <c r="AB18" s="29"/>
    </row>
    <row r="19" spans="1:28" ht="20.100000000000001" customHeight="1">
      <c r="A19" s="12"/>
      <c r="B19" s="136" t="s">
        <v>34</v>
      </c>
      <c r="C19" s="156">
        <v>0.375</v>
      </c>
      <c r="D19" s="156"/>
      <c r="E19" s="87"/>
      <c r="F19" s="157" t="str">
        <f>E9</f>
        <v>ｕｎｉｏｎ　ｓｃ</v>
      </c>
      <c r="G19" s="157"/>
      <c r="H19" s="157"/>
      <c r="I19" s="157"/>
      <c r="J19" s="157"/>
      <c r="K19" s="158">
        <f>M19+M20+M21</f>
        <v>0</v>
      </c>
      <c r="L19" s="159" t="s">
        <v>25</v>
      </c>
      <c r="M19" s="22">
        <v>0</v>
      </c>
      <c r="N19" s="11" t="s">
        <v>23</v>
      </c>
      <c r="O19" s="21">
        <v>0</v>
      </c>
      <c r="P19" s="159" t="s">
        <v>24</v>
      </c>
      <c r="Q19" s="158">
        <f>O19+O20+O21</f>
        <v>0</v>
      </c>
      <c r="R19" s="237" t="str">
        <f>H9</f>
        <v>ＳＡＫＵＲＡ　ＦＯＯＴＢＡＬＬ　ＣＬＵＢ　Ｊｒ</v>
      </c>
      <c r="S19" s="237"/>
      <c r="T19" s="237"/>
      <c r="U19" s="237"/>
      <c r="V19" s="237"/>
      <c r="W19" s="12"/>
      <c r="X19" s="160" t="s">
        <v>118</v>
      </c>
      <c r="Y19" s="160"/>
      <c r="Z19" s="160"/>
      <c r="AA19" s="160"/>
      <c r="AB19" s="12"/>
    </row>
    <row r="20" spans="1:28" ht="20.100000000000001" customHeight="1">
      <c r="A20" s="12"/>
      <c r="B20" s="136"/>
      <c r="C20" s="156"/>
      <c r="D20" s="156"/>
      <c r="E20" s="87"/>
      <c r="F20" s="157"/>
      <c r="G20" s="157"/>
      <c r="H20" s="157"/>
      <c r="I20" s="157"/>
      <c r="J20" s="157"/>
      <c r="K20" s="158"/>
      <c r="L20" s="159"/>
      <c r="M20" s="22">
        <v>0</v>
      </c>
      <c r="N20" s="11" t="s">
        <v>23</v>
      </c>
      <c r="O20" s="21">
        <v>0</v>
      </c>
      <c r="P20" s="159"/>
      <c r="Q20" s="158"/>
      <c r="R20" s="237"/>
      <c r="S20" s="237"/>
      <c r="T20" s="237"/>
      <c r="U20" s="237"/>
      <c r="V20" s="237"/>
      <c r="W20" s="12"/>
      <c r="X20" s="160"/>
      <c r="Y20" s="160"/>
      <c r="Z20" s="160"/>
      <c r="AA20" s="160"/>
      <c r="AB20" s="12"/>
    </row>
    <row r="21" spans="1:28" ht="20.100000000000001" customHeight="1">
      <c r="A21" s="12"/>
      <c r="B21" s="136"/>
      <c r="C21" s="156"/>
      <c r="D21" s="156"/>
      <c r="E21" s="87"/>
      <c r="F21" s="157"/>
      <c r="G21" s="157"/>
      <c r="H21" s="157"/>
      <c r="I21" s="157"/>
      <c r="J21" s="157"/>
      <c r="K21" s="158"/>
      <c r="L21" s="159"/>
      <c r="M21" s="22"/>
      <c r="N21" s="11" t="s">
        <v>23</v>
      </c>
      <c r="O21" s="21"/>
      <c r="P21" s="159"/>
      <c r="Q21" s="158"/>
      <c r="R21" s="237"/>
      <c r="S21" s="237"/>
      <c r="T21" s="237"/>
      <c r="U21" s="237"/>
      <c r="V21" s="237"/>
      <c r="W21" s="12"/>
      <c r="X21" s="160"/>
      <c r="Y21" s="160"/>
      <c r="Z21" s="160"/>
      <c r="AA21" s="160"/>
      <c r="AB21" s="12"/>
    </row>
    <row r="22" spans="1:28" ht="20.100000000000001" customHeight="1">
      <c r="A22" s="12"/>
      <c r="B22" s="136" t="s">
        <v>33</v>
      </c>
      <c r="C22" s="156">
        <v>0.40972222222222227</v>
      </c>
      <c r="D22" s="156"/>
      <c r="E22" s="87"/>
      <c r="F22" s="157" t="str">
        <f>Q9</f>
        <v>ＴＥＡＭ　リフレＳＣ</v>
      </c>
      <c r="G22" s="157"/>
      <c r="H22" s="157"/>
      <c r="I22" s="157"/>
      <c r="J22" s="157"/>
      <c r="K22" s="158">
        <f>M22+M23+M24</f>
        <v>0</v>
      </c>
      <c r="L22" s="159" t="s">
        <v>25</v>
      </c>
      <c r="M22" s="22">
        <v>0</v>
      </c>
      <c r="N22" s="11" t="s">
        <v>23</v>
      </c>
      <c r="O22" s="21">
        <v>0</v>
      </c>
      <c r="P22" s="159" t="s">
        <v>24</v>
      </c>
      <c r="Q22" s="158">
        <f>O22+O23+O24</f>
        <v>0</v>
      </c>
      <c r="R22" s="157" t="str">
        <f>U9</f>
        <v>Ｋ－ＷＥＳＴ．ＦＣ２００１</v>
      </c>
      <c r="S22" s="157"/>
      <c r="T22" s="157"/>
      <c r="U22" s="157"/>
      <c r="V22" s="157"/>
      <c r="W22" s="12"/>
      <c r="X22" s="160" t="s">
        <v>110</v>
      </c>
      <c r="Y22" s="160"/>
      <c r="Z22" s="160"/>
      <c r="AA22" s="160"/>
      <c r="AB22" s="12"/>
    </row>
    <row r="23" spans="1:28" ht="20.100000000000001" customHeight="1">
      <c r="A23" s="12"/>
      <c r="B23" s="136"/>
      <c r="C23" s="156"/>
      <c r="D23" s="156"/>
      <c r="E23" s="87"/>
      <c r="F23" s="157"/>
      <c r="G23" s="157"/>
      <c r="H23" s="157"/>
      <c r="I23" s="157"/>
      <c r="J23" s="157"/>
      <c r="K23" s="158"/>
      <c r="L23" s="159"/>
      <c r="M23" s="22">
        <v>0</v>
      </c>
      <c r="N23" s="11" t="s">
        <v>23</v>
      </c>
      <c r="O23" s="21">
        <v>0</v>
      </c>
      <c r="P23" s="159"/>
      <c r="Q23" s="158"/>
      <c r="R23" s="157"/>
      <c r="S23" s="157"/>
      <c r="T23" s="157"/>
      <c r="U23" s="157"/>
      <c r="V23" s="157"/>
      <c r="W23" s="12"/>
      <c r="X23" s="160"/>
      <c r="Y23" s="160"/>
      <c r="Z23" s="160"/>
      <c r="AA23" s="160"/>
      <c r="AB23" s="12"/>
    </row>
    <row r="24" spans="1:28" ht="20.100000000000001" customHeight="1">
      <c r="A24" s="12"/>
      <c r="B24" s="136"/>
      <c r="C24" s="156"/>
      <c r="D24" s="156"/>
      <c r="E24" s="87"/>
      <c r="F24" s="157"/>
      <c r="G24" s="157"/>
      <c r="H24" s="157"/>
      <c r="I24" s="157"/>
      <c r="J24" s="157"/>
      <c r="K24" s="158"/>
      <c r="L24" s="159"/>
      <c r="M24" s="22"/>
      <c r="N24" s="11" t="s">
        <v>23</v>
      </c>
      <c r="O24" s="21"/>
      <c r="P24" s="159"/>
      <c r="Q24" s="158"/>
      <c r="R24" s="157"/>
      <c r="S24" s="157"/>
      <c r="T24" s="157"/>
      <c r="U24" s="157"/>
      <c r="V24" s="157"/>
      <c r="W24" s="12"/>
      <c r="X24" s="160"/>
      <c r="Y24" s="160"/>
      <c r="Z24" s="160"/>
      <c r="AA24" s="160"/>
      <c r="AB24" s="12"/>
    </row>
    <row r="25" spans="1:28" ht="20.100000000000001" customHeight="1">
      <c r="A25" s="12"/>
      <c r="B25" s="136" t="s">
        <v>32</v>
      </c>
      <c r="C25" s="156">
        <v>0.44444444444444442</v>
      </c>
      <c r="D25" s="156"/>
      <c r="E25" s="87"/>
      <c r="F25" s="157" t="str">
        <f>E9</f>
        <v>ｕｎｉｏｎ　ｓｃ</v>
      </c>
      <c r="G25" s="157"/>
      <c r="H25" s="157"/>
      <c r="I25" s="157"/>
      <c r="J25" s="157"/>
      <c r="K25" s="158">
        <f>M25+M26+M27</f>
        <v>0</v>
      </c>
      <c r="L25" s="159" t="s">
        <v>25</v>
      </c>
      <c r="M25" s="22">
        <v>0</v>
      </c>
      <c r="N25" s="11" t="s">
        <v>23</v>
      </c>
      <c r="O25" s="21">
        <v>0</v>
      </c>
      <c r="P25" s="159" t="s">
        <v>24</v>
      </c>
      <c r="Q25" s="158">
        <f>O25+O26+O27</f>
        <v>0</v>
      </c>
      <c r="R25" s="157" t="str">
        <f>K9</f>
        <v>那須野ヶ原ＦＣボンジボーラ</v>
      </c>
      <c r="S25" s="157"/>
      <c r="T25" s="157"/>
      <c r="U25" s="157"/>
      <c r="V25" s="157"/>
      <c r="W25" s="12"/>
      <c r="X25" s="160" t="s">
        <v>117</v>
      </c>
      <c r="Y25" s="160"/>
      <c r="Z25" s="160"/>
      <c r="AA25" s="160"/>
      <c r="AB25" s="12"/>
    </row>
    <row r="26" spans="1:28" ht="20.100000000000001" customHeight="1">
      <c r="A26" s="12"/>
      <c r="B26" s="136"/>
      <c r="C26" s="156"/>
      <c r="D26" s="156"/>
      <c r="E26" s="87"/>
      <c r="F26" s="157"/>
      <c r="G26" s="157"/>
      <c r="H26" s="157"/>
      <c r="I26" s="157"/>
      <c r="J26" s="157"/>
      <c r="K26" s="158"/>
      <c r="L26" s="159"/>
      <c r="M26" s="22">
        <v>0</v>
      </c>
      <c r="N26" s="11" t="s">
        <v>23</v>
      </c>
      <c r="O26" s="21">
        <v>0</v>
      </c>
      <c r="P26" s="159"/>
      <c r="Q26" s="158"/>
      <c r="R26" s="157"/>
      <c r="S26" s="157"/>
      <c r="T26" s="157"/>
      <c r="U26" s="157"/>
      <c r="V26" s="157"/>
      <c r="W26" s="12"/>
      <c r="X26" s="160"/>
      <c r="Y26" s="160"/>
      <c r="Z26" s="160"/>
      <c r="AA26" s="160"/>
      <c r="AB26" s="12"/>
    </row>
    <row r="27" spans="1:28" ht="20.100000000000001" customHeight="1">
      <c r="A27" s="12"/>
      <c r="B27" s="136"/>
      <c r="C27" s="156"/>
      <c r="D27" s="156"/>
      <c r="E27" s="87"/>
      <c r="F27" s="157"/>
      <c r="G27" s="157"/>
      <c r="H27" s="157"/>
      <c r="I27" s="157"/>
      <c r="J27" s="157"/>
      <c r="K27" s="158"/>
      <c r="L27" s="159"/>
      <c r="M27" s="22"/>
      <c r="N27" s="11" t="s">
        <v>23</v>
      </c>
      <c r="O27" s="21"/>
      <c r="P27" s="159"/>
      <c r="Q27" s="158"/>
      <c r="R27" s="157"/>
      <c r="S27" s="157"/>
      <c r="T27" s="157"/>
      <c r="U27" s="157"/>
      <c r="V27" s="157"/>
      <c r="W27" s="12"/>
      <c r="X27" s="160"/>
      <c r="Y27" s="160"/>
      <c r="Z27" s="160"/>
      <c r="AA27" s="160"/>
      <c r="AB27" s="12"/>
    </row>
    <row r="28" spans="1:28" ht="20.100000000000001" customHeight="1">
      <c r="B28" s="136" t="s">
        <v>31</v>
      </c>
      <c r="C28" s="156">
        <v>0.47916666666666669</v>
      </c>
      <c r="D28" s="156"/>
      <c r="E28" s="87"/>
      <c r="F28" s="157" t="s">
        <v>116</v>
      </c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2"/>
      <c r="X28" s="160"/>
      <c r="Y28" s="160"/>
      <c r="Z28" s="160"/>
      <c r="AA28" s="160"/>
      <c r="AB28" s="12"/>
    </row>
    <row r="29" spans="1:28" ht="20.100000000000001" customHeight="1">
      <c r="B29" s="136"/>
      <c r="C29" s="156"/>
      <c r="D29" s="156"/>
      <c r="E29" s="8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2"/>
      <c r="X29" s="160"/>
      <c r="Y29" s="160"/>
      <c r="Z29" s="160"/>
      <c r="AA29" s="160"/>
      <c r="AB29" s="12"/>
    </row>
    <row r="30" spans="1:28" ht="20.100000000000001" customHeight="1">
      <c r="A30" s="12"/>
      <c r="B30" s="136"/>
      <c r="C30" s="156"/>
      <c r="D30" s="156"/>
      <c r="E30" s="8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2"/>
      <c r="X30" s="160"/>
      <c r="Y30" s="160"/>
      <c r="Z30" s="160"/>
      <c r="AA30" s="160"/>
      <c r="AB30" s="12"/>
    </row>
    <row r="31" spans="1:28" ht="20.100000000000001" customHeight="1">
      <c r="A31" s="12"/>
      <c r="B31" s="136" t="s">
        <v>30</v>
      </c>
      <c r="C31" s="156">
        <v>0.51388888888888895</v>
      </c>
      <c r="D31" s="156"/>
      <c r="E31" s="87"/>
      <c r="F31" s="237" t="str">
        <f>H9</f>
        <v>ＳＡＫＵＲＡ　ＦＯＯＴＢＡＬＬ　ＣＬＵＢ　Ｊｒ</v>
      </c>
      <c r="G31" s="237"/>
      <c r="H31" s="237"/>
      <c r="I31" s="237"/>
      <c r="J31" s="237"/>
      <c r="K31" s="158">
        <f>M31+M32+M33</f>
        <v>0</v>
      </c>
      <c r="L31" s="159" t="s">
        <v>25</v>
      </c>
      <c r="M31" s="22">
        <v>0</v>
      </c>
      <c r="N31" s="11" t="s">
        <v>23</v>
      </c>
      <c r="O31" s="21">
        <v>0</v>
      </c>
      <c r="P31" s="159" t="s">
        <v>24</v>
      </c>
      <c r="Q31" s="158">
        <f>O31+O32+O33</f>
        <v>0</v>
      </c>
      <c r="R31" s="157" t="str">
        <f>K9</f>
        <v>那須野ヶ原ＦＣボンジボーラ</v>
      </c>
      <c r="S31" s="157"/>
      <c r="T31" s="157"/>
      <c r="U31" s="157"/>
      <c r="V31" s="157"/>
      <c r="W31" s="12"/>
      <c r="X31" s="160" t="s">
        <v>115</v>
      </c>
      <c r="Y31" s="160"/>
      <c r="Z31" s="160"/>
      <c r="AA31" s="160"/>
      <c r="AB31" s="12"/>
    </row>
    <row r="32" spans="1:28" ht="20.100000000000001" customHeight="1">
      <c r="A32" s="12"/>
      <c r="B32" s="136"/>
      <c r="C32" s="156"/>
      <c r="D32" s="156"/>
      <c r="E32" s="87"/>
      <c r="F32" s="237"/>
      <c r="G32" s="237"/>
      <c r="H32" s="237"/>
      <c r="I32" s="237"/>
      <c r="J32" s="237"/>
      <c r="K32" s="158"/>
      <c r="L32" s="159"/>
      <c r="M32" s="22">
        <v>0</v>
      </c>
      <c r="N32" s="11" t="s">
        <v>23</v>
      </c>
      <c r="O32" s="21">
        <v>0</v>
      </c>
      <c r="P32" s="159"/>
      <c r="Q32" s="158"/>
      <c r="R32" s="157"/>
      <c r="S32" s="157"/>
      <c r="T32" s="157"/>
      <c r="U32" s="157"/>
      <c r="V32" s="157"/>
      <c r="W32" s="12"/>
      <c r="X32" s="160"/>
      <c r="Y32" s="160"/>
      <c r="Z32" s="160"/>
      <c r="AA32" s="160"/>
      <c r="AB32" s="12"/>
    </row>
    <row r="33" spans="1:28" ht="20.100000000000001" customHeight="1">
      <c r="A33" s="12"/>
      <c r="B33" s="136"/>
      <c r="C33" s="156"/>
      <c r="D33" s="156"/>
      <c r="E33" s="87"/>
      <c r="F33" s="237"/>
      <c r="G33" s="237"/>
      <c r="H33" s="237"/>
      <c r="I33" s="237"/>
      <c r="J33" s="237"/>
      <c r="K33" s="158"/>
      <c r="L33" s="159"/>
      <c r="M33" s="22"/>
      <c r="N33" s="11" t="s">
        <v>23</v>
      </c>
      <c r="O33" s="21"/>
      <c r="P33" s="159"/>
      <c r="Q33" s="158"/>
      <c r="R33" s="157"/>
      <c r="S33" s="157"/>
      <c r="T33" s="157"/>
      <c r="U33" s="157"/>
      <c r="V33" s="157"/>
      <c r="W33" s="12"/>
      <c r="X33" s="160"/>
      <c r="Y33" s="160"/>
      <c r="Z33" s="160"/>
      <c r="AA33" s="160"/>
      <c r="AB33" s="12"/>
    </row>
    <row r="34" spans="1:28" ht="20.100000000000001" customHeight="1"/>
    <row r="35" spans="1:28" ht="20.100000000000001" customHeight="1">
      <c r="C35" s="171" t="str">
        <f>H5&amp; CHAR(10) &amp;"リーグ"</f>
        <v>E
リーグ</v>
      </c>
      <c r="D35" s="172"/>
      <c r="E35" s="175" t="str">
        <f>E9</f>
        <v>ｕｎｉｏｎ　ｓｃ</v>
      </c>
      <c r="F35" s="176"/>
      <c r="G35" s="243" t="str">
        <f>H9</f>
        <v>ＳＡＫＵＲＡ　ＦＯＯＴＢＡＬＬ　ＣＬＵＢ　Ｊｒ</v>
      </c>
      <c r="H35" s="244"/>
      <c r="I35" s="225" t="str">
        <f>K9</f>
        <v>那須野ヶ原ＦＣボンジボーラ</v>
      </c>
      <c r="J35" s="226"/>
      <c r="K35" s="165" t="s">
        <v>28</v>
      </c>
      <c r="L35" s="165" t="s">
        <v>27</v>
      </c>
      <c r="M35" s="165" t="s">
        <v>26</v>
      </c>
      <c r="N35" s="23"/>
      <c r="O35" s="171" t="str">
        <f>S5&amp; CHAR(10) &amp;"リーグ"</f>
        <v>F
リーグ</v>
      </c>
      <c r="P35" s="172"/>
      <c r="Q35" s="175" t="str">
        <f>Q9</f>
        <v>ＴＥＡＭ　リフレＳＣ</v>
      </c>
      <c r="R35" s="176"/>
      <c r="S35" s="175" t="str">
        <f>U9</f>
        <v>Ｋ－ＷＥＳＴ．ＦＣ２００１</v>
      </c>
      <c r="T35" s="176"/>
      <c r="U35" s="165" t="s">
        <v>28</v>
      </c>
      <c r="V35" s="165" t="s">
        <v>27</v>
      </c>
      <c r="W35" s="165" t="s">
        <v>26</v>
      </c>
    </row>
    <row r="36" spans="1:28" ht="20.100000000000001" customHeight="1">
      <c r="C36" s="173"/>
      <c r="D36" s="174"/>
      <c r="E36" s="177"/>
      <c r="F36" s="178"/>
      <c r="G36" s="245"/>
      <c r="H36" s="246"/>
      <c r="I36" s="227"/>
      <c r="J36" s="228"/>
      <c r="K36" s="166"/>
      <c r="L36" s="166"/>
      <c r="M36" s="166"/>
      <c r="N36" s="23"/>
      <c r="O36" s="173"/>
      <c r="P36" s="174"/>
      <c r="Q36" s="177"/>
      <c r="R36" s="178"/>
      <c r="S36" s="177"/>
      <c r="T36" s="178"/>
      <c r="U36" s="166"/>
      <c r="V36" s="166"/>
      <c r="W36" s="166"/>
    </row>
    <row r="37" spans="1:28" ht="20.100000000000001" customHeight="1">
      <c r="C37" s="167" t="str">
        <f>E9</f>
        <v>ｕｎｉｏｎ　ｓｃ</v>
      </c>
      <c r="D37" s="168"/>
      <c r="E37" s="27"/>
      <c r="F37" s="26"/>
      <c r="G37" s="86">
        <f>K19</f>
        <v>0</v>
      </c>
      <c r="H37" s="28">
        <f>Q19</f>
        <v>0</v>
      </c>
      <c r="I37" s="86">
        <f>K25</f>
        <v>0</v>
      </c>
      <c r="J37" s="28">
        <f>Q25</f>
        <v>0</v>
      </c>
      <c r="K37" s="163">
        <f>COUNTIF(E38:J38,"○")*3+COUNTIF(E38:J38,"△")</f>
        <v>2</v>
      </c>
      <c r="L37" s="161">
        <f>E37-F37+G37-H37+I37-J37</f>
        <v>0</v>
      </c>
      <c r="M37" s="163"/>
      <c r="N37" s="23"/>
      <c r="O37" s="167" t="str">
        <f>Q9</f>
        <v>ＴＥＡＭ　リフレＳＣ</v>
      </c>
      <c r="P37" s="168"/>
      <c r="Q37" s="27"/>
      <c r="R37" s="26"/>
      <c r="S37" s="86">
        <f>K22</f>
        <v>0</v>
      </c>
      <c r="T37" s="28">
        <f>Q22</f>
        <v>0</v>
      </c>
      <c r="U37" s="163">
        <f>COUNTIF(Q38:T38,"○")*3+COUNTIF(Q38:T38,"△")</f>
        <v>1</v>
      </c>
      <c r="V37" s="161">
        <f>Q37-R37+S37-T37</f>
        <v>0</v>
      </c>
      <c r="W37" s="163"/>
    </row>
    <row r="38" spans="1:28" ht="20.100000000000001" customHeight="1">
      <c r="C38" s="169"/>
      <c r="D38" s="170"/>
      <c r="E38" s="25"/>
      <c r="F38" s="24"/>
      <c r="G38" s="181" t="str">
        <f>IF(G37&gt;H37,"○",IF(G37&lt;H37,"×",IF(G37=H37,"△")))</f>
        <v>△</v>
      </c>
      <c r="H38" s="182"/>
      <c r="I38" s="181" t="str">
        <f>IF(I37&gt;J37,"○",IF(I37&lt;J37,"×",IF(I37=J37,"△")))</f>
        <v>△</v>
      </c>
      <c r="J38" s="182"/>
      <c r="K38" s="164"/>
      <c r="L38" s="162"/>
      <c r="M38" s="164"/>
      <c r="N38" s="23"/>
      <c r="O38" s="169"/>
      <c r="P38" s="170"/>
      <c r="Q38" s="25"/>
      <c r="R38" s="24"/>
      <c r="S38" s="181" t="str">
        <f>IF(S37&gt;T37,"○",IF(S37&lt;T37,"×",IF(S37=T37,"△")))</f>
        <v>△</v>
      </c>
      <c r="T38" s="182"/>
      <c r="U38" s="164"/>
      <c r="V38" s="162"/>
      <c r="W38" s="164"/>
    </row>
    <row r="39" spans="1:28" ht="20.100000000000001" customHeight="1">
      <c r="C39" s="243" t="str">
        <f>H9</f>
        <v>ＳＡＫＵＲＡ　ＦＯＯＴＢＡＬＬ　ＣＬＵＢ　Ｊｒ</v>
      </c>
      <c r="D39" s="244"/>
      <c r="E39" s="86">
        <f>Q19</f>
        <v>0</v>
      </c>
      <c r="F39" s="28">
        <f>K19</f>
        <v>0</v>
      </c>
      <c r="G39" s="27"/>
      <c r="H39" s="26"/>
      <c r="I39" s="86">
        <f>K31</f>
        <v>0</v>
      </c>
      <c r="J39" s="28">
        <f>Q31</f>
        <v>0</v>
      </c>
      <c r="K39" s="163">
        <f>COUNTIF(E40:J40,"○")*3+COUNTIF(E40:J40,"△")</f>
        <v>2</v>
      </c>
      <c r="L39" s="161">
        <f>E39-F39+G39-H39+I39-J39</f>
        <v>0</v>
      </c>
      <c r="M39" s="163"/>
      <c r="N39" s="23"/>
      <c r="O39" s="167" t="str">
        <f>U9</f>
        <v>Ｋ－ＷＥＳＴ．ＦＣ２００１</v>
      </c>
      <c r="P39" s="168"/>
      <c r="Q39" s="86">
        <f>Q22</f>
        <v>0</v>
      </c>
      <c r="R39" s="28">
        <f>K22</f>
        <v>0</v>
      </c>
      <c r="S39" s="27"/>
      <c r="T39" s="26"/>
      <c r="U39" s="163">
        <f>COUNTIF(Q40:T40,"○")*3+COUNTIF(Q40:T40,"△")</f>
        <v>1</v>
      </c>
      <c r="V39" s="161">
        <f>Q39-R39+S39-T39</f>
        <v>0</v>
      </c>
      <c r="W39" s="163"/>
    </row>
    <row r="40" spans="1:28" ht="20.100000000000001" customHeight="1">
      <c r="C40" s="245"/>
      <c r="D40" s="246"/>
      <c r="E40" s="181" t="str">
        <f>IF(E39&gt;F39,"○",IF(E39&lt;F39,"×",IF(E39=F39,"△")))</f>
        <v>△</v>
      </c>
      <c r="F40" s="182"/>
      <c r="G40" s="25"/>
      <c r="H40" s="24"/>
      <c r="I40" s="181" t="str">
        <f>IF(I39&gt;J39,"○",IF(I39&lt;J39,"×",IF(I39=J39,"△")))</f>
        <v>△</v>
      </c>
      <c r="J40" s="182"/>
      <c r="K40" s="164"/>
      <c r="L40" s="162"/>
      <c r="M40" s="164"/>
      <c r="N40" s="23"/>
      <c r="O40" s="169"/>
      <c r="P40" s="170"/>
      <c r="Q40" s="181" t="str">
        <f>IF(Q39&gt;R39,"○",IF(Q39&lt;R39,"×",IF(Q39=R39,"△")))</f>
        <v>△</v>
      </c>
      <c r="R40" s="182"/>
      <c r="S40" s="25"/>
      <c r="T40" s="24"/>
      <c r="U40" s="164"/>
      <c r="V40" s="162"/>
      <c r="W40" s="164"/>
    </row>
    <row r="41" spans="1:28" ht="20.100000000000001" customHeight="1">
      <c r="C41" s="233" t="str">
        <f>K9</f>
        <v>那須野ヶ原ＦＣボンジボーラ</v>
      </c>
      <c r="D41" s="234"/>
      <c r="E41" s="85">
        <f>Q25</f>
        <v>0</v>
      </c>
      <c r="F41" s="28">
        <f>K25</f>
        <v>0</v>
      </c>
      <c r="G41" s="85">
        <f>Q31</f>
        <v>0</v>
      </c>
      <c r="H41" s="28">
        <f>K31</f>
        <v>0</v>
      </c>
      <c r="I41" s="27"/>
      <c r="J41" s="26"/>
      <c r="K41" s="179">
        <f>COUNTIF(E42:J42,"○")*3+COUNTIF(E42:J42,"△")</f>
        <v>2</v>
      </c>
      <c r="L41" s="179">
        <f>E41-F41+G41-H41+I41-J41</f>
        <v>0</v>
      </c>
      <c r="M41" s="179"/>
      <c r="N41" s="23"/>
    </row>
    <row r="42" spans="1:28" ht="20.100000000000001" customHeight="1">
      <c r="C42" s="235"/>
      <c r="D42" s="236"/>
      <c r="E42" s="181" t="str">
        <f>IF(E41&gt;F41,"○",IF(E41&lt;F41,"×",IF(E41=F41,"△")))</f>
        <v>△</v>
      </c>
      <c r="F42" s="182"/>
      <c r="G42" s="181" t="str">
        <f>IF(G41&gt;H41,"○",IF(G41&lt;H41,"×",IF(G41=H41,"△")))</f>
        <v>△</v>
      </c>
      <c r="H42" s="182"/>
      <c r="I42" s="25"/>
      <c r="J42" s="24"/>
      <c r="K42" s="180"/>
      <c r="L42" s="180"/>
      <c r="M42" s="180"/>
      <c r="N42" s="23"/>
    </row>
    <row r="43" spans="1:28" ht="20.100000000000001" customHeight="1"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</row>
    <row r="44" spans="1:28" ht="20.100000000000001" customHeight="1">
      <c r="O44" s="39"/>
      <c r="P44" s="39"/>
      <c r="Q44" s="39"/>
      <c r="R44" s="46"/>
      <c r="S44" s="46"/>
      <c r="T44" s="46"/>
      <c r="U44" s="46"/>
      <c r="V44" s="46"/>
      <c r="W44" s="46"/>
    </row>
    <row r="45" spans="1:28" ht="30" customHeight="1">
      <c r="A45" s="38"/>
      <c r="B45" s="38"/>
      <c r="C45" s="38"/>
      <c r="D45" s="45"/>
      <c r="E45" s="38"/>
      <c r="F45" s="38"/>
      <c r="G45" s="38"/>
      <c r="H45" s="38"/>
      <c r="I45" s="38"/>
      <c r="J45" s="38"/>
      <c r="K45" s="38"/>
      <c r="L45" s="38"/>
      <c r="O45" s="23"/>
      <c r="P45" s="36"/>
      <c r="Q45" s="36"/>
      <c r="R45" s="36"/>
      <c r="S45" s="37"/>
      <c r="T45" s="37"/>
      <c r="U45" s="23"/>
      <c r="V45" s="35"/>
      <c r="W45" s="35"/>
      <c r="X45" s="23"/>
      <c r="Y45" s="23"/>
      <c r="Z45" s="38"/>
      <c r="AA45" s="38"/>
    </row>
    <row r="46" spans="1:28" ht="10.050000000000001" customHeight="1">
      <c r="A46" s="38"/>
      <c r="B46" s="38"/>
      <c r="C46" s="38"/>
      <c r="O46" s="12"/>
      <c r="P46" s="12"/>
      <c r="Q46" s="12"/>
      <c r="R46" s="12"/>
      <c r="S46" s="12"/>
      <c r="T46" s="12"/>
      <c r="V46" s="12"/>
      <c r="W46" s="12"/>
    </row>
    <row r="47" spans="1:28" ht="20.100000000000001" customHeight="1">
      <c r="A47" s="38"/>
      <c r="E47" s="37"/>
      <c r="H47" s="37"/>
      <c r="I47" s="37"/>
      <c r="J47" s="23"/>
      <c r="K47" s="23"/>
      <c r="L47" s="23"/>
      <c r="M47" s="23"/>
      <c r="N47" s="23"/>
      <c r="O47" s="12"/>
      <c r="P47" s="12"/>
      <c r="Q47" s="12"/>
      <c r="R47" s="12"/>
      <c r="S47" s="11"/>
      <c r="T47" s="11"/>
      <c r="U47" s="12"/>
      <c r="V47" s="12"/>
      <c r="W47" s="12"/>
      <c r="X47" s="12"/>
      <c r="Y47" s="12"/>
      <c r="Z47" s="23"/>
      <c r="AA47" s="23"/>
    </row>
    <row r="48" spans="1:28" ht="20.100000000000001" customHeight="1">
      <c r="A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8" ht="20.100000000000001" customHeight="1">
      <c r="A49" s="12"/>
      <c r="E49" s="11"/>
      <c r="F49" s="11"/>
      <c r="G49" s="12"/>
      <c r="H49" s="12"/>
      <c r="I49" s="12"/>
      <c r="J49" s="12"/>
      <c r="K49" s="12"/>
      <c r="L49" s="12"/>
      <c r="M49" s="12"/>
      <c r="N49" s="12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12"/>
    </row>
    <row r="50" spans="1:28" ht="20.100000000000001" customHeight="1">
      <c r="A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12"/>
    </row>
    <row r="51" spans="1:28" ht="20.100000000000001" customHeight="1">
      <c r="A51" s="12"/>
      <c r="D51" s="1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8" ht="20.100000000000001" customHeight="1">
      <c r="A52" s="12"/>
      <c r="D52" s="1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8" ht="20.100000000000001" customHeight="1">
      <c r="A53" s="12"/>
      <c r="D53" s="1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8" ht="20.100000000000001" customHeight="1">
      <c r="A54" s="12"/>
      <c r="D54" s="1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8" ht="20.100000000000001" customHeight="1">
      <c r="A55" s="12"/>
      <c r="D55" s="1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8" ht="20.100000000000001" customHeight="1">
      <c r="A56" s="12"/>
      <c r="D56" s="1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8" ht="20.100000000000001" customHeight="1">
      <c r="A57" s="12"/>
      <c r="D57" s="1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81"/>
      <c r="Q57" s="81"/>
      <c r="R57" s="30"/>
      <c r="S57" s="81"/>
      <c r="T57" s="81"/>
      <c r="U57" s="30"/>
      <c r="V57" s="81"/>
      <c r="W57" s="81"/>
      <c r="X57" s="30"/>
      <c r="Y57" s="81"/>
      <c r="Z57" s="30"/>
    </row>
    <row r="58" spans="1:28" ht="20.100000000000001" customHeight="1">
      <c r="A58" s="12"/>
      <c r="D58" s="1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29"/>
      <c r="P58" s="29"/>
      <c r="Q58" s="29"/>
      <c r="R58" s="29"/>
      <c r="S58" s="29"/>
      <c r="T58" s="29"/>
      <c r="U58" s="29"/>
      <c r="W58" s="29"/>
      <c r="X58" s="47"/>
      <c r="Y58" s="47"/>
      <c r="Z58" s="30"/>
    </row>
    <row r="59" spans="1:28" ht="20.100000000000001" customHeight="1">
      <c r="A59" s="12"/>
      <c r="D59" s="10"/>
      <c r="E59" s="81"/>
      <c r="F59" s="81"/>
      <c r="G59" s="30"/>
      <c r="H59" s="81"/>
      <c r="I59" s="81"/>
      <c r="J59" s="30"/>
      <c r="K59" s="81"/>
      <c r="L59" s="81"/>
      <c r="M59" s="30"/>
      <c r="N59" s="30"/>
      <c r="O59" s="21"/>
      <c r="P59" s="44"/>
      <c r="Q59" s="22"/>
      <c r="R59" s="98"/>
      <c r="S59" s="98"/>
      <c r="T59" s="98"/>
      <c r="U59" s="98"/>
      <c r="V59" s="98"/>
      <c r="W59" s="12"/>
      <c r="X59" s="12"/>
      <c r="Y59" s="12"/>
      <c r="Z59" s="81"/>
    </row>
    <row r="60" spans="1:28" ht="20.100000000000001" customHeight="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1"/>
      <c r="P60" s="44"/>
      <c r="Q60" s="22"/>
      <c r="R60" s="98"/>
      <c r="S60" s="98"/>
      <c r="T60" s="98"/>
      <c r="U60" s="98"/>
      <c r="V60" s="98"/>
      <c r="W60" s="12"/>
      <c r="X60" s="12"/>
      <c r="Y60" s="12"/>
      <c r="Z60" s="47"/>
      <c r="AA60" s="47"/>
      <c r="AB60" s="29"/>
    </row>
    <row r="61" spans="1:28" ht="20.100000000000001" customHeight="1">
      <c r="A61" s="12"/>
      <c r="B61" s="12"/>
      <c r="C61" s="99"/>
      <c r="D61" s="99"/>
      <c r="E61" s="87"/>
      <c r="F61" s="98"/>
      <c r="G61" s="98"/>
      <c r="H61" s="98"/>
      <c r="I61" s="98"/>
      <c r="J61" s="98"/>
      <c r="K61" s="22"/>
      <c r="L61" s="44"/>
      <c r="M61" s="22"/>
      <c r="N61" s="11"/>
      <c r="O61" s="21"/>
      <c r="P61" s="44"/>
      <c r="Q61" s="22"/>
      <c r="R61" s="98"/>
      <c r="S61" s="98"/>
      <c r="T61" s="98"/>
      <c r="U61" s="98"/>
      <c r="V61" s="98"/>
      <c r="W61" s="12"/>
      <c r="X61" s="12"/>
      <c r="Y61" s="12"/>
      <c r="Z61" s="12"/>
      <c r="AA61" s="12"/>
      <c r="AB61" s="12"/>
    </row>
    <row r="62" spans="1:28" ht="20.100000000000001" customHeight="1">
      <c r="A62" s="12"/>
      <c r="B62" s="12"/>
      <c r="C62" s="99"/>
      <c r="D62" s="99"/>
      <c r="E62" s="87"/>
      <c r="F62" s="98"/>
      <c r="G62" s="98"/>
      <c r="H62" s="98"/>
      <c r="I62" s="98"/>
      <c r="J62" s="98"/>
      <c r="K62" s="22"/>
      <c r="L62" s="44"/>
      <c r="M62" s="22"/>
      <c r="N62" s="11"/>
      <c r="O62" s="21"/>
      <c r="P62" s="44"/>
      <c r="Q62" s="22"/>
      <c r="R62" s="98"/>
      <c r="S62" s="98"/>
      <c r="T62" s="98"/>
      <c r="U62" s="98"/>
      <c r="V62" s="98"/>
      <c r="W62" s="12"/>
      <c r="X62" s="12"/>
      <c r="Y62" s="12"/>
      <c r="Z62" s="12"/>
      <c r="AA62" s="12"/>
      <c r="AB62" s="12"/>
    </row>
    <row r="63" spans="1:28" ht="20.100000000000001" customHeight="1">
      <c r="A63" s="12"/>
      <c r="B63" s="12"/>
      <c r="C63" s="99"/>
      <c r="D63" s="99"/>
      <c r="E63" s="87"/>
      <c r="F63" s="98"/>
      <c r="G63" s="98"/>
      <c r="H63" s="98"/>
      <c r="I63" s="98"/>
      <c r="J63" s="98"/>
      <c r="K63" s="22"/>
      <c r="L63" s="44"/>
      <c r="M63" s="22"/>
      <c r="N63" s="11"/>
      <c r="O63" s="21"/>
      <c r="P63" s="44"/>
      <c r="Q63" s="22"/>
      <c r="R63" s="98"/>
      <c r="S63" s="98"/>
      <c r="T63" s="98"/>
      <c r="U63" s="98"/>
      <c r="V63" s="98"/>
      <c r="W63" s="12"/>
      <c r="X63" s="12"/>
      <c r="Y63" s="12"/>
      <c r="Z63" s="12"/>
      <c r="AA63" s="12"/>
      <c r="AB63" s="12"/>
    </row>
    <row r="64" spans="1:28" ht="20.100000000000001" customHeight="1">
      <c r="A64" s="12"/>
      <c r="B64" s="12"/>
      <c r="C64" s="99"/>
      <c r="D64" s="99"/>
      <c r="E64" s="87"/>
      <c r="F64" s="98"/>
      <c r="G64" s="98"/>
      <c r="H64" s="98"/>
      <c r="I64" s="98"/>
      <c r="J64" s="98"/>
      <c r="K64" s="22"/>
      <c r="L64" s="44"/>
      <c r="M64" s="22"/>
      <c r="N64" s="11"/>
      <c r="O64" s="21"/>
      <c r="P64" s="44"/>
      <c r="Q64" s="22"/>
      <c r="R64" s="98"/>
      <c r="S64" s="98"/>
      <c r="T64" s="98"/>
      <c r="U64" s="98"/>
      <c r="V64" s="98"/>
      <c r="W64" s="12"/>
      <c r="X64" s="12"/>
      <c r="Y64" s="12"/>
      <c r="Z64" s="12"/>
      <c r="AA64" s="12"/>
      <c r="AB64" s="12"/>
    </row>
    <row r="65" spans="1:28" ht="20.100000000000001" customHeight="1">
      <c r="A65" s="12"/>
      <c r="B65" s="12"/>
      <c r="C65" s="99"/>
      <c r="D65" s="99"/>
      <c r="E65" s="87"/>
      <c r="F65" s="98"/>
      <c r="G65" s="98"/>
      <c r="H65" s="98"/>
      <c r="I65" s="98"/>
      <c r="J65" s="98"/>
      <c r="K65" s="22"/>
      <c r="L65" s="44"/>
      <c r="M65" s="22"/>
      <c r="N65" s="11"/>
      <c r="O65" s="21"/>
      <c r="P65" s="44"/>
      <c r="Q65" s="22"/>
      <c r="R65" s="98"/>
      <c r="S65" s="98"/>
      <c r="T65" s="98"/>
      <c r="U65" s="98"/>
      <c r="V65" s="98"/>
      <c r="W65" s="12"/>
      <c r="X65" s="12"/>
      <c r="Y65" s="12"/>
      <c r="Z65" s="12"/>
      <c r="AA65" s="12"/>
      <c r="AB65" s="12"/>
    </row>
    <row r="66" spans="1:28" ht="20.100000000000001" customHeight="1">
      <c r="A66" s="12"/>
      <c r="B66" s="12"/>
      <c r="C66" s="99"/>
      <c r="D66" s="99"/>
      <c r="E66" s="87"/>
      <c r="F66" s="98"/>
      <c r="G66" s="98"/>
      <c r="H66" s="98"/>
      <c r="I66" s="98"/>
      <c r="J66" s="98"/>
      <c r="K66" s="22"/>
      <c r="L66" s="44"/>
      <c r="M66" s="22"/>
      <c r="N66" s="11"/>
      <c r="O66" s="21"/>
      <c r="P66" s="44"/>
      <c r="Q66" s="22"/>
      <c r="R66" s="98"/>
      <c r="S66" s="98"/>
      <c r="T66" s="98"/>
      <c r="U66" s="98"/>
      <c r="V66" s="98"/>
      <c r="W66" s="12"/>
      <c r="X66" s="12"/>
      <c r="Y66" s="12"/>
      <c r="Z66" s="12"/>
      <c r="AA66" s="12"/>
      <c r="AB66" s="12"/>
    </row>
    <row r="67" spans="1:28" ht="20.100000000000001" customHeight="1">
      <c r="A67" s="12"/>
      <c r="B67" s="12"/>
      <c r="C67" s="99"/>
      <c r="D67" s="99"/>
      <c r="E67" s="87"/>
      <c r="F67" s="98"/>
      <c r="G67" s="98"/>
      <c r="H67" s="98"/>
      <c r="I67" s="98"/>
      <c r="J67" s="98"/>
      <c r="K67" s="22"/>
      <c r="L67" s="44"/>
      <c r="M67" s="22"/>
      <c r="N67" s="11"/>
      <c r="O67" s="21"/>
      <c r="P67" s="44"/>
      <c r="Q67" s="22"/>
      <c r="R67" s="98"/>
      <c r="S67" s="98"/>
      <c r="T67" s="98"/>
      <c r="U67" s="98"/>
      <c r="V67" s="98"/>
      <c r="W67" s="12"/>
      <c r="X67" s="12"/>
      <c r="Y67" s="12"/>
      <c r="Z67" s="12"/>
      <c r="AA67" s="12"/>
      <c r="AB67" s="12"/>
    </row>
    <row r="68" spans="1:28" ht="20.100000000000001" customHeight="1">
      <c r="A68" s="12"/>
      <c r="B68" s="12"/>
      <c r="C68" s="99"/>
      <c r="D68" s="99"/>
      <c r="E68" s="87"/>
      <c r="F68" s="98"/>
      <c r="G68" s="98"/>
      <c r="H68" s="98"/>
      <c r="I68" s="98"/>
      <c r="J68" s="98"/>
      <c r="K68" s="22"/>
      <c r="L68" s="44"/>
      <c r="M68" s="22"/>
      <c r="N68" s="11"/>
      <c r="O68" s="21"/>
      <c r="P68" s="44"/>
      <c r="Q68" s="22"/>
      <c r="R68" s="98"/>
      <c r="S68" s="98"/>
      <c r="T68" s="98"/>
      <c r="U68" s="98"/>
      <c r="V68" s="98"/>
      <c r="W68" s="12"/>
      <c r="X68" s="12"/>
      <c r="Y68" s="12"/>
      <c r="Z68" s="12"/>
      <c r="AA68" s="12"/>
      <c r="AB68" s="12"/>
    </row>
    <row r="69" spans="1:28" ht="20.100000000000001" customHeight="1">
      <c r="A69" s="12"/>
      <c r="B69" s="12"/>
      <c r="C69" s="99"/>
      <c r="D69" s="99"/>
      <c r="E69" s="87"/>
      <c r="F69" s="98"/>
      <c r="G69" s="98"/>
      <c r="H69" s="98"/>
      <c r="I69" s="98"/>
      <c r="J69" s="98"/>
      <c r="K69" s="22"/>
      <c r="L69" s="44"/>
      <c r="M69" s="22"/>
      <c r="N69" s="11"/>
      <c r="O69" s="21"/>
      <c r="P69" s="44"/>
      <c r="Q69" s="22"/>
      <c r="R69" s="98"/>
      <c r="S69" s="98"/>
      <c r="T69" s="98"/>
      <c r="U69" s="98"/>
      <c r="V69" s="98"/>
      <c r="W69" s="12"/>
      <c r="X69" s="12"/>
      <c r="Y69" s="12"/>
      <c r="Z69" s="12"/>
      <c r="AA69" s="12"/>
      <c r="AB69" s="12"/>
    </row>
    <row r="70" spans="1:28" ht="20.100000000000001" customHeight="1">
      <c r="B70" s="12"/>
      <c r="C70" s="99"/>
      <c r="D70" s="99"/>
      <c r="E70" s="87"/>
      <c r="F70" s="98"/>
      <c r="G70" s="98"/>
      <c r="H70" s="98"/>
      <c r="I70" s="98"/>
      <c r="J70" s="98"/>
      <c r="K70" s="22"/>
      <c r="L70" s="44"/>
      <c r="M70" s="22"/>
      <c r="N70" s="11"/>
      <c r="O70" s="21"/>
      <c r="P70" s="44"/>
      <c r="Q70" s="22"/>
      <c r="R70" s="98"/>
      <c r="S70" s="98"/>
      <c r="T70" s="98"/>
      <c r="U70" s="98"/>
      <c r="V70" s="98"/>
      <c r="W70" s="12"/>
      <c r="X70" s="12"/>
      <c r="Y70" s="12"/>
      <c r="Z70" s="12"/>
      <c r="AA70" s="12"/>
      <c r="AB70" s="12"/>
    </row>
    <row r="71" spans="1:28" ht="20.100000000000001" customHeight="1">
      <c r="B71" s="12"/>
      <c r="C71" s="99"/>
      <c r="D71" s="99"/>
      <c r="E71" s="87"/>
      <c r="F71" s="98"/>
      <c r="G71" s="98"/>
      <c r="H71" s="98"/>
      <c r="I71" s="98"/>
      <c r="J71" s="98"/>
      <c r="K71" s="22"/>
      <c r="L71" s="44"/>
      <c r="M71" s="22"/>
      <c r="N71" s="11"/>
      <c r="O71" s="21"/>
      <c r="P71" s="44"/>
      <c r="Q71" s="22"/>
      <c r="R71" s="98"/>
      <c r="S71" s="98"/>
      <c r="T71" s="98"/>
      <c r="U71" s="98"/>
      <c r="V71" s="98"/>
      <c r="W71" s="12"/>
      <c r="X71" s="12"/>
      <c r="Y71" s="12"/>
      <c r="Z71" s="12"/>
      <c r="AA71" s="12"/>
      <c r="AB71" s="12"/>
    </row>
    <row r="72" spans="1:28" ht="20.100000000000001" customHeight="1">
      <c r="A72" s="12"/>
      <c r="B72" s="12"/>
      <c r="C72" s="99"/>
      <c r="D72" s="99"/>
      <c r="E72" s="87"/>
      <c r="F72" s="98"/>
      <c r="G72" s="98"/>
      <c r="H72" s="98"/>
      <c r="I72" s="98"/>
      <c r="J72" s="98"/>
      <c r="K72" s="22"/>
      <c r="L72" s="44"/>
      <c r="M72" s="22"/>
      <c r="N72" s="11"/>
      <c r="O72" s="21"/>
      <c r="P72" s="44"/>
      <c r="Q72" s="22"/>
      <c r="R72" s="98"/>
      <c r="S72" s="98"/>
      <c r="T72" s="98"/>
      <c r="U72" s="98"/>
      <c r="V72" s="98"/>
      <c r="W72" s="12"/>
      <c r="X72" s="12"/>
      <c r="Y72" s="12"/>
      <c r="Z72" s="12"/>
      <c r="AA72" s="12"/>
      <c r="AB72" s="12"/>
    </row>
    <row r="73" spans="1:28" ht="20.100000000000001" customHeight="1">
      <c r="A73" s="12"/>
      <c r="B73" s="12"/>
      <c r="C73" s="99"/>
      <c r="D73" s="99"/>
      <c r="E73" s="87"/>
      <c r="F73" s="98"/>
      <c r="G73" s="98"/>
      <c r="H73" s="98"/>
      <c r="I73" s="98"/>
      <c r="J73" s="98"/>
      <c r="K73" s="22"/>
      <c r="L73" s="44"/>
      <c r="M73" s="22"/>
      <c r="N73" s="11"/>
      <c r="O73" s="21"/>
      <c r="P73" s="44"/>
      <c r="Q73" s="22"/>
      <c r="R73" s="98"/>
      <c r="S73" s="98"/>
      <c r="T73" s="98"/>
      <c r="U73" s="98"/>
      <c r="V73" s="98"/>
      <c r="W73" s="12"/>
      <c r="X73" s="12"/>
      <c r="Y73" s="12"/>
      <c r="Z73" s="12"/>
      <c r="AA73" s="12"/>
      <c r="AB73" s="12"/>
    </row>
    <row r="74" spans="1:28" ht="20.100000000000001" customHeight="1">
      <c r="A74" s="12"/>
      <c r="B74" s="12"/>
      <c r="C74" s="99"/>
      <c r="D74" s="99"/>
      <c r="E74" s="87"/>
      <c r="F74" s="98"/>
      <c r="G74" s="98"/>
      <c r="H74" s="98"/>
      <c r="I74" s="98"/>
      <c r="J74" s="98"/>
      <c r="K74" s="22"/>
      <c r="L74" s="44"/>
      <c r="M74" s="22"/>
      <c r="N74" s="11"/>
      <c r="O74" s="21"/>
      <c r="P74" s="44"/>
      <c r="Q74" s="22"/>
      <c r="R74" s="98"/>
      <c r="S74" s="98"/>
      <c r="T74" s="98"/>
      <c r="U74" s="98"/>
      <c r="V74" s="98"/>
      <c r="W74" s="12"/>
      <c r="X74" s="12"/>
      <c r="Y74" s="12"/>
      <c r="Z74" s="12"/>
      <c r="AA74" s="12"/>
      <c r="AB74" s="12"/>
    </row>
    <row r="75" spans="1:28" ht="20.100000000000001" customHeight="1">
      <c r="A75" s="12"/>
      <c r="B75" s="12"/>
      <c r="C75" s="99"/>
      <c r="D75" s="99"/>
      <c r="E75" s="87"/>
      <c r="F75" s="98"/>
      <c r="G75" s="98"/>
      <c r="H75" s="98"/>
      <c r="I75" s="98"/>
      <c r="J75" s="98"/>
      <c r="K75" s="22"/>
      <c r="L75" s="44"/>
      <c r="M75" s="22"/>
      <c r="N75" s="11"/>
      <c r="O75" s="21"/>
      <c r="P75" s="44"/>
      <c r="Q75" s="22"/>
      <c r="R75" s="98"/>
      <c r="S75" s="98"/>
      <c r="T75" s="98"/>
      <c r="U75" s="98"/>
      <c r="V75" s="98"/>
      <c r="W75" s="12"/>
      <c r="X75" s="12"/>
      <c r="Y75" s="12"/>
      <c r="Z75" s="12"/>
      <c r="AA75" s="12"/>
      <c r="AB75" s="12"/>
    </row>
    <row r="76" spans="1:28" ht="20.100000000000001" customHeight="1">
      <c r="A76" s="12"/>
      <c r="B76" s="12"/>
      <c r="C76" s="99"/>
      <c r="D76" s="99"/>
      <c r="E76" s="87"/>
      <c r="F76" s="98"/>
      <c r="G76" s="98"/>
      <c r="H76" s="98"/>
      <c r="I76" s="98"/>
      <c r="J76" s="98"/>
      <c r="K76" s="22"/>
      <c r="L76" s="44"/>
      <c r="M76" s="22"/>
      <c r="N76" s="11"/>
      <c r="O76" s="21"/>
      <c r="P76" s="44"/>
      <c r="Q76" s="22"/>
      <c r="R76" s="98"/>
      <c r="S76" s="98"/>
      <c r="T76" s="98"/>
      <c r="U76" s="98"/>
      <c r="V76" s="98"/>
      <c r="W76" s="12"/>
      <c r="X76" s="12"/>
      <c r="Y76" s="12"/>
      <c r="Z76" s="12"/>
      <c r="AA76" s="12"/>
      <c r="AB76" s="12"/>
    </row>
    <row r="77" spans="1:28" ht="20.100000000000001" customHeight="1">
      <c r="A77" s="12"/>
      <c r="B77" s="12"/>
      <c r="C77" s="99"/>
      <c r="D77" s="99"/>
      <c r="E77" s="87"/>
      <c r="F77" s="98"/>
      <c r="G77" s="98"/>
      <c r="H77" s="98"/>
      <c r="I77" s="98"/>
      <c r="J77" s="98"/>
      <c r="K77" s="22"/>
      <c r="L77" s="44"/>
      <c r="M77" s="22"/>
      <c r="N77" s="11"/>
      <c r="Z77" s="12"/>
      <c r="AA77" s="12"/>
      <c r="AB77" s="12"/>
    </row>
    <row r="78" spans="1:28" ht="20.100000000000001" customHeight="1">
      <c r="A78" s="12"/>
      <c r="B78" s="12"/>
      <c r="C78" s="99"/>
      <c r="D78" s="99"/>
      <c r="E78" s="87"/>
      <c r="F78" s="98"/>
      <c r="G78" s="98"/>
      <c r="H78" s="98"/>
      <c r="I78" s="98"/>
      <c r="J78" s="98"/>
      <c r="K78" s="22"/>
      <c r="L78" s="44"/>
      <c r="M78" s="22"/>
      <c r="N78" s="11"/>
      <c r="O78" s="47"/>
      <c r="P78" s="47"/>
      <c r="Q78" s="6"/>
      <c r="R78" s="6"/>
      <c r="S78" s="6"/>
      <c r="T78" s="6"/>
      <c r="U78" s="6"/>
      <c r="V78" s="6"/>
      <c r="W78" s="97"/>
      <c r="X78" s="97"/>
      <c r="Y78" s="97"/>
      <c r="Z78" s="12"/>
      <c r="AA78" s="12"/>
      <c r="AB78" s="12"/>
    </row>
    <row r="79" spans="1:28" ht="20.100000000000001" customHeight="1">
      <c r="O79" s="47"/>
      <c r="P79" s="47"/>
      <c r="Q79" s="6"/>
      <c r="R79" s="6"/>
      <c r="S79" s="6"/>
      <c r="T79" s="6"/>
      <c r="U79" s="6"/>
      <c r="V79" s="6"/>
      <c r="W79" s="97"/>
      <c r="X79" s="97"/>
      <c r="Y79" s="97"/>
    </row>
    <row r="80" spans="1:28" ht="20.100000000000001" customHeight="1">
      <c r="C80" s="47"/>
      <c r="D80" s="47"/>
      <c r="E80" s="6"/>
      <c r="F80" s="6"/>
      <c r="G80" s="6"/>
      <c r="H80" s="6"/>
      <c r="I80" s="6"/>
      <c r="J80" s="6"/>
      <c r="K80" s="97"/>
      <c r="L80" s="97"/>
      <c r="M80" s="97"/>
      <c r="N80" s="23"/>
      <c r="O80" s="93"/>
      <c r="P80" s="93"/>
      <c r="Q80" s="94"/>
      <c r="R80" s="94"/>
      <c r="S80" s="94"/>
      <c r="T80" s="94"/>
      <c r="U80" s="94"/>
      <c r="V80" s="94"/>
      <c r="W80" s="95"/>
      <c r="X80" s="96"/>
      <c r="Y80" s="95"/>
    </row>
    <row r="81" spans="3:25" ht="20.100000000000001" customHeight="1">
      <c r="C81" s="47"/>
      <c r="D81" s="47"/>
      <c r="E81" s="6"/>
      <c r="F81" s="6"/>
      <c r="G81" s="6"/>
      <c r="H81" s="6"/>
      <c r="I81" s="6"/>
      <c r="J81" s="6"/>
      <c r="K81" s="97"/>
      <c r="L81" s="97"/>
      <c r="M81" s="97"/>
      <c r="N81" s="23"/>
      <c r="O81" s="93"/>
      <c r="P81" s="93"/>
      <c r="Q81" s="92"/>
      <c r="R81" s="92"/>
      <c r="S81" s="92"/>
      <c r="T81" s="92"/>
      <c r="U81" s="92"/>
      <c r="V81" s="92"/>
      <c r="W81" s="95"/>
      <c r="X81" s="96"/>
      <c r="Y81" s="95"/>
    </row>
    <row r="82" spans="3:25" ht="20.100000000000001" customHeight="1">
      <c r="C82" s="93"/>
      <c r="D82" s="93"/>
      <c r="E82" s="94"/>
      <c r="F82" s="94"/>
      <c r="G82" s="94"/>
      <c r="H82" s="94"/>
      <c r="I82" s="94"/>
      <c r="J82" s="94"/>
      <c r="K82" s="95"/>
      <c r="L82" s="96"/>
      <c r="M82" s="95"/>
      <c r="N82" s="23"/>
      <c r="O82" s="93"/>
      <c r="P82" s="93"/>
      <c r="Q82" s="94"/>
      <c r="R82" s="94"/>
      <c r="S82" s="94"/>
      <c r="T82" s="94"/>
      <c r="U82" s="94"/>
      <c r="V82" s="94"/>
      <c r="W82" s="95"/>
      <c r="X82" s="96"/>
      <c r="Y82" s="95"/>
    </row>
    <row r="83" spans="3:25" ht="20.100000000000001" customHeight="1">
      <c r="C83" s="93"/>
      <c r="D83" s="93"/>
      <c r="E83" s="92"/>
      <c r="F83" s="92"/>
      <c r="G83" s="92"/>
      <c r="H83" s="92"/>
      <c r="I83" s="92"/>
      <c r="J83" s="92"/>
      <c r="K83" s="95"/>
      <c r="L83" s="96"/>
      <c r="M83" s="95"/>
      <c r="N83" s="23"/>
      <c r="O83" s="93"/>
      <c r="P83" s="93"/>
      <c r="Q83" s="92"/>
      <c r="R83" s="92"/>
      <c r="S83" s="92"/>
      <c r="T83" s="92"/>
      <c r="U83" s="92"/>
      <c r="V83" s="92"/>
      <c r="W83" s="95"/>
      <c r="X83" s="96"/>
      <c r="Y83" s="95"/>
    </row>
    <row r="84" spans="3:25" ht="20.100000000000001" customHeight="1">
      <c r="C84" s="93"/>
      <c r="D84" s="93"/>
      <c r="E84" s="94"/>
      <c r="F84" s="94"/>
      <c r="G84" s="94"/>
      <c r="H84" s="94"/>
      <c r="I84" s="94"/>
      <c r="J84" s="94"/>
      <c r="K84" s="95"/>
      <c r="L84" s="96"/>
      <c r="M84" s="95"/>
      <c r="N84" s="23"/>
      <c r="O84" s="93"/>
      <c r="P84" s="93"/>
      <c r="Q84" s="94"/>
      <c r="R84" s="94"/>
      <c r="S84" s="94"/>
      <c r="T84" s="94"/>
      <c r="U84" s="94"/>
      <c r="V84" s="94"/>
      <c r="W84" s="91"/>
      <c r="X84" s="91"/>
      <c r="Y84" s="91"/>
    </row>
    <row r="85" spans="3:25" ht="20.100000000000001" customHeight="1">
      <c r="C85" s="93"/>
      <c r="D85" s="93"/>
      <c r="E85" s="92"/>
      <c r="F85" s="92"/>
      <c r="G85" s="92"/>
      <c r="H85" s="92"/>
      <c r="I85" s="92"/>
      <c r="J85" s="92"/>
      <c r="K85" s="95"/>
      <c r="L85" s="96"/>
      <c r="M85" s="95"/>
      <c r="N85" s="23"/>
      <c r="O85" s="93"/>
      <c r="P85" s="93"/>
      <c r="Q85" s="92"/>
      <c r="R85" s="92"/>
      <c r="S85" s="92"/>
      <c r="T85" s="92"/>
      <c r="U85" s="92"/>
      <c r="V85" s="92"/>
      <c r="W85" s="91"/>
      <c r="X85" s="91"/>
      <c r="Y85" s="91"/>
    </row>
    <row r="86" spans="3:25" ht="20.100000000000001" customHeight="1">
      <c r="C86" s="93"/>
      <c r="D86" s="93"/>
      <c r="E86" s="94"/>
      <c r="F86" s="94"/>
      <c r="G86" s="94"/>
      <c r="H86" s="94"/>
      <c r="I86" s="94"/>
      <c r="J86" s="94"/>
      <c r="K86" s="91"/>
      <c r="L86" s="91"/>
      <c r="M86" s="91"/>
      <c r="N86" s="23"/>
    </row>
    <row r="87" spans="3:25" ht="20.100000000000001" customHeight="1">
      <c r="C87" s="93"/>
      <c r="D87" s="93"/>
      <c r="E87" s="92"/>
      <c r="F87" s="92"/>
      <c r="G87" s="92"/>
      <c r="H87" s="92"/>
      <c r="I87" s="92"/>
      <c r="J87" s="92"/>
      <c r="K87" s="91"/>
      <c r="L87" s="91"/>
      <c r="M87" s="91"/>
      <c r="N87" s="23"/>
    </row>
    <row r="88" spans="3:25" ht="20.100000000000001" customHeight="1"/>
    <row r="89" spans="3:25" ht="20.100000000000001" customHeight="1"/>
  </sheetData>
  <mergeCells count="97">
    <mergeCell ref="C41:D42"/>
    <mergeCell ref="K41:K42"/>
    <mergeCell ref="L41:L42"/>
    <mergeCell ref="M41:M42"/>
    <mergeCell ref="U39:U40"/>
    <mergeCell ref="E42:F42"/>
    <mergeCell ref="G42:H42"/>
    <mergeCell ref="V39:V40"/>
    <mergeCell ref="W39:W40"/>
    <mergeCell ref="E40:F40"/>
    <mergeCell ref="I40:J40"/>
    <mergeCell ref="Q40:R40"/>
    <mergeCell ref="O39:P40"/>
    <mergeCell ref="M39:M40"/>
    <mergeCell ref="C25:D27"/>
    <mergeCell ref="V37:V38"/>
    <mergeCell ref="W37:W38"/>
    <mergeCell ref="G38:H38"/>
    <mergeCell ref="O35:P36"/>
    <mergeCell ref="Q35:R36"/>
    <mergeCell ref="S35:T36"/>
    <mergeCell ref="U35:U36"/>
    <mergeCell ref="V35:V36"/>
    <mergeCell ref="L35:L36"/>
    <mergeCell ref="S38:T38"/>
    <mergeCell ref="U37:U38"/>
    <mergeCell ref="W35:W36"/>
    <mergeCell ref="O37:P38"/>
    <mergeCell ref="E35:F36"/>
    <mergeCell ref="G35:H36"/>
    <mergeCell ref="X31:AA33"/>
    <mergeCell ref="B28:B30"/>
    <mergeCell ref="C28:D30"/>
    <mergeCell ref="X22:AA24"/>
    <mergeCell ref="M35:M36"/>
    <mergeCell ref="F28:V30"/>
    <mergeCell ref="X28:AA30"/>
    <mergeCell ref="B31:B33"/>
    <mergeCell ref="C31:D33"/>
    <mergeCell ref="F31:J33"/>
    <mergeCell ref="K31:K33"/>
    <mergeCell ref="L31:L33"/>
    <mergeCell ref="P31:P33"/>
    <mergeCell ref="Q31:Q33"/>
    <mergeCell ref="R31:V33"/>
    <mergeCell ref="C35:D36"/>
    <mergeCell ref="I35:J36"/>
    <mergeCell ref="K35:K36"/>
    <mergeCell ref="C39:D40"/>
    <mergeCell ref="K39:K40"/>
    <mergeCell ref="L39:L40"/>
    <mergeCell ref="I38:J38"/>
    <mergeCell ref="C37:D38"/>
    <mergeCell ref="K37:K38"/>
    <mergeCell ref="L37:L38"/>
    <mergeCell ref="X25:AA27"/>
    <mergeCell ref="R25:V27"/>
    <mergeCell ref="R22:V24"/>
    <mergeCell ref="P22:P24"/>
    <mergeCell ref="K25:K27"/>
    <mergeCell ref="L25:L27"/>
    <mergeCell ref="P25:P27"/>
    <mergeCell ref="Q25:Q27"/>
    <mergeCell ref="M37:M38"/>
    <mergeCell ref="B25:B27"/>
    <mergeCell ref="Q22:Q24"/>
    <mergeCell ref="X18:AA18"/>
    <mergeCell ref="B19:B21"/>
    <mergeCell ref="C19:D21"/>
    <mergeCell ref="F19:J21"/>
    <mergeCell ref="K19:K21"/>
    <mergeCell ref="L19:L21"/>
    <mergeCell ref="P19:P21"/>
    <mergeCell ref="Q19:Q21"/>
    <mergeCell ref="R19:V21"/>
    <mergeCell ref="X19:AA21"/>
    <mergeCell ref="B22:B24"/>
    <mergeCell ref="C22:D24"/>
    <mergeCell ref="F22:J24"/>
    <mergeCell ref="F25:J27"/>
    <mergeCell ref="E8:F8"/>
    <mergeCell ref="H8:I8"/>
    <mergeCell ref="K8:L8"/>
    <mergeCell ref="Q8:R8"/>
    <mergeCell ref="K22:K24"/>
    <mergeCell ref="L22:L24"/>
    <mergeCell ref="U8:V8"/>
    <mergeCell ref="E9:F16"/>
    <mergeCell ref="H9:I16"/>
    <mergeCell ref="K9:L16"/>
    <mergeCell ref="Q9:R16"/>
    <mergeCell ref="U9:V16"/>
    <mergeCell ref="H1:L1"/>
    <mergeCell ref="O1:Q1"/>
    <mergeCell ref="R1:AA1"/>
    <mergeCell ref="H5:I5"/>
    <mergeCell ref="S5:T5"/>
  </mergeCells>
  <phoneticPr fontId="1"/>
  <pageMargins left="0.7" right="0.7" top="0.75" bottom="0.75" header="0.3" footer="0.3"/>
  <pageSetup paperSize="9" scale="4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B92"/>
  <sheetViews>
    <sheetView workbookViewId="0"/>
    <sheetView workbookViewId="1"/>
  </sheetViews>
  <sheetFormatPr defaultRowHeight="13.2"/>
  <cols>
    <col min="1" max="27" width="6.77734375" customWidth="1"/>
    <col min="257" max="283" width="6.77734375" customWidth="1"/>
    <col min="513" max="539" width="6.77734375" customWidth="1"/>
    <col min="769" max="795" width="6.77734375" customWidth="1"/>
    <col min="1025" max="1051" width="6.77734375" customWidth="1"/>
    <col min="1281" max="1307" width="6.77734375" customWidth="1"/>
    <col min="1537" max="1563" width="6.77734375" customWidth="1"/>
    <col min="1793" max="1819" width="6.77734375" customWidth="1"/>
    <col min="2049" max="2075" width="6.77734375" customWidth="1"/>
    <col min="2305" max="2331" width="6.77734375" customWidth="1"/>
    <col min="2561" max="2587" width="6.77734375" customWidth="1"/>
    <col min="2817" max="2843" width="6.77734375" customWidth="1"/>
    <col min="3073" max="3099" width="6.77734375" customWidth="1"/>
    <col min="3329" max="3355" width="6.77734375" customWidth="1"/>
    <col min="3585" max="3611" width="6.77734375" customWidth="1"/>
    <col min="3841" max="3867" width="6.77734375" customWidth="1"/>
    <col min="4097" max="4123" width="6.77734375" customWidth="1"/>
    <col min="4353" max="4379" width="6.77734375" customWidth="1"/>
    <col min="4609" max="4635" width="6.77734375" customWidth="1"/>
    <col min="4865" max="4891" width="6.77734375" customWidth="1"/>
    <col min="5121" max="5147" width="6.77734375" customWidth="1"/>
    <col min="5377" max="5403" width="6.77734375" customWidth="1"/>
    <col min="5633" max="5659" width="6.77734375" customWidth="1"/>
    <col min="5889" max="5915" width="6.77734375" customWidth="1"/>
    <col min="6145" max="6171" width="6.77734375" customWidth="1"/>
    <col min="6401" max="6427" width="6.77734375" customWidth="1"/>
    <col min="6657" max="6683" width="6.77734375" customWidth="1"/>
    <col min="6913" max="6939" width="6.77734375" customWidth="1"/>
    <col min="7169" max="7195" width="6.77734375" customWidth="1"/>
    <col min="7425" max="7451" width="6.77734375" customWidth="1"/>
    <col min="7681" max="7707" width="6.77734375" customWidth="1"/>
    <col min="7937" max="7963" width="6.77734375" customWidth="1"/>
    <col min="8193" max="8219" width="6.77734375" customWidth="1"/>
    <col min="8449" max="8475" width="6.77734375" customWidth="1"/>
    <col min="8705" max="8731" width="6.77734375" customWidth="1"/>
    <col min="8961" max="8987" width="6.77734375" customWidth="1"/>
    <col min="9217" max="9243" width="6.77734375" customWidth="1"/>
    <col min="9473" max="9499" width="6.77734375" customWidth="1"/>
    <col min="9729" max="9755" width="6.77734375" customWidth="1"/>
    <col min="9985" max="10011" width="6.77734375" customWidth="1"/>
    <col min="10241" max="10267" width="6.77734375" customWidth="1"/>
    <col min="10497" max="10523" width="6.77734375" customWidth="1"/>
    <col min="10753" max="10779" width="6.77734375" customWidth="1"/>
    <col min="11009" max="11035" width="6.77734375" customWidth="1"/>
    <col min="11265" max="11291" width="6.77734375" customWidth="1"/>
    <col min="11521" max="11547" width="6.77734375" customWidth="1"/>
    <col min="11777" max="11803" width="6.77734375" customWidth="1"/>
    <col min="12033" max="12059" width="6.77734375" customWidth="1"/>
    <col min="12289" max="12315" width="6.77734375" customWidth="1"/>
    <col min="12545" max="12571" width="6.77734375" customWidth="1"/>
    <col min="12801" max="12827" width="6.77734375" customWidth="1"/>
    <col min="13057" max="13083" width="6.77734375" customWidth="1"/>
    <col min="13313" max="13339" width="6.77734375" customWidth="1"/>
    <col min="13569" max="13595" width="6.77734375" customWidth="1"/>
    <col min="13825" max="13851" width="6.77734375" customWidth="1"/>
    <col min="14081" max="14107" width="6.77734375" customWidth="1"/>
    <col min="14337" max="14363" width="6.77734375" customWidth="1"/>
    <col min="14593" max="14619" width="6.77734375" customWidth="1"/>
    <col min="14849" max="14875" width="6.77734375" customWidth="1"/>
    <col min="15105" max="15131" width="6.77734375" customWidth="1"/>
    <col min="15361" max="15387" width="6.77734375" customWidth="1"/>
    <col min="15617" max="15643" width="6.77734375" customWidth="1"/>
    <col min="15873" max="15899" width="6.77734375" customWidth="1"/>
    <col min="16129" max="16155" width="6.77734375" customWidth="1"/>
  </cols>
  <sheetData>
    <row r="1" spans="1:27" ht="30" customHeight="1">
      <c r="A1" s="38" t="str">
        <f>'JA組合せ(結果)'!C4</f>
        <v>■第2日　1月11日</v>
      </c>
      <c r="B1" s="38"/>
      <c r="C1" s="38"/>
      <c r="D1" s="45"/>
      <c r="E1" s="38"/>
      <c r="F1" s="38"/>
      <c r="G1" s="38"/>
      <c r="H1" s="152" t="str">
        <f>'JA組合せ(結果)'!G4</f>
        <v>2次リーグ</v>
      </c>
      <c r="I1" s="152"/>
      <c r="J1" s="152"/>
      <c r="K1" s="152"/>
      <c r="L1" s="152"/>
      <c r="O1" s="152" t="s">
        <v>35</v>
      </c>
      <c r="P1" s="152"/>
      <c r="Q1" s="152"/>
      <c r="R1" s="152" t="str">
        <f>'JA組合せ(結果)'!H12</f>
        <v>ハートフル保険フィールドA</v>
      </c>
      <c r="S1" s="152"/>
      <c r="T1" s="152"/>
      <c r="U1" s="152"/>
      <c r="V1" s="152"/>
      <c r="W1" s="152"/>
      <c r="X1" s="152"/>
      <c r="Y1" s="152"/>
      <c r="Z1" s="152"/>
      <c r="AA1" s="152"/>
    </row>
    <row r="2" spans="1:27" ht="10.050000000000001" customHeight="1">
      <c r="A2" s="38"/>
      <c r="B2" s="38"/>
      <c r="C2" s="38"/>
      <c r="O2" s="39"/>
      <c r="P2" s="39"/>
      <c r="Q2" s="39"/>
      <c r="R2" s="46"/>
      <c r="S2" s="46"/>
      <c r="T2" s="46"/>
      <c r="U2" s="46"/>
      <c r="V2" s="46"/>
      <c r="W2" s="46"/>
    </row>
    <row r="3" spans="1:27" ht="20.100000000000001" customHeight="1">
      <c r="A3" s="38"/>
      <c r="E3" s="37"/>
      <c r="J3" s="23"/>
      <c r="K3" s="23"/>
      <c r="L3" s="23"/>
      <c r="M3" s="23"/>
      <c r="N3" s="23"/>
      <c r="O3" s="23"/>
      <c r="P3" s="36"/>
      <c r="Q3" s="36"/>
      <c r="R3" s="36"/>
      <c r="U3" s="23"/>
      <c r="V3" s="35"/>
      <c r="W3" s="35"/>
      <c r="X3" s="23"/>
      <c r="Y3" s="23"/>
      <c r="Z3" s="23"/>
      <c r="AA3" s="23"/>
    </row>
    <row r="4" spans="1:27" ht="20.100000000000001" customHeight="1">
      <c r="A4" s="38"/>
      <c r="E4" s="37"/>
      <c r="H4" s="36"/>
      <c r="I4" s="36"/>
      <c r="J4" s="23"/>
      <c r="K4" s="23"/>
      <c r="L4" s="23"/>
      <c r="M4" s="23"/>
      <c r="N4" s="23"/>
      <c r="O4" s="23"/>
      <c r="P4" s="36"/>
      <c r="Q4" s="36"/>
      <c r="R4" s="36"/>
      <c r="S4" s="36"/>
      <c r="T4" s="36"/>
      <c r="U4" s="23"/>
      <c r="V4" s="35"/>
      <c r="W4" s="35"/>
      <c r="X4" s="23"/>
      <c r="Y4" s="23"/>
      <c r="Z4" s="23"/>
      <c r="AA4" s="23"/>
    </row>
    <row r="5" spans="1:27" ht="20.100000000000001" customHeight="1">
      <c r="A5" s="38"/>
      <c r="E5" s="37"/>
      <c r="H5" s="153" t="s">
        <v>19</v>
      </c>
      <c r="I5" s="153"/>
      <c r="J5" s="23"/>
      <c r="K5" s="23"/>
      <c r="L5" s="23"/>
      <c r="M5" s="23"/>
      <c r="N5" s="23"/>
      <c r="O5" s="23"/>
      <c r="P5" s="36"/>
      <c r="Q5" s="36"/>
      <c r="R5" s="36"/>
      <c r="S5" s="153" t="s">
        <v>14</v>
      </c>
      <c r="T5" s="153"/>
      <c r="U5" s="23"/>
      <c r="V5" s="35"/>
      <c r="W5" s="35"/>
      <c r="X5" s="23"/>
      <c r="Y5" s="23"/>
      <c r="Z5" s="23"/>
      <c r="AA5" s="23"/>
    </row>
    <row r="6" spans="1:27" ht="20.100000000000001" customHeight="1">
      <c r="A6" s="12"/>
      <c r="E6" s="12"/>
      <c r="F6" s="90"/>
      <c r="G6" s="90"/>
      <c r="H6" s="89"/>
      <c r="I6" s="90"/>
      <c r="J6" s="90"/>
      <c r="K6" s="90"/>
      <c r="L6" s="12"/>
      <c r="M6" s="12"/>
      <c r="N6" s="12"/>
      <c r="O6" s="12"/>
      <c r="P6" s="12"/>
      <c r="Q6" s="90"/>
      <c r="R6" s="90"/>
      <c r="S6" s="89"/>
      <c r="T6" s="31"/>
      <c r="V6" s="12"/>
      <c r="W6" s="12"/>
      <c r="Z6" s="12"/>
    </row>
    <row r="7" spans="1:27" ht="20.100000000000001" customHeight="1">
      <c r="A7" s="12"/>
      <c r="E7" s="88"/>
      <c r="F7" s="33"/>
      <c r="G7" s="12"/>
      <c r="H7" s="12"/>
      <c r="I7" s="31"/>
      <c r="J7" s="12"/>
      <c r="K7" s="12"/>
      <c r="L7" s="31"/>
      <c r="M7" s="12"/>
      <c r="N7" s="12"/>
      <c r="O7" s="12"/>
      <c r="P7" s="13"/>
      <c r="Q7" s="31"/>
      <c r="R7" s="12"/>
      <c r="S7" s="34"/>
      <c r="T7" s="33"/>
      <c r="U7" s="32"/>
      <c r="V7" s="14"/>
      <c r="W7" s="31"/>
      <c r="X7" s="12"/>
      <c r="Y7" s="12"/>
      <c r="Z7" s="12"/>
    </row>
    <row r="8" spans="1:27" ht="20.100000000000001" customHeight="1">
      <c r="A8" s="12"/>
      <c r="E8" s="136">
        <v>1</v>
      </c>
      <c r="F8" s="136"/>
      <c r="G8" s="12"/>
      <c r="H8" s="136">
        <v>2</v>
      </c>
      <c r="I8" s="136"/>
      <c r="J8" s="12"/>
      <c r="K8" s="136">
        <v>3</v>
      </c>
      <c r="L8" s="136"/>
      <c r="M8" s="12"/>
      <c r="N8" s="12"/>
      <c r="O8" s="12"/>
      <c r="P8" s="136">
        <v>4</v>
      </c>
      <c r="Q8" s="136"/>
      <c r="R8" s="12"/>
      <c r="S8" s="136">
        <v>5</v>
      </c>
      <c r="T8" s="136"/>
      <c r="U8" s="12"/>
      <c r="V8" s="136">
        <v>6</v>
      </c>
      <c r="W8" s="136"/>
      <c r="X8" s="12"/>
      <c r="Y8" s="136"/>
      <c r="Z8" s="136"/>
    </row>
    <row r="9" spans="1:27" ht="20.100000000000001" customHeight="1">
      <c r="A9" s="12"/>
      <c r="D9" s="10"/>
      <c r="E9" s="154" t="str">
        <f>'JA組合せ(結果)'!J12</f>
        <v>A１位</v>
      </c>
      <c r="F9" s="154"/>
      <c r="G9" s="30"/>
      <c r="H9" s="154" t="str">
        <f>'JA組合せ(結果)'!J13</f>
        <v>C２位</v>
      </c>
      <c r="I9" s="154"/>
      <c r="J9" s="30"/>
      <c r="K9" s="154" t="str">
        <f>'JA組合せ(結果)'!J14</f>
        <v>E１位</v>
      </c>
      <c r="L9" s="154"/>
      <c r="M9" s="30"/>
      <c r="N9" s="30"/>
      <c r="O9" s="30"/>
      <c r="P9" s="154" t="str">
        <f>'JA組合せ(結果)'!J16</f>
        <v>B２位</v>
      </c>
      <c r="Q9" s="154"/>
      <c r="R9" s="30"/>
      <c r="S9" s="154" t="str">
        <f>'JA組合せ(結果)'!J17</f>
        <v>D１位</v>
      </c>
      <c r="T9" s="154"/>
      <c r="U9" s="30"/>
      <c r="V9" s="154" t="str">
        <f>'JA組合せ(結果)'!J18</f>
        <v>F２位</v>
      </c>
      <c r="W9" s="154"/>
      <c r="X9" s="30"/>
      <c r="Y9" s="154"/>
      <c r="Z9" s="154"/>
    </row>
    <row r="10" spans="1:27" ht="20.100000000000001" customHeight="1">
      <c r="A10" s="12"/>
      <c r="D10" s="10"/>
      <c r="E10" s="154"/>
      <c r="F10" s="154"/>
      <c r="G10" s="30"/>
      <c r="H10" s="154"/>
      <c r="I10" s="154"/>
      <c r="J10" s="30"/>
      <c r="K10" s="154"/>
      <c r="L10" s="154"/>
      <c r="M10" s="30"/>
      <c r="N10" s="30"/>
      <c r="O10" s="30"/>
      <c r="P10" s="154"/>
      <c r="Q10" s="154"/>
      <c r="R10" s="30"/>
      <c r="S10" s="154"/>
      <c r="T10" s="154"/>
      <c r="U10" s="30"/>
      <c r="V10" s="154"/>
      <c r="W10" s="154"/>
      <c r="X10" s="30"/>
      <c r="Y10" s="154"/>
      <c r="Z10" s="154"/>
    </row>
    <row r="11" spans="1:27" ht="20.100000000000001" customHeight="1">
      <c r="A11" s="12"/>
      <c r="D11" s="10"/>
      <c r="E11" s="154"/>
      <c r="F11" s="154"/>
      <c r="G11" s="30"/>
      <c r="H11" s="154"/>
      <c r="I11" s="154"/>
      <c r="J11" s="30"/>
      <c r="K11" s="154"/>
      <c r="L11" s="154"/>
      <c r="M11" s="30"/>
      <c r="N11" s="30"/>
      <c r="O11" s="30"/>
      <c r="P11" s="154"/>
      <c r="Q11" s="154"/>
      <c r="R11" s="30"/>
      <c r="S11" s="154"/>
      <c r="T11" s="154"/>
      <c r="U11" s="30"/>
      <c r="V11" s="154"/>
      <c r="W11" s="154"/>
      <c r="X11" s="30"/>
      <c r="Y11" s="154"/>
      <c r="Z11" s="154"/>
    </row>
    <row r="12" spans="1:27" ht="20.100000000000001" customHeight="1">
      <c r="A12" s="12"/>
      <c r="D12" s="10"/>
      <c r="E12" s="154"/>
      <c r="F12" s="154"/>
      <c r="G12" s="30"/>
      <c r="H12" s="154"/>
      <c r="I12" s="154"/>
      <c r="J12" s="30"/>
      <c r="K12" s="154"/>
      <c r="L12" s="154"/>
      <c r="M12" s="30"/>
      <c r="N12" s="30"/>
      <c r="O12" s="30"/>
      <c r="P12" s="154"/>
      <c r="Q12" s="154"/>
      <c r="R12" s="30"/>
      <c r="S12" s="154"/>
      <c r="T12" s="154"/>
      <c r="U12" s="30"/>
      <c r="V12" s="154"/>
      <c r="W12" s="154"/>
      <c r="X12" s="30"/>
      <c r="Y12" s="154"/>
      <c r="Z12" s="154"/>
    </row>
    <row r="13" spans="1:27" ht="20.100000000000001" customHeight="1">
      <c r="A13" s="12"/>
      <c r="D13" s="10"/>
      <c r="E13" s="154"/>
      <c r="F13" s="154"/>
      <c r="G13" s="30"/>
      <c r="H13" s="154"/>
      <c r="I13" s="154"/>
      <c r="J13" s="30"/>
      <c r="K13" s="154"/>
      <c r="L13" s="154"/>
      <c r="M13" s="30"/>
      <c r="N13" s="30"/>
      <c r="O13" s="30"/>
      <c r="P13" s="154"/>
      <c r="Q13" s="154"/>
      <c r="R13" s="30"/>
      <c r="S13" s="154"/>
      <c r="T13" s="154"/>
      <c r="U13" s="30"/>
      <c r="V13" s="154"/>
      <c r="W13" s="154"/>
      <c r="X13" s="30"/>
      <c r="Y13" s="154"/>
      <c r="Z13" s="154"/>
    </row>
    <row r="14" spans="1:27" ht="20.100000000000001" customHeight="1">
      <c r="A14" s="12"/>
      <c r="D14" s="10"/>
      <c r="E14" s="154"/>
      <c r="F14" s="154"/>
      <c r="G14" s="30"/>
      <c r="H14" s="154"/>
      <c r="I14" s="154"/>
      <c r="J14" s="30"/>
      <c r="K14" s="154"/>
      <c r="L14" s="154"/>
      <c r="M14" s="30"/>
      <c r="N14" s="30"/>
      <c r="O14" s="30"/>
      <c r="P14" s="154"/>
      <c r="Q14" s="154"/>
      <c r="R14" s="30"/>
      <c r="S14" s="154"/>
      <c r="T14" s="154"/>
      <c r="U14" s="30"/>
      <c r="V14" s="154"/>
      <c r="W14" s="154"/>
      <c r="X14" s="30"/>
      <c r="Y14" s="154"/>
      <c r="Z14" s="154"/>
    </row>
    <row r="15" spans="1:27" ht="20.100000000000001" customHeight="1">
      <c r="A15" s="12"/>
      <c r="D15" s="10"/>
      <c r="E15" s="154"/>
      <c r="F15" s="154"/>
      <c r="G15" s="30"/>
      <c r="H15" s="154"/>
      <c r="I15" s="154"/>
      <c r="J15" s="30"/>
      <c r="K15" s="154"/>
      <c r="L15" s="154"/>
      <c r="M15" s="30"/>
      <c r="N15" s="30"/>
      <c r="O15" s="30"/>
      <c r="P15" s="154"/>
      <c r="Q15" s="154"/>
      <c r="R15" s="30"/>
      <c r="S15" s="154"/>
      <c r="T15" s="154"/>
      <c r="U15" s="30"/>
      <c r="V15" s="154"/>
      <c r="W15" s="154"/>
      <c r="X15" s="30"/>
      <c r="Y15" s="154"/>
      <c r="Z15" s="154"/>
    </row>
    <row r="16" spans="1:27" ht="20.100000000000001" customHeight="1">
      <c r="A16" s="12"/>
      <c r="D16" s="10"/>
      <c r="E16" s="154"/>
      <c r="F16" s="154"/>
      <c r="G16" s="30"/>
      <c r="H16" s="154"/>
      <c r="I16" s="154"/>
      <c r="J16" s="30"/>
      <c r="K16" s="154"/>
      <c r="L16" s="154"/>
      <c r="M16" s="30"/>
      <c r="N16" s="30"/>
      <c r="O16" s="30"/>
      <c r="P16" s="154"/>
      <c r="Q16" s="154"/>
      <c r="R16" s="30"/>
      <c r="S16" s="154"/>
      <c r="T16" s="154"/>
      <c r="U16" s="30"/>
      <c r="V16" s="154"/>
      <c r="W16" s="154"/>
      <c r="X16" s="30"/>
      <c r="Y16" s="154"/>
      <c r="Z16" s="154"/>
    </row>
    <row r="17" spans="1:28" ht="20.100000000000001" customHeight="1">
      <c r="A17" s="12"/>
      <c r="D17" s="10"/>
      <c r="E17" s="81"/>
      <c r="F17" s="81"/>
      <c r="G17" s="30"/>
      <c r="H17" s="81"/>
      <c r="I17" s="81"/>
      <c r="J17" s="30"/>
      <c r="K17" s="81"/>
      <c r="L17" s="81"/>
      <c r="M17" s="30"/>
      <c r="N17" s="30"/>
      <c r="O17" s="30"/>
      <c r="P17" s="81"/>
      <c r="Q17" s="81"/>
      <c r="R17" s="30"/>
      <c r="S17" s="81"/>
      <c r="T17" s="81"/>
      <c r="U17" s="30"/>
      <c r="V17" s="81"/>
      <c r="W17" s="81"/>
      <c r="X17" s="30"/>
      <c r="Y17" s="81"/>
      <c r="Z17" s="81"/>
    </row>
    <row r="18" spans="1:28" ht="20.100000000000001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W18" s="29"/>
      <c r="X18" s="155" t="s">
        <v>112</v>
      </c>
      <c r="Y18" s="155"/>
      <c r="Z18" s="155"/>
      <c r="AA18" s="155"/>
      <c r="AB18" s="29"/>
    </row>
    <row r="19" spans="1:28" ht="20.100000000000001" customHeight="1">
      <c r="A19" s="12"/>
      <c r="B19" s="136" t="s">
        <v>34</v>
      </c>
      <c r="C19" s="156">
        <v>0.375</v>
      </c>
      <c r="D19" s="156"/>
      <c r="E19" s="87"/>
      <c r="F19" s="157" t="str">
        <f>E9</f>
        <v>A１位</v>
      </c>
      <c r="G19" s="157"/>
      <c r="H19" s="157"/>
      <c r="I19" s="157"/>
      <c r="J19" s="157"/>
      <c r="K19" s="158">
        <f>M19+M20+M21</f>
        <v>0</v>
      </c>
      <c r="L19" s="159" t="s">
        <v>25</v>
      </c>
      <c r="M19" s="22">
        <v>0</v>
      </c>
      <c r="N19" s="11" t="s">
        <v>23</v>
      </c>
      <c r="O19" s="21">
        <v>0</v>
      </c>
      <c r="P19" s="159" t="s">
        <v>24</v>
      </c>
      <c r="Q19" s="158">
        <f>O19+O20+O21</f>
        <v>0</v>
      </c>
      <c r="R19" s="157" t="str">
        <f>H9</f>
        <v>C２位</v>
      </c>
      <c r="S19" s="157"/>
      <c r="T19" s="157"/>
      <c r="U19" s="157"/>
      <c r="V19" s="157"/>
      <c r="W19" s="12"/>
      <c r="X19" s="160" t="s">
        <v>111</v>
      </c>
      <c r="Y19" s="160"/>
      <c r="Z19" s="160"/>
      <c r="AA19" s="160"/>
      <c r="AB19" s="12"/>
    </row>
    <row r="20" spans="1:28" ht="20.100000000000001" customHeight="1">
      <c r="A20" s="12"/>
      <c r="B20" s="136"/>
      <c r="C20" s="156"/>
      <c r="D20" s="156"/>
      <c r="E20" s="87"/>
      <c r="F20" s="157"/>
      <c r="G20" s="157"/>
      <c r="H20" s="157"/>
      <c r="I20" s="157"/>
      <c r="J20" s="157"/>
      <c r="K20" s="158"/>
      <c r="L20" s="159"/>
      <c r="M20" s="22">
        <v>0</v>
      </c>
      <c r="N20" s="11" t="s">
        <v>23</v>
      </c>
      <c r="O20" s="21">
        <v>0</v>
      </c>
      <c r="P20" s="159"/>
      <c r="Q20" s="158"/>
      <c r="R20" s="157"/>
      <c r="S20" s="157"/>
      <c r="T20" s="157"/>
      <c r="U20" s="157"/>
      <c r="V20" s="157"/>
      <c r="W20" s="12"/>
      <c r="X20" s="160"/>
      <c r="Y20" s="160"/>
      <c r="Z20" s="160"/>
      <c r="AA20" s="160"/>
      <c r="AB20" s="12"/>
    </row>
    <row r="21" spans="1:28" ht="20.100000000000001" customHeight="1">
      <c r="A21" s="12"/>
      <c r="B21" s="136"/>
      <c r="C21" s="156"/>
      <c r="D21" s="156"/>
      <c r="E21" s="87"/>
      <c r="F21" s="157"/>
      <c r="G21" s="157"/>
      <c r="H21" s="157"/>
      <c r="I21" s="157"/>
      <c r="J21" s="157"/>
      <c r="K21" s="158"/>
      <c r="L21" s="159"/>
      <c r="M21" s="22"/>
      <c r="N21" s="11" t="s">
        <v>23</v>
      </c>
      <c r="O21" s="21"/>
      <c r="P21" s="159"/>
      <c r="Q21" s="158"/>
      <c r="R21" s="157"/>
      <c r="S21" s="157"/>
      <c r="T21" s="157"/>
      <c r="U21" s="157"/>
      <c r="V21" s="157"/>
      <c r="W21" s="12"/>
      <c r="X21" s="160"/>
      <c r="Y21" s="160"/>
      <c r="Z21" s="160"/>
      <c r="AA21" s="160"/>
      <c r="AB21" s="12"/>
    </row>
    <row r="22" spans="1:28" ht="20.100000000000001" customHeight="1">
      <c r="A22" s="12"/>
      <c r="B22" s="136" t="s">
        <v>33</v>
      </c>
      <c r="C22" s="156">
        <v>0.40972222222222227</v>
      </c>
      <c r="D22" s="156"/>
      <c r="E22" s="87"/>
      <c r="F22" s="157" t="str">
        <f>P9</f>
        <v>B２位</v>
      </c>
      <c r="G22" s="157"/>
      <c r="H22" s="157"/>
      <c r="I22" s="157"/>
      <c r="J22" s="157"/>
      <c r="K22" s="158">
        <f>M22+M23+M24</f>
        <v>0</v>
      </c>
      <c r="L22" s="159" t="s">
        <v>25</v>
      </c>
      <c r="M22" s="22">
        <v>0</v>
      </c>
      <c r="N22" s="11" t="s">
        <v>23</v>
      </c>
      <c r="O22" s="21">
        <v>0</v>
      </c>
      <c r="P22" s="159" t="s">
        <v>24</v>
      </c>
      <c r="Q22" s="158">
        <f>O22+O23+O24</f>
        <v>0</v>
      </c>
      <c r="R22" s="157" t="str">
        <f>S9</f>
        <v>D１位</v>
      </c>
      <c r="S22" s="157"/>
      <c r="T22" s="157"/>
      <c r="U22" s="157"/>
      <c r="V22" s="157"/>
      <c r="W22" s="12"/>
      <c r="X22" s="160" t="s">
        <v>110</v>
      </c>
      <c r="Y22" s="160"/>
      <c r="Z22" s="160"/>
      <c r="AA22" s="160"/>
      <c r="AB22" s="12"/>
    </row>
    <row r="23" spans="1:28" ht="20.100000000000001" customHeight="1">
      <c r="A23" s="12"/>
      <c r="B23" s="136"/>
      <c r="C23" s="156"/>
      <c r="D23" s="156"/>
      <c r="E23" s="87"/>
      <c r="F23" s="157"/>
      <c r="G23" s="157"/>
      <c r="H23" s="157"/>
      <c r="I23" s="157"/>
      <c r="J23" s="157"/>
      <c r="K23" s="158"/>
      <c r="L23" s="159"/>
      <c r="M23" s="22">
        <v>0</v>
      </c>
      <c r="N23" s="11" t="s">
        <v>23</v>
      </c>
      <c r="O23" s="21">
        <v>0</v>
      </c>
      <c r="P23" s="159"/>
      <c r="Q23" s="158"/>
      <c r="R23" s="157"/>
      <c r="S23" s="157"/>
      <c r="T23" s="157"/>
      <c r="U23" s="157"/>
      <c r="V23" s="157"/>
      <c r="W23" s="12"/>
      <c r="X23" s="160"/>
      <c r="Y23" s="160"/>
      <c r="Z23" s="160"/>
      <c r="AA23" s="160"/>
      <c r="AB23" s="12"/>
    </row>
    <row r="24" spans="1:28" ht="20.100000000000001" customHeight="1">
      <c r="A24" s="12"/>
      <c r="B24" s="136"/>
      <c r="C24" s="156"/>
      <c r="D24" s="156"/>
      <c r="E24" s="87"/>
      <c r="F24" s="157"/>
      <c r="G24" s="157"/>
      <c r="H24" s="157"/>
      <c r="I24" s="157"/>
      <c r="J24" s="157"/>
      <c r="K24" s="158"/>
      <c r="L24" s="159"/>
      <c r="M24" s="22"/>
      <c r="N24" s="11" t="s">
        <v>23</v>
      </c>
      <c r="O24" s="21"/>
      <c r="P24" s="159"/>
      <c r="Q24" s="158"/>
      <c r="R24" s="157"/>
      <c r="S24" s="157"/>
      <c r="T24" s="157"/>
      <c r="U24" s="157"/>
      <c r="V24" s="157"/>
      <c r="W24" s="12"/>
      <c r="X24" s="160"/>
      <c r="Y24" s="160"/>
      <c r="Z24" s="160"/>
      <c r="AA24" s="160"/>
      <c r="AB24" s="12"/>
    </row>
    <row r="25" spans="1:28" ht="20.100000000000001" customHeight="1">
      <c r="A25" s="12"/>
      <c r="B25" s="136" t="s">
        <v>32</v>
      </c>
      <c r="C25" s="156">
        <v>0.44444444444444442</v>
      </c>
      <c r="D25" s="156"/>
      <c r="E25" s="87"/>
      <c r="F25" s="157" t="str">
        <f>E9</f>
        <v>A１位</v>
      </c>
      <c r="G25" s="157"/>
      <c r="H25" s="157"/>
      <c r="I25" s="157"/>
      <c r="J25" s="157"/>
      <c r="K25" s="158">
        <f>M25+M26+M27</f>
        <v>0</v>
      </c>
      <c r="L25" s="159" t="s">
        <v>25</v>
      </c>
      <c r="M25" s="22">
        <v>0</v>
      </c>
      <c r="N25" s="11" t="s">
        <v>23</v>
      </c>
      <c r="O25" s="21">
        <v>0</v>
      </c>
      <c r="P25" s="159" t="s">
        <v>24</v>
      </c>
      <c r="Q25" s="158">
        <f>O25+O26+O27</f>
        <v>0</v>
      </c>
      <c r="R25" s="157" t="str">
        <f>K9</f>
        <v>E１位</v>
      </c>
      <c r="S25" s="157"/>
      <c r="T25" s="157"/>
      <c r="U25" s="157"/>
      <c r="V25" s="157"/>
      <c r="W25" s="12"/>
      <c r="X25" s="160" t="s">
        <v>109</v>
      </c>
      <c r="Y25" s="160"/>
      <c r="Z25" s="160"/>
      <c r="AA25" s="160"/>
      <c r="AB25" s="12"/>
    </row>
    <row r="26" spans="1:28" ht="20.100000000000001" customHeight="1">
      <c r="A26" s="12"/>
      <c r="B26" s="136"/>
      <c r="C26" s="156"/>
      <c r="D26" s="156"/>
      <c r="E26" s="87"/>
      <c r="F26" s="157"/>
      <c r="G26" s="157"/>
      <c r="H26" s="157"/>
      <c r="I26" s="157"/>
      <c r="J26" s="157"/>
      <c r="K26" s="158"/>
      <c r="L26" s="159"/>
      <c r="M26" s="22">
        <v>0</v>
      </c>
      <c r="N26" s="11" t="s">
        <v>23</v>
      </c>
      <c r="O26" s="21">
        <v>0</v>
      </c>
      <c r="P26" s="159"/>
      <c r="Q26" s="158"/>
      <c r="R26" s="157"/>
      <c r="S26" s="157"/>
      <c r="T26" s="157"/>
      <c r="U26" s="157"/>
      <c r="V26" s="157"/>
      <c r="W26" s="12"/>
      <c r="X26" s="160"/>
      <c r="Y26" s="160"/>
      <c r="Z26" s="160"/>
      <c r="AA26" s="160"/>
      <c r="AB26" s="12"/>
    </row>
    <row r="27" spans="1:28" ht="20.100000000000001" customHeight="1">
      <c r="A27" s="12"/>
      <c r="B27" s="136"/>
      <c r="C27" s="156"/>
      <c r="D27" s="156"/>
      <c r="E27" s="87"/>
      <c r="F27" s="157"/>
      <c r="G27" s="157"/>
      <c r="H27" s="157"/>
      <c r="I27" s="157"/>
      <c r="J27" s="157"/>
      <c r="K27" s="158"/>
      <c r="L27" s="159"/>
      <c r="M27" s="22"/>
      <c r="N27" s="11" t="s">
        <v>23</v>
      </c>
      <c r="O27" s="21"/>
      <c r="P27" s="159"/>
      <c r="Q27" s="158"/>
      <c r="R27" s="157"/>
      <c r="S27" s="157"/>
      <c r="T27" s="157"/>
      <c r="U27" s="157"/>
      <c r="V27" s="157"/>
      <c r="W27" s="12"/>
      <c r="X27" s="160"/>
      <c r="Y27" s="160"/>
      <c r="Z27" s="160"/>
      <c r="AA27" s="160"/>
      <c r="AB27" s="12"/>
    </row>
    <row r="28" spans="1:28" ht="20.100000000000001" customHeight="1">
      <c r="B28" s="136" t="s">
        <v>31</v>
      </c>
      <c r="C28" s="156">
        <v>0.47916666666666669</v>
      </c>
      <c r="D28" s="156"/>
      <c r="E28" s="87"/>
      <c r="F28" s="157" t="str">
        <f>P9</f>
        <v>B２位</v>
      </c>
      <c r="G28" s="157"/>
      <c r="H28" s="157"/>
      <c r="I28" s="157"/>
      <c r="J28" s="157"/>
      <c r="K28" s="158">
        <f>M28+M29+M30</f>
        <v>0</v>
      </c>
      <c r="L28" s="159" t="s">
        <v>25</v>
      </c>
      <c r="M28" s="22">
        <v>0</v>
      </c>
      <c r="N28" s="11" t="s">
        <v>23</v>
      </c>
      <c r="O28" s="21">
        <v>0</v>
      </c>
      <c r="P28" s="159" t="s">
        <v>24</v>
      </c>
      <c r="Q28" s="158">
        <f>O28+O29+O30</f>
        <v>0</v>
      </c>
      <c r="R28" s="157" t="str">
        <f>V9</f>
        <v>F２位</v>
      </c>
      <c r="S28" s="157"/>
      <c r="T28" s="157"/>
      <c r="U28" s="157"/>
      <c r="V28" s="157"/>
      <c r="W28" s="12"/>
      <c r="X28" s="160" t="s">
        <v>108</v>
      </c>
      <c r="Y28" s="160"/>
      <c r="Z28" s="160"/>
      <c r="AA28" s="160"/>
      <c r="AB28" s="12"/>
    </row>
    <row r="29" spans="1:28" ht="20.100000000000001" customHeight="1">
      <c r="B29" s="136"/>
      <c r="C29" s="156"/>
      <c r="D29" s="156"/>
      <c r="E29" s="87"/>
      <c r="F29" s="157"/>
      <c r="G29" s="157"/>
      <c r="H29" s="157"/>
      <c r="I29" s="157"/>
      <c r="J29" s="157"/>
      <c r="K29" s="158"/>
      <c r="L29" s="159"/>
      <c r="M29" s="22">
        <v>0</v>
      </c>
      <c r="N29" s="11" t="s">
        <v>23</v>
      </c>
      <c r="O29" s="21">
        <v>0</v>
      </c>
      <c r="P29" s="159"/>
      <c r="Q29" s="158"/>
      <c r="R29" s="157"/>
      <c r="S29" s="157"/>
      <c r="T29" s="157"/>
      <c r="U29" s="157"/>
      <c r="V29" s="157"/>
      <c r="W29" s="12"/>
      <c r="X29" s="160"/>
      <c r="Y29" s="160"/>
      <c r="Z29" s="160"/>
      <c r="AA29" s="160"/>
      <c r="AB29" s="12"/>
    </row>
    <row r="30" spans="1:28" ht="20.100000000000001" customHeight="1">
      <c r="A30" s="12"/>
      <c r="B30" s="136"/>
      <c r="C30" s="156"/>
      <c r="D30" s="156"/>
      <c r="E30" s="87"/>
      <c r="F30" s="157"/>
      <c r="G30" s="157"/>
      <c r="H30" s="157"/>
      <c r="I30" s="157"/>
      <c r="J30" s="157"/>
      <c r="K30" s="158"/>
      <c r="L30" s="159"/>
      <c r="M30" s="22"/>
      <c r="N30" s="11" t="s">
        <v>23</v>
      </c>
      <c r="O30" s="21"/>
      <c r="P30" s="159"/>
      <c r="Q30" s="158"/>
      <c r="R30" s="157"/>
      <c r="S30" s="157"/>
      <c r="T30" s="157"/>
      <c r="U30" s="157"/>
      <c r="V30" s="157"/>
      <c r="W30" s="12"/>
      <c r="X30" s="160"/>
      <c r="Y30" s="160"/>
      <c r="Z30" s="160"/>
      <c r="AA30" s="160"/>
      <c r="AB30" s="12"/>
    </row>
    <row r="31" spans="1:28" ht="20.100000000000001" customHeight="1">
      <c r="A31" s="12"/>
      <c r="B31" s="136" t="s">
        <v>30</v>
      </c>
      <c r="C31" s="156">
        <v>0.51388888888888895</v>
      </c>
      <c r="D31" s="156"/>
      <c r="E31" s="87"/>
      <c r="F31" s="157" t="str">
        <f>H9</f>
        <v>C２位</v>
      </c>
      <c r="G31" s="157"/>
      <c r="H31" s="157"/>
      <c r="I31" s="157"/>
      <c r="J31" s="157"/>
      <c r="K31" s="158">
        <f>M31+M32+M33</f>
        <v>0</v>
      </c>
      <c r="L31" s="159" t="s">
        <v>25</v>
      </c>
      <c r="M31" s="22">
        <v>0</v>
      </c>
      <c r="N31" s="11" t="s">
        <v>23</v>
      </c>
      <c r="O31" s="21">
        <v>0</v>
      </c>
      <c r="P31" s="159" t="s">
        <v>24</v>
      </c>
      <c r="Q31" s="158">
        <f>O31+O32+O33</f>
        <v>0</v>
      </c>
      <c r="R31" s="157" t="str">
        <f>K9</f>
        <v>E１位</v>
      </c>
      <c r="S31" s="157"/>
      <c r="T31" s="157"/>
      <c r="U31" s="157"/>
      <c r="V31" s="157"/>
      <c r="W31" s="12"/>
      <c r="X31" s="160" t="s">
        <v>107</v>
      </c>
      <c r="Y31" s="160"/>
      <c r="Z31" s="160"/>
      <c r="AA31" s="160"/>
      <c r="AB31" s="12"/>
    </row>
    <row r="32" spans="1:28" ht="20.100000000000001" customHeight="1">
      <c r="A32" s="12"/>
      <c r="B32" s="136"/>
      <c r="C32" s="156"/>
      <c r="D32" s="156"/>
      <c r="E32" s="87"/>
      <c r="F32" s="157"/>
      <c r="G32" s="157"/>
      <c r="H32" s="157"/>
      <c r="I32" s="157"/>
      <c r="J32" s="157"/>
      <c r="K32" s="158"/>
      <c r="L32" s="159"/>
      <c r="M32" s="22">
        <v>0</v>
      </c>
      <c r="N32" s="11" t="s">
        <v>23</v>
      </c>
      <c r="O32" s="21">
        <v>0</v>
      </c>
      <c r="P32" s="159"/>
      <c r="Q32" s="158"/>
      <c r="R32" s="157"/>
      <c r="S32" s="157"/>
      <c r="T32" s="157"/>
      <c r="U32" s="157"/>
      <c r="V32" s="157"/>
      <c r="W32" s="12"/>
      <c r="X32" s="160"/>
      <c r="Y32" s="160"/>
      <c r="Z32" s="160"/>
      <c r="AA32" s="160"/>
      <c r="AB32" s="12"/>
    </row>
    <row r="33" spans="1:28" ht="20.100000000000001" customHeight="1">
      <c r="A33" s="12"/>
      <c r="B33" s="136"/>
      <c r="C33" s="156"/>
      <c r="D33" s="156"/>
      <c r="E33" s="87"/>
      <c r="F33" s="157"/>
      <c r="G33" s="157"/>
      <c r="H33" s="157"/>
      <c r="I33" s="157"/>
      <c r="J33" s="157"/>
      <c r="K33" s="158"/>
      <c r="L33" s="159"/>
      <c r="M33" s="22"/>
      <c r="N33" s="11" t="s">
        <v>23</v>
      </c>
      <c r="O33" s="21"/>
      <c r="P33" s="159"/>
      <c r="Q33" s="158"/>
      <c r="R33" s="157"/>
      <c r="S33" s="157"/>
      <c r="T33" s="157"/>
      <c r="U33" s="157"/>
      <c r="V33" s="157"/>
      <c r="W33" s="12"/>
      <c r="X33" s="160"/>
      <c r="Y33" s="160"/>
      <c r="Z33" s="160"/>
      <c r="AA33" s="160"/>
      <c r="AB33" s="12"/>
    </row>
    <row r="34" spans="1:28" ht="20.100000000000001" customHeight="1">
      <c r="A34" s="12"/>
      <c r="B34" s="136" t="s">
        <v>29</v>
      </c>
      <c r="C34" s="156">
        <v>0.54861111111111105</v>
      </c>
      <c r="D34" s="156"/>
      <c r="E34" s="87"/>
      <c r="F34" s="157" t="str">
        <f>S9</f>
        <v>D１位</v>
      </c>
      <c r="G34" s="157"/>
      <c r="H34" s="157"/>
      <c r="I34" s="157"/>
      <c r="J34" s="157"/>
      <c r="K34" s="158">
        <f>M34+M35+M36</f>
        <v>0</v>
      </c>
      <c r="L34" s="159" t="s">
        <v>25</v>
      </c>
      <c r="M34" s="22">
        <v>0</v>
      </c>
      <c r="N34" s="11" t="s">
        <v>23</v>
      </c>
      <c r="O34" s="21">
        <v>0</v>
      </c>
      <c r="P34" s="159" t="s">
        <v>24</v>
      </c>
      <c r="Q34" s="158">
        <f>O34+O35+O36</f>
        <v>0</v>
      </c>
      <c r="R34" s="157" t="str">
        <f>V9</f>
        <v>F２位</v>
      </c>
      <c r="S34" s="157"/>
      <c r="T34" s="157"/>
      <c r="U34" s="157"/>
      <c r="V34" s="157"/>
      <c r="W34" s="12"/>
      <c r="X34" s="160" t="s">
        <v>114</v>
      </c>
      <c r="Y34" s="160"/>
      <c r="Z34" s="160"/>
      <c r="AA34" s="160"/>
      <c r="AB34" s="12"/>
    </row>
    <row r="35" spans="1:28" ht="20.100000000000001" customHeight="1">
      <c r="A35" s="12"/>
      <c r="B35" s="136"/>
      <c r="C35" s="156"/>
      <c r="D35" s="156"/>
      <c r="E35" s="87"/>
      <c r="F35" s="157"/>
      <c r="G35" s="157"/>
      <c r="H35" s="157"/>
      <c r="I35" s="157"/>
      <c r="J35" s="157"/>
      <c r="K35" s="158"/>
      <c r="L35" s="159"/>
      <c r="M35" s="22">
        <v>0</v>
      </c>
      <c r="N35" s="11" t="s">
        <v>23</v>
      </c>
      <c r="O35" s="21">
        <v>0</v>
      </c>
      <c r="P35" s="159"/>
      <c r="Q35" s="158"/>
      <c r="R35" s="157"/>
      <c r="S35" s="157"/>
      <c r="T35" s="157"/>
      <c r="U35" s="157"/>
      <c r="V35" s="157"/>
      <c r="W35" s="12"/>
      <c r="X35" s="160"/>
      <c r="Y35" s="160"/>
      <c r="Z35" s="160"/>
      <c r="AA35" s="160"/>
      <c r="AB35" s="12"/>
    </row>
    <row r="36" spans="1:28" ht="20.100000000000001" customHeight="1">
      <c r="A36" s="12"/>
      <c r="B36" s="136"/>
      <c r="C36" s="156"/>
      <c r="D36" s="156"/>
      <c r="E36" s="87"/>
      <c r="F36" s="157"/>
      <c r="G36" s="157"/>
      <c r="H36" s="157"/>
      <c r="I36" s="157"/>
      <c r="J36" s="157"/>
      <c r="K36" s="158"/>
      <c r="L36" s="159"/>
      <c r="M36" s="22"/>
      <c r="N36" s="11" t="s">
        <v>23</v>
      </c>
      <c r="O36" s="21"/>
      <c r="P36" s="159"/>
      <c r="Q36" s="158"/>
      <c r="R36" s="157"/>
      <c r="S36" s="157"/>
      <c r="T36" s="157"/>
      <c r="U36" s="157"/>
      <c r="V36" s="157"/>
      <c r="W36" s="12"/>
      <c r="X36" s="160"/>
      <c r="Y36" s="160"/>
      <c r="Z36" s="160"/>
      <c r="AA36" s="160"/>
      <c r="AB36" s="12"/>
    </row>
    <row r="37" spans="1:28" ht="20.100000000000001" customHeight="1"/>
    <row r="38" spans="1:28" ht="20.100000000000001" customHeight="1">
      <c r="C38" s="171" t="str">
        <f>H5&amp; CHAR(10) &amp;"リーグ"</f>
        <v>a
リーグ</v>
      </c>
      <c r="D38" s="172"/>
      <c r="E38" s="175" t="str">
        <f>E9</f>
        <v>A１位</v>
      </c>
      <c r="F38" s="176"/>
      <c r="G38" s="175" t="str">
        <f>H9</f>
        <v>C２位</v>
      </c>
      <c r="H38" s="176"/>
      <c r="I38" s="175" t="str">
        <f>K9</f>
        <v>E１位</v>
      </c>
      <c r="J38" s="176"/>
      <c r="K38" s="165" t="s">
        <v>28</v>
      </c>
      <c r="L38" s="165" t="s">
        <v>27</v>
      </c>
      <c r="M38" s="165" t="s">
        <v>26</v>
      </c>
      <c r="N38" s="23"/>
      <c r="O38" s="171" t="str">
        <f>S5&amp; CHAR(10) &amp;"リーグ"</f>
        <v>b
リーグ</v>
      </c>
      <c r="P38" s="172"/>
      <c r="Q38" s="175" t="str">
        <f>P9</f>
        <v>B２位</v>
      </c>
      <c r="R38" s="176"/>
      <c r="S38" s="175" t="str">
        <f>S9</f>
        <v>D１位</v>
      </c>
      <c r="T38" s="176"/>
      <c r="U38" s="175" t="str">
        <f>V9</f>
        <v>F２位</v>
      </c>
      <c r="V38" s="176"/>
      <c r="W38" s="165" t="s">
        <v>28</v>
      </c>
      <c r="X38" s="165" t="s">
        <v>27</v>
      </c>
      <c r="Y38" s="165" t="s">
        <v>26</v>
      </c>
    </row>
    <row r="39" spans="1:28" ht="20.100000000000001" customHeight="1">
      <c r="C39" s="173"/>
      <c r="D39" s="174"/>
      <c r="E39" s="177"/>
      <c r="F39" s="178"/>
      <c r="G39" s="177"/>
      <c r="H39" s="178"/>
      <c r="I39" s="177"/>
      <c r="J39" s="178"/>
      <c r="K39" s="166"/>
      <c r="L39" s="166"/>
      <c r="M39" s="166"/>
      <c r="N39" s="23"/>
      <c r="O39" s="173"/>
      <c r="P39" s="174"/>
      <c r="Q39" s="177"/>
      <c r="R39" s="178"/>
      <c r="S39" s="177"/>
      <c r="T39" s="178"/>
      <c r="U39" s="177"/>
      <c r="V39" s="178"/>
      <c r="W39" s="166"/>
      <c r="X39" s="166"/>
      <c r="Y39" s="166"/>
    </row>
    <row r="40" spans="1:28" ht="20.100000000000001" customHeight="1">
      <c r="C40" s="167" t="str">
        <f>E9</f>
        <v>A１位</v>
      </c>
      <c r="D40" s="168"/>
      <c r="E40" s="27"/>
      <c r="F40" s="26"/>
      <c r="G40" s="86">
        <f>K19</f>
        <v>0</v>
      </c>
      <c r="H40" s="28">
        <f>Q19</f>
        <v>0</v>
      </c>
      <c r="I40" s="86">
        <f>K25</f>
        <v>0</v>
      </c>
      <c r="J40" s="28">
        <f>Q25</f>
        <v>0</v>
      </c>
      <c r="K40" s="163">
        <f>COUNTIF(E41:J41,"○")*3+COUNTIF(E41:J41,"△")</f>
        <v>2</v>
      </c>
      <c r="L40" s="161">
        <f>E40-F40+G40-H40+I40-J40</f>
        <v>0</v>
      </c>
      <c r="M40" s="163"/>
      <c r="N40" s="23"/>
      <c r="O40" s="167" t="str">
        <f>P9</f>
        <v>B２位</v>
      </c>
      <c r="P40" s="168"/>
      <c r="Q40" s="27"/>
      <c r="R40" s="26"/>
      <c r="S40" s="86">
        <f>K22</f>
        <v>0</v>
      </c>
      <c r="T40" s="28">
        <f>Q22</f>
        <v>0</v>
      </c>
      <c r="U40" s="86">
        <f>K28</f>
        <v>0</v>
      </c>
      <c r="V40" s="28">
        <f>Q28</f>
        <v>0</v>
      </c>
      <c r="W40" s="163">
        <f>COUNTIF(Q41:V41,"○")*3+COUNTIF(Q41:V41,"△")</f>
        <v>2</v>
      </c>
      <c r="X40" s="161">
        <f>Q40-R40+S40-T40+U40-V40</f>
        <v>0</v>
      </c>
      <c r="Y40" s="163"/>
    </row>
    <row r="41" spans="1:28" ht="20.100000000000001" customHeight="1">
      <c r="C41" s="169"/>
      <c r="D41" s="170"/>
      <c r="E41" s="25"/>
      <c r="F41" s="24"/>
      <c r="G41" s="181" t="str">
        <f>IF(G40&gt;H40,"○",IF(G40&lt;H40,"×",IF(G40=H40,"△")))</f>
        <v>△</v>
      </c>
      <c r="H41" s="182"/>
      <c r="I41" s="181" t="str">
        <f>IF(I40&gt;J40,"○",IF(I40&lt;J40,"×",IF(I40=J40,"△")))</f>
        <v>△</v>
      </c>
      <c r="J41" s="182"/>
      <c r="K41" s="164"/>
      <c r="L41" s="162"/>
      <c r="M41" s="164"/>
      <c r="N41" s="23"/>
      <c r="O41" s="169"/>
      <c r="P41" s="170"/>
      <c r="Q41" s="25"/>
      <c r="R41" s="24"/>
      <c r="S41" s="181" t="str">
        <f>IF(S40&gt;T40,"○",IF(S40&lt;T40,"×",IF(S40=T40,"△")))</f>
        <v>△</v>
      </c>
      <c r="T41" s="182"/>
      <c r="U41" s="181" t="str">
        <f>IF(U40&gt;V40,"○",IF(U40&lt;V40,"×",IF(U40=V40,"△")))</f>
        <v>△</v>
      </c>
      <c r="V41" s="182"/>
      <c r="W41" s="164"/>
      <c r="X41" s="162"/>
      <c r="Y41" s="164"/>
    </row>
    <row r="42" spans="1:28" ht="20.100000000000001" customHeight="1">
      <c r="C42" s="167" t="str">
        <f>H9</f>
        <v>C２位</v>
      </c>
      <c r="D42" s="168"/>
      <c r="E42" s="86">
        <f>Q19</f>
        <v>0</v>
      </c>
      <c r="F42" s="28">
        <f>K19</f>
        <v>0</v>
      </c>
      <c r="G42" s="27"/>
      <c r="H42" s="26"/>
      <c r="I42" s="86">
        <f>K31</f>
        <v>0</v>
      </c>
      <c r="J42" s="28">
        <f>Q31</f>
        <v>0</v>
      </c>
      <c r="K42" s="163">
        <f>COUNTIF(E43:J43,"○")*3+COUNTIF(E43:J43,"△")</f>
        <v>2</v>
      </c>
      <c r="L42" s="161">
        <f>E42-F42+G42-H42+I42-J42</f>
        <v>0</v>
      </c>
      <c r="M42" s="163"/>
      <c r="N42" s="23"/>
      <c r="O42" s="167" t="str">
        <f>S9</f>
        <v>D１位</v>
      </c>
      <c r="P42" s="168"/>
      <c r="Q42" s="86">
        <f>Q22</f>
        <v>0</v>
      </c>
      <c r="R42" s="28">
        <f>K22</f>
        <v>0</v>
      </c>
      <c r="S42" s="27"/>
      <c r="T42" s="26"/>
      <c r="U42" s="86">
        <f>K34</f>
        <v>0</v>
      </c>
      <c r="V42" s="28">
        <f>Q34</f>
        <v>0</v>
      </c>
      <c r="W42" s="163">
        <f>COUNTIF(Q43:V43,"○")*3+COUNTIF(Q43:V43,"△")</f>
        <v>2</v>
      </c>
      <c r="X42" s="161">
        <f>Q42-R42+S42-T42+U42-V42</f>
        <v>0</v>
      </c>
      <c r="Y42" s="163"/>
    </row>
    <row r="43" spans="1:28" ht="20.100000000000001" customHeight="1">
      <c r="C43" s="169"/>
      <c r="D43" s="170"/>
      <c r="E43" s="181" t="str">
        <f>IF(E42&gt;F42,"○",IF(E42&lt;F42,"×",IF(E42=F42,"△")))</f>
        <v>△</v>
      </c>
      <c r="F43" s="182"/>
      <c r="G43" s="25"/>
      <c r="H43" s="24"/>
      <c r="I43" s="181" t="str">
        <f>IF(I42&gt;J42,"○",IF(I42&lt;J42,"×",IF(I42=J42,"△")))</f>
        <v>△</v>
      </c>
      <c r="J43" s="182"/>
      <c r="K43" s="164"/>
      <c r="L43" s="162"/>
      <c r="M43" s="164"/>
      <c r="N43" s="23"/>
      <c r="O43" s="169"/>
      <c r="P43" s="170"/>
      <c r="Q43" s="181" t="str">
        <f>IF(Q42&gt;R42,"○",IF(Q42&lt;R42,"×",IF(Q42=R42,"△")))</f>
        <v>△</v>
      </c>
      <c r="R43" s="182"/>
      <c r="S43" s="25"/>
      <c r="T43" s="24"/>
      <c r="U43" s="181" t="str">
        <f>IF(U42&gt;V42,"○",IF(U42&lt;V42,"×",IF(U42=V42,"△")))</f>
        <v>△</v>
      </c>
      <c r="V43" s="182"/>
      <c r="W43" s="164"/>
      <c r="X43" s="162"/>
      <c r="Y43" s="164"/>
    </row>
    <row r="44" spans="1:28" ht="20.100000000000001" customHeight="1">
      <c r="C44" s="167" t="str">
        <f>K9</f>
        <v>E１位</v>
      </c>
      <c r="D44" s="168"/>
      <c r="E44" s="85">
        <f>Q25</f>
        <v>0</v>
      </c>
      <c r="F44" s="28">
        <f>K25</f>
        <v>0</v>
      </c>
      <c r="G44" s="85">
        <f>Q31</f>
        <v>0</v>
      </c>
      <c r="H44" s="28">
        <f>K31</f>
        <v>0</v>
      </c>
      <c r="I44" s="27"/>
      <c r="J44" s="26"/>
      <c r="K44" s="179">
        <f>COUNTIF(E45:J45,"○")*3+COUNTIF(E45:J45,"△")</f>
        <v>2</v>
      </c>
      <c r="L44" s="179">
        <f>E44-F44+G44-H44+I44-J44</f>
        <v>0</v>
      </c>
      <c r="M44" s="179"/>
      <c r="N44" s="23"/>
      <c r="O44" s="167" t="str">
        <f>V9</f>
        <v>F２位</v>
      </c>
      <c r="P44" s="168"/>
      <c r="Q44" s="85">
        <f>Q28</f>
        <v>0</v>
      </c>
      <c r="R44" s="28">
        <f>K28</f>
        <v>0</v>
      </c>
      <c r="S44" s="85">
        <f>Q34</f>
        <v>0</v>
      </c>
      <c r="T44" s="28">
        <f>K34</f>
        <v>0</v>
      </c>
      <c r="U44" s="27"/>
      <c r="V44" s="26"/>
      <c r="W44" s="179">
        <f>COUNTIF(Q45:V45,"○")*3+COUNTIF(Q45:V45,"△")</f>
        <v>2</v>
      </c>
      <c r="X44" s="179">
        <f>Q44-R44+S44-T44+U44-V44</f>
        <v>0</v>
      </c>
      <c r="Y44" s="179"/>
    </row>
    <row r="45" spans="1:28" ht="20.100000000000001" customHeight="1">
      <c r="C45" s="169"/>
      <c r="D45" s="170"/>
      <c r="E45" s="181" t="str">
        <f>IF(E44&gt;F44,"○",IF(E44&lt;F44,"×",IF(E44=F44,"△")))</f>
        <v>△</v>
      </c>
      <c r="F45" s="182"/>
      <c r="G45" s="181" t="str">
        <f>IF(G44&gt;H44,"○",IF(G44&lt;H44,"×",IF(G44=H44,"△")))</f>
        <v>△</v>
      </c>
      <c r="H45" s="182"/>
      <c r="I45" s="25"/>
      <c r="J45" s="24"/>
      <c r="K45" s="180"/>
      <c r="L45" s="180"/>
      <c r="M45" s="180"/>
      <c r="N45" s="23"/>
      <c r="O45" s="169"/>
      <c r="P45" s="170"/>
      <c r="Q45" s="181" t="str">
        <f>IF(Q44&gt;R44,"○",IF(Q44&lt;R44,"×",IF(Q44=R44,"△")))</f>
        <v>△</v>
      </c>
      <c r="R45" s="182"/>
      <c r="S45" s="181" t="str">
        <f>IF(S44&gt;T44,"○",IF(S44&lt;T44,"×",IF(S44=T44,"△")))</f>
        <v>△</v>
      </c>
      <c r="T45" s="182"/>
      <c r="U45" s="25"/>
      <c r="V45" s="24"/>
      <c r="W45" s="180"/>
      <c r="X45" s="180"/>
      <c r="Y45" s="180"/>
    </row>
    <row r="46" spans="1:28" ht="20.100000000000001" customHeight="1"/>
    <row r="47" spans="1:28" ht="20.100000000000001" customHeight="1"/>
    <row r="48" spans="1:28" ht="30" customHeight="1">
      <c r="A48" s="38" t="str">
        <f>A1</f>
        <v>■第2日　1月11日</v>
      </c>
      <c r="B48" s="38"/>
      <c r="C48" s="38"/>
      <c r="D48" s="45"/>
      <c r="E48" s="38"/>
      <c r="F48" s="38"/>
      <c r="G48" s="38"/>
      <c r="H48" s="152" t="str">
        <f>H1</f>
        <v>2次リーグ</v>
      </c>
      <c r="I48" s="152"/>
      <c r="J48" s="152"/>
      <c r="K48" s="152"/>
      <c r="L48" s="152"/>
      <c r="O48" s="152" t="s">
        <v>113</v>
      </c>
      <c r="P48" s="152"/>
      <c r="Q48" s="152"/>
      <c r="R48" s="152" t="str">
        <f>'JA組合せ(結果)'!H24</f>
        <v>ハートフル保険フィールドB</v>
      </c>
      <c r="S48" s="152"/>
      <c r="T48" s="152"/>
      <c r="U48" s="152"/>
      <c r="V48" s="152"/>
      <c r="W48" s="152"/>
      <c r="X48" s="152"/>
      <c r="Y48" s="152"/>
      <c r="Z48" s="152"/>
      <c r="AA48" s="152"/>
    </row>
    <row r="49" spans="1:28" ht="10.050000000000001" customHeight="1">
      <c r="A49" s="38"/>
      <c r="B49" s="38"/>
      <c r="C49" s="38"/>
      <c r="O49" s="39"/>
      <c r="P49" s="39"/>
      <c r="Q49" s="39"/>
      <c r="R49" s="46"/>
      <c r="S49" s="46"/>
      <c r="T49" s="46"/>
      <c r="U49" s="46"/>
      <c r="V49" s="46"/>
      <c r="W49" s="46"/>
    </row>
    <row r="50" spans="1:28" ht="20.100000000000001" customHeight="1">
      <c r="A50" s="38"/>
      <c r="E50" s="37"/>
      <c r="H50" s="153" t="s">
        <v>55</v>
      </c>
      <c r="I50" s="153"/>
      <c r="J50" s="23"/>
      <c r="K50" s="23"/>
      <c r="L50" s="23"/>
      <c r="M50" s="23"/>
      <c r="N50" s="23"/>
      <c r="O50" s="23"/>
      <c r="P50" s="36"/>
      <c r="Q50" s="36"/>
      <c r="R50" s="36"/>
      <c r="S50" s="153" t="s">
        <v>42</v>
      </c>
      <c r="T50" s="153"/>
      <c r="U50" s="23"/>
      <c r="V50" s="35"/>
      <c r="W50" s="35"/>
      <c r="X50" s="23"/>
      <c r="Y50" s="23"/>
      <c r="Z50" s="23"/>
      <c r="AA50" s="23"/>
    </row>
    <row r="51" spans="1:28" ht="20.100000000000001" customHeight="1">
      <c r="A51" s="12"/>
      <c r="E51" s="12"/>
      <c r="F51" s="90"/>
      <c r="G51" s="90"/>
      <c r="H51" s="89"/>
      <c r="I51" s="90"/>
      <c r="J51" s="90"/>
      <c r="K51" s="90"/>
      <c r="L51" s="12"/>
      <c r="M51" s="12"/>
      <c r="N51" s="12"/>
      <c r="O51" s="12"/>
      <c r="P51" s="12"/>
      <c r="Q51" s="90"/>
      <c r="R51" s="90"/>
      <c r="S51" s="89"/>
      <c r="T51" s="31"/>
      <c r="V51" s="12"/>
      <c r="W51" s="12"/>
      <c r="Z51" s="12"/>
    </row>
    <row r="52" spans="1:28" ht="20.100000000000001" customHeight="1">
      <c r="A52" s="12"/>
      <c r="E52" s="88"/>
      <c r="F52" s="33"/>
      <c r="G52" s="12"/>
      <c r="H52" s="12"/>
      <c r="I52" s="31"/>
      <c r="J52" s="12"/>
      <c r="K52" s="12"/>
      <c r="L52" s="31"/>
      <c r="M52" s="12"/>
      <c r="N52" s="12"/>
      <c r="O52" s="12"/>
      <c r="P52" s="13"/>
      <c r="Q52" s="31"/>
      <c r="R52" s="12"/>
      <c r="S52" s="34"/>
      <c r="T52" s="33"/>
      <c r="U52" s="32"/>
      <c r="V52" s="14"/>
      <c r="W52" s="31"/>
      <c r="X52" s="12"/>
      <c r="Y52" s="12"/>
      <c r="Z52" s="12"/>
    </row>
    <row r="53" spans="1:28" ht="20.100000000000001" customHeight="1">
      <c r="A53" s="12"/>
      <c r="E53" s="136">
        <v>1</v>
      </c>
      <c r="F53" s="136"/>
      <c r="G53" s="12"/>
      <c r="H53" s="136">
        <v>2</v>
      </c>
      <c r="I53" s="136"/>
      <c r="J53" s="12"/>
      <c r="K53" s="136">
        <v>3</v>
      </c>
      <c r="L53" s="136"/>
      <c r="M53" s="12"/>
      <c r="N53" s="12"/>
      <c r="O53" s="12"/>
      <c r="P53" s="136">
        <v>4</v>
      </c>
      <c r="Q53" s="136"/>
      <c r="R53" s="12"/>
      <c r="S53" s="136">
        <v>5</v>
      </c>
      <c r="T53" s="136"/>
      <c r="U53" s="12"/>
      <c r="V53" s="136">
        <v>6</v>
      </c>
      <c r="W53" s="136"/>
      <c r="X53" s="12"/>
      <c r="Y53" s="136"/>
      <c r="Z53" s="136"/>
    </row>
    <row r="54" spans="1:28" ht="20.100000000000001" customHeight="1">
      <c r="A54" s="12"/>
      <c r="D54" s="10"/>
      <c r="E54" s="154" t="str">
        <f>'JA組合せ(結果)'!J24</f>
        <v>A２位</v>
      </c>
      <c r="F54" s="154"/>
      <c r="G54" s="30"/>
      <c r="H54" s="154" t="str">
        <f>'JA組合せ(結果)'!J25</f>
        <v>C１位</v>
      </c>
      <c r="I54" s="154"/>
      <c r="J54" s="30"/>
      <c r="K54" s="154" t="str">
        <f>'JA組合せ(結果)'!J26</f>
        <v>E２位</v>
      </c>
      <c r="L54" s="154"/>
      <c r="M54" s="30"/>
      <c r="N54" s="30"/>
      <c r="O54" s="30"/>
      <c r="P54" s="154" t="str">
        <f>'JA組合せ(結果)'!J28</f>
        <v>B１位</v>
      </c>
      <c r="Q54" s="154"/>
      <c r="R54" s="30"/>
      <c r="S54" s="154" t="str">
        <f>'JA組合せ(結果)'!J29</f>
        <v>D２位</v>
      </c>
      <c r="T54" s="154"/>
      <c r="U54" s="30"/>
      <c r="V54" s="154" t="str">
        <f>'JA組合せ(結果)'!J30</f>
        <v>F１位</v>
      </c>
      <c r="W54" s="154"/>
      <c r="X54" s="30"/>
      <c r="Y54" s="154"/>
      <c r="Z54" s="154"/>
    </row>
    <row r="55" spans="1:28" ht="20.100000000000001" customHeight="1">
      <c r="A55" s="12"/>
      <c r="D55" s="10"/>
      <c r="E55" s="154"/>
      <c r="F55" s="154"/>
      <c r="G55" s="30"/>
      <c r="H55" s="154"/>
      <c r="I55" s="154"/>
      <c r="J55" s="30"/>
      <c r="K55" s="154"/>
      <c r="L55" s="154"/>
      <c r="M55" s="30"/>
      <c r="N55" s="30"/>
      <c r="O55" s="30"/>
      <c r="P55" s="154"/>
      <c r="Q55" s="154"/>
      <c r="R55" s="30"/>
      <c r="S55" s="154"/>
      <c r="T55" s="154"/>
      <c r="U55" s="30"/>
      <c r="V55" s="154"/>
      <c r="W55" s="154"/>
      <c r="X55" s="30"/>
      <c r="Y55" s="154"/>
      <c r="Z55" s="154"/>
    </row>
    <row r="56" spans="1:28" ht="20.100000000000001" customHeight="1">
      <c r="A56" s="12"/>
      <c r="D56" s="10"/>
      <c r="E56" s="154"/>
      <c r="F56" s="154"/>
      <c r="G56" s="30"/>
      <c r="H56" s="154"/>
      <c r="I56" s="154"/>
      <c r="J56" s="30"/>
      <c r="K56" s="154"/>
      <c r="L56" s="154"/>
      <c r="M56" s="30"/>
      <c r="N56" s="30"/>
      <c r="O56" s="30"/>
      <c r="P56" s="154"/>
      <c r="Q56" s="154"/>
      <c r="R56" s="30"/>
      <c r="S56" s="154"/>
      <c r="T56" s="154"/>
      <c r="U56" s="30"/>
      <c r="V56" s="154"/>
      <c r="W56" s="154"/>
      <c r="X56" s="30"/>
      <c r="Y56" s="154"/>
      <c r="Z56" s="154"/>
    </row>
    <row r="57" spans="1:28" ht="20.100000000000001" customHeight="1">
      <c r="A57" s="12"/>
      <c r="D57" s="10"/>
      <c r="E57" s="154"/>
      <c r="F57" s="154"/>
      <c r="G57" s="30"/>
      <c r="H57" s="154"/>
      <c r="I57" s="154"/>
      <c r="J57" s="30"/>
      <c r="K57" s="154"/>
      <c r="L57" s="154"/>
      <c r="M57" s="30"/>
      <c r="N57" s="30"/>
      <c r="O57" s="30"/>
      <c r="P57" s="154"/>
      <c r="Q57" s="154"/>
      <c r="R57" s="30"/>
      <c r="S57" s="154"/>
      <c r="T57" s="154"/>
      <c r="U57" s="30"/>
      <c r="V57" s="154"/>
      <c r="W57" s="154"/>
      <c r="X57" s="30"/>
      <c r="Y57" s="154"/>
      <c r="Z57" s="154"/>
    </row>
    <row r="58" spans="1:28" ht="20.100000000000001" customHeight="1">
      <c r="A58" s="12"/>
      <c r="D58" s="10"/>
      <c r="E58" s="154"/>
      <c r="F58" s="154"/>
      <c r="G58" s="30"/>
      <c r="H58" s="154"/>
      <c r="I58" s="154"/>
      <c r="J58" s="30"/>
      <c r="K58" s="154"/>
      <c r="L58" s="154"/>
      <c r="M58" s="30"/>
      <c r="N58" s="30"/>
      <c r="O58" s="30"/>
      <c r="P58" s="154"/>
      <c r="Q58" s="154"/>
      <c r="R58" s="30"/>
      <c r="S58" s="154"/>
      <c r="T58" s="154"/>
      <c r="U58" s="30"/>
      <c r="V58" s="154"/>
      <c r="W58" s="154"/>
      <c r="X58" s="30"/>
      <c r="Y58" s="154"/>
      <c r="Z58" s="154"/>
    </row>
    <row r="59" spans="1:28" ht="20.100000000000001" customHeight="1">
      <c r="A59" s="12"/>
      <c r="D59" s="10"/>
      <c r="E59" s="154"/>
      <c r="F59" s="154"/>
      <c r="G59" s="30"/>
      <c r="H59" s="154"/>
      <c r="I59" s="154"/>
      <c r="J59" s="30"/>
      <c r="K59" s="154"/>
      <c r="L59" s="154"/>
      <c r="M59" s="30"/>
      <c r="N59" s="30"/>
      <c r="O59" s="30"/>
      <c r="P59" s="154"/>
      <c r="Q59" s="154"/>
      <c r="R59" s="30"/>
      <c r="S59" s="154"/>
      <c r="T59" s="154"/>
      <c r="U59" s="30"/>
      <c r="V59" s="154"/>
      <c r="W59" s="154"/>
      <c r="X59" s="30"/>
      <c r="Y59" s="154"/>
      <c r="Z59" s="154"/>
    </row>
    <row r="60" spans="1:28" ht="20.100000000000001" customHeight="1">
      <c r="A60" s="12"/>
      <c r="D60" s="10"/>
      <c r="E60" s="154"/>
      <c r="F60" s="154"/>
      <c r="G60" s="30"/>
      <c r="H60" s="154"/>
      <c r="I60" s="154"/>
      <c r="J60" s="30"/>
      <c r="K60" s="154"/>
      <c r="L60" s="154"/>
      <c r="M60" s="30"/>
      <c r="N60" s="30"/>
      <c r="O60" s="30"/>
      <c r="P60" s="154"/>
      <c r="Q60" s="154"/>
      <c r="R60" s="30"/>
      <c r="S60" s="154"/>
      <c r="T60" s="154"/>
      <c r="U60" s="30"/>
      <c r="V60" s="154"/>
      <c r="W60" s="154"/>
      <c r="X60" s="30"/>
      <c r="Y60" s="154"/>
      <c r="Z60" s="154"/>
    </row>
    <row r="61" spans="1:28" ht="20.100000000000001" customHeight="1">
      <c r="A61" s="12"/>
      <c r="D61" s="10"/>
      <c r="E61" s="154"/>
      <c r="F61" s="154"/>
      <c r="G61" s="30"/>
      <c r="H61" s="154"/>
      <c r="I61" s="154"/>
      <c r="J61" s="30"/>
      <c r="K61" s="154"/>
      <c r="L61" s="154"/>
      <c r="M61" s="30"/>
      <c r="N61" s="30"/>
      <c r="O61" s="30"/>
      <c r="P61" s="154"/>
      <c r="Q61" s="154"/>
      <c r="R61" s="30"/>
      <c r="S61" s="154"/>
      <c r="T61" s="154"/>
      <c r="U61" s="30"/>
      <c r="V61" s="154"/>
      <c r="W61" s="154"/>
      <c r="X61" s="30"/>
      <c r="Y61" s="154"/>
      <c r="Z61" s="154"/>
    </row>
    <row r="62" spans="1:28" ht="20.100000000000001" customHeight="1">
      <c r="A62" s="12"/>
      <c r="D62" s="10"/>
      <c r="E62" s="81"/>
      <c r="F62" s="81"/>
      <c r="G62" s="30"/>
      <c r="H62" s="81"/>
      <c r="I62" s="81"/>
      <c r="J62" s="30"/>
      <c r="K62" s="81"/>
      <c r="L62" s="81"/>
      <c r="M62" s="30"/>
      <c r="N62" s="30"/>
      <c r="O62" s="30"/>
      <c r="P62" s="81"/>
      <c r="Q62" s="81"/>
      <c r="R62" s="30"/>
      <c r="S62" s="81"/>
      <c r="T62" s="81"/>
      <c r="U62" s="30"/>
      <c r="V62" s="81"/>
      <c r="W62" s="81"/>
      <c r="X62" s="30"/>
      <c r="Y62" s="81"/>
      <c r="Z62" s="81"/>
    </row>
    <row r="63" spans="1:28" ht="20.100000000000001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W63" s="29"/>
      <c r="X63" s="155" t="s">
        <v>112</v>
      </c>
      <c r="Y63" s="155"/>
      <c r="Z63" s="155"/>
      <c r="AA63" s="155"/>
      <c r="AB63" s="29"/>
    </row>
    <row r="64" spans="1:28" ht="20.100000000000001" customHeight="1">
      <c r="A64" s="12"/>
      <c r="B64" s="136" t="s">
        <v>34</v>
      </c>
      <c r="C64" s="156">
        <v>0.375</v>
      </c>
      <c r="D64" s="156"/>
      <c r="E64" s="87"/>
      <c r="F64" s="157" t="str">
        <f>E54</f>
        <v>A２位</v>
      </c>
      <c r="G64" s="157"/>
      <c r="H64" s="157"/>
      <c r="I64" s="157"/>
      <c r="J64" s="157"/>
      <c r="K64" s="158">
        <f>M64+M65+M66</f>
        <v>0</v>
      </c>
      <c r="L64" s="159" t="s">
        <v>25</v>
      </c>
      <c r="M64" s="22">
        <v>0</v>
      </c>
      <c r="N64" s="11" t="s">
        <v>23</v>
      </c>
      <c r="O64" s="21">
        <v>0</v>
      </c>
      <c r="P64" s="159" t="s">
        <v>24</v>
      </c>
      <c r="Q64" s="158">
        <f>O64+O65+O66</f>
        <v>0</v>
      </c>
      <c r="R64" s="157" t="str">
        <f>H54</f>
        <v>C１位</v>
      </c>
      <c r="S64" s="157"/>
      <c r="T64" s="157"/>
      <c r="U64" s="157"/>
      <c r="V64" s="157"/>
      <c r="W64" s="12"/>
      <c r="X64" s="160" t="s">
        <v>111</v>
      </c>
      <c r="Y64" s="160"/>
      <c r="Z64" s="160"/>
      <c r="AA64" s="160"/>
      <c r="AB64" s="12"/>
    </row>
    <row r="65" spans="1:28" ht="20.100000000000001" customHeight="1">
      <c r="A65" s="12"/>
      <c r="B65" s="136"/>
      <c r="C65" s="156"/>
      <c r="D65" s="156"/>
      <c r="E65" s="87"/>
      <c r="F65" s="157"/>
      <c r="G65" s="157"/>
      <c r="H65" s="157"/>
      <c r="I65" s="157"/>
      <c r="J65" s="157"/>
      <c r="K65" s="158"/>
      <c r="L65" s="159"/>
      <c r="M65" s="22">
        <v>0</v>
      </c>
      <c r="N65" s="11" t="s">
        <v>23</v>
      </c>
      <c r="O65" s="21">
        <v>0</v>
      </c>
      <c r="P65" s="159"/>
      <c r="Q65" s="158"/>
      <c r="R65" s="157"/>
      <c r="S65" s="157"/>
      <c r="T65" s="157"/>
      <c r="U65" s="157"/>
      <c r="V65" s="157"/>
      <c r="W65" s="12"/>
      <c r="X65" s="160"/>
      <c r="Y65" s="160"/>
      <c r="Z65" s="160"/>
      <c r="AA65" s="160"/>
      <c r="AB65" s="12"/>
    </row>
    <row r="66" spans="1:28" ht="20.100000000000001" customHeight="1">
      <c r="A66" s="12"/>
      <c r="B66" s="136"/>
      <c r="C66" s="156"/>
      <c r="D66" s="156"/>
      <c r="E66" s="87"/>
      <c r="F66" s="157"/>
      <c r="G66" s="157"/>
      <c r="H66" s="157"/>
      <c r="I66" s="157"/>
      <c r="J66" s="157"/>
      <c r="K66" s="158"/>
      <c r="L66" s="159"/>
      <c r="M66" s="22"/>
      <c r="N66" s="11" t="s">
        <v>23</v>
      </c>
      <c r="O66" s="21"/>
      <c r="P66" s="159"/>
      <c r="Q66" s="158"/>
      <c r="R66" s="157"/>
      <c r="S66" s="157"/>
      <c r="T66" s="157"/>
      <c r="U66" s="157"/>
      <c r="V66" s="157"/>
      <c r="W66" s="12"/>
      <c r="X66" s="160"/>
      <c r="Y66" s="160"/>
      <c r="Z66" s="160"/>
      <c r="AA66" s="160"/>
      <c r="AB66" s="12"/>
    </row>
    <row r="67" spans="1:28" ht="20.100000000000001" customHeight="1">
      <c r="A67" s="12"/>
      <c r="B67" s="136" t="s">
        <v>33</v>
      </c>
      <c r="C67" s="156">
        <v>0.40972222222222227</v>
      </c>
      <c r="D67" s="156"/>
      <c r="E67" s="87"/>
      <c r="F67" s="157" t="str">
        <f>P54</f>
        <v>B１位</v>
      </c>
      <c r="G67" s="157"/>
      <c r="H67" s="157"/>
      <c r="I67" s="157"/>
      <c r="J67" s="157"/>
      <c r="K67" s="158">
        <f>M67+M68+M69</f>
        <v>0</v>
      </c>
      <c r="L67" s="159" t="s">
        <v>25</v>
      </c>
      <c r="M67" s="22">
        <v>0</v>
      </c>
      <c r="N67" s="11" t="s">
        <v>23</v>
      </c>
      <c r="O67" s="21">
        <v>0</v>
      </c>
      <c r="P67" s="159" t="s">
        <v>24</v>
      </c>
      <c r="Q67" s="158">
        <f>O67+O68+O69</f>
        <v>0</v>
      </c>
      <c r="R67" s="157" t="str">
        <f>S54</f>
        <v>D２位</v>
      </c>
      <c r="S67" s="157"/>
      <c r="T67" s="157"/>
      <c r="U67" s="157"/>
      <c r="V67" s="157"/>
      <c r="W67" s="12"/>
      <c r="X67" s="160" t="s">
        <v>110</v>
      </c>
      <c r="Y67" s="160"/>
      <c r="Z67" s="160"/>
      <c r="AA67" s="160"/>
      <c r="AB67" s="12"/>
    </row>
    <row r="68" spans="1:28" ht="20.100000000000001" customHeight="1">
      <c r="A68" s="12"/>
      <c r="B68" s="136"/>
      <c r="C68" s="156"/>
      <c r="D68" s="156"/>
      <c r="E68" s="87"/>
      <c r="F68" s="157"/>
      <c r="G68" s="157"/>
      <c r="H68" s="157"/>
      <c r="I68" s="157"/>
      <c r="J68" s="157"/>
      <c r="K68" s="158"/>
      <c r="L68" s="159"/>
      <c r="M68" s="22">
        <v>0</v>
      </c>
      <c r="N68" s="11" t="s">
        <v>23</v>
      </c>
      <c r="O68" s="21">
        <v>0</v>
      </c>
      <c r="P68" s="159"/>
      <c r="Q68" s="158"/>
      <c r="R68" s="157"/>
      <c r="S68" s="157"/>
      <c r="T68" s="157"/>
      <c r="U68" s="157"/>
      <c r="V68" s="157"/>
      <c r="W68" s="12"/>
      <c r="X68" s="160"/>
      <c r="Y68" s="160"/>
      <c r="Z68" s="160"/>
      <c r="AA68" s="160"/>
      <c r="AB68" s="12"/>
    </row>
    <row r="69" spans="1:28" ht="20.100000000000001" customHeight="1">
      <c r="A69" s="12"/>
      <c r="B69" s="136"/>
      <c r="C69" s="156"/>
      <c r="D69" s="156"/>
      <c r="E69" s="87"/>
      <c r="F69" s="157"/>
      <c r="G69" s="157"/>
      <c r="H69" s="157"/>
      <c r="I69" s="157"/>
      <c r="J69" s="157"/>
      <c r="K69" s="158"/>
      <c r="L69" s="159"/>
      <c r="M69" s="22"/>
      <c r="N69" s="11" t="s">
        <v>23</v>
      </c>
      <c r="O69" s="21"/>
      <c r="P69" s="159"/>
      <c r="Q69" s="158"/>
      <c r="R69" s="157"/>
      <c r="S69" s="157"/>
      <c r="T69" s="157"/>
      <c r="U69" s="157"/>
      <c r="V69" s="157"/>
      <c r="W69" s="12"/>
      <c r="X69" s="160"/>
      <c r="Y69" s="160"/>
      <c r="Z69" s="160"/>
      <c r="AA69" s="160"/>
      <c r="AB69" s="12"/>
    </row>
    <row r="70" spans="1:28" ht="20.100000000000001" customHeight="1">
      <c r="A70" s="12"/>
      <c r="B70" s="136" t="s">
        <v>32</v>
      </c>
      <c r="C70" s="156">
        <v>0.44444444444444442</v>
      </c>
      <c r="D70" s="156"/>
      <c r="E70" s="87"/>
      <c r="F70" s="157" t="str">
        <f>E54</f>
        <v>A２位</v>
      </c>
      <c r="G70" s="157"/>
      <c r="H70" s="157"/>
      <c r="I70" s="157"/>
      <c r="J70" s="157"/>
      <c r="K70" s="158">
        <f>M70+M71+M72</f>
        <v>0</v>
      </c>
      <c r="L70" s="159" t="s">
        <v>25</v>
      </c>
      <c r="M70" s="22">
        <v>0</v>
      </c>
      <c r="N70" s="11" t="s">
        <v>23</v>
      </c>
      <c r="O70" s="21">
        <v>0</v>
      </c>
      <c r="P70" s="159" t="s">
        <v>24</v>
      </c>
      <c r="Q70" s="158">
        <f>O70+O71+O72</f>
        <v>0</v>
      </c>
      <c r="R70" s="157" t="str">
        <f>K54</f>
        <v>E２位</v>
      </c>
      <c r="S70" s="157"/>
      <c r="T70" s="157"/>
      <c r="U70" s="157"/>
      <c r="V70" s="157"/>
      <c r="W70" s="12"/>
      <c r="X70" s="160" t="s">
        <v>109</v>
      </c>
      <c r="Y70" s="160"/>
      <c r="Z70" s="160"/>
      <c r="AA70" s="160"/>
      <c r="AB70" s="12"/>
    </row>
    <row r="71" spans="1:28" ht="20.100000000000001" customHeight="1">
      <c r="A71" s="12"/>
      <c r="B71" s="136"/>
      <c r="C71" s="156"/>
      <c r="D71" s="156"/>
      <c r="E71" s="87"/>
      <c r="F71" s="157"/>
      <c r="G71" s="157"/>
      <c r="H71" s="157"/>
      <c r="I71" s="157"/>
      <c r="J71" s="157"/>
      <c r="K71" s="158"/>
      <c r="L71" s="159"/>
      <c r="M71" s="22">
        <v>0</v>
      </c>
      <c r="N71" s="11" t="s">
        <v>23</v>
      </c>
      <c r="O71" s="21">
        <v>0</v>
      </c>
      <c r="P71" s="159"/>
      <c r="Q71" s="158"/>
      <c r="R71" s="157"/>
      <c r="S71" s="157"/>
      <c r="T71" s="157"/>
      <c r="U71" s="157"/>
      <c r="V71" s="157"/>
      <c r="W71" s="12"/>
      <c r="X71" s="160"/>
      <c r="Y71" s="160"/>
      <c r="Z71" s="160"/>
      <c r="AA71" s="160"/>
      <c r="AB71" s="12"/>
    </row>
    <row r="72" spans="1:28" ht="20.100000000000001" customHeight="1">
      <c r="A72" s="12"/>
      <c r="B72" s="136"/>
      <c r="C72" s="156"/>
      <c r="D72" s="156"/>
      <c r="E72" s="87"/>
      <c r="F72" s="157"/>
      <c r="G72" s="157"/>
      <c r="H72" s="157"/>
      <c r="I72" s="157"/>
      <c r="J72" s="157"/>
      <c r="K72" s="158"/>
      <c r="L72" s="159"/>
      <c r="M72" s="22"/>
      <c r="N72" s="11" t="s">
        <v>23</v>
      </c>
      <c r="O72" s="21"/>
      <c r="P72" s="159"/>
      <c r="Q72" s="158"/>
      <c r="R72" s="157"/>
      <c r="S72" s="157"/>
      <c r="T72" s="157"/>
      <c r="U72" s="157"/>
      <c r="V72" s="157"/>
      <c r="W72" s="12"/>
      <c r="X72" s="160"/>
      <c r="Y72" s="160"/>
      <c r="Z72" s="160"/>
      <c r="AA72" s="160"/>
      <c r="AB72" s="12"/>
    </row>
    <row r="73" spans="1:28" ht="20.100000000000001" customHeight="1">
      <c r="B73" s="136" t="s">
        <v>31</v>
      </c>
      <c r="C73" s="156">
        <v>0.47916666666666669</v>
      </c>
      <c r="D73" s="156"/>
      <c r="E73" s="87"/>
      <c r="F73" s="157" t="str">
        <f>P54</f>
        <v>B１位</v>
      </c>
      <c r="G73" s="157"/>
      <c r="H73" s="157"/>
      <c r="I73" s="157"/>
      <c r="J73" s="157"/>
      <c r="K73" s="158">
        <f>M73+M74+M75</f>
        <v>0</v>
      </c>
      <c r="L73" s="159" t="s">
        <v>25</v>
      </c>
      <c r="M73" s="22">
        <v>0</v>
      </c>
      <c r="N73" s="11" t="s">
        <v>23</v>
      </c>
      <c r="O73" s="21">
        <v>0</v>
      </c>
      <c r="P73" s="159" t="s">
        <v>24</v>
      </c>
      <c r="Q73" s="158">
        <f>O73+O74+O75</f>
        <v>0</v>
      </c>
      <c r="R73" s="157" t="str">
        <f>V54</f>
        <v>F１位</v>
      </c>
      <c r="S73" s="157"/>
      <c r="T73" s="157"/>
      <c r="U73" s="157"/>
      <c r="V73" s="157"/>
      <c r="W73" s="12"/>
      <c r="X73" s="160" t="s">
        <v>108</v>
      </c>
      <c r="Y73" s="160"/>
      <c r="Z73" s="160"/>
      <c r="AA73" s="160"/>
      <c r="AB73" s="12"/>
    </row>
    <row r="74" spans="1:28" ht="20.100000000000001" customHeight="1">
      <c r="B74" s="136"/>
      <c r="C74" s="156"/>
      <c r="D74" s="156"/>
      <c r="E74" s="87"/>
      <c r="F74" s="157"/>
      <c r="G74" s="157"/>
      <c r="H74" s="157"/>
      <c r="I74" s="157"/>
      <c r="J74" s="157"/>
      <c r="K74" s="158"/>
      <c r="L74" s="159"/>
      <c r="M74" s="22">
        <v>0</v>
      </c>
      <c r="N74" s="11" t="s">
        <v>23</v>
      </c>
      <c r="O74" s="21">
        <v>0</v>
      </c>
      <c r="P74" s="159"/>
      <c r="Q74" s="158"/>
      <c r="R74" s="157"/>
      <c r="S74" s="157"/>
      <c r="T74" s="157"/>
      <c r="U74" s="157"/>
      <c r="V74" s="157"/>
      <c r="W74" s="12"/>
      <c r="X74" s="160"/>
      <c r="Y74" s="160"/>
      <c r="Z74" s="160"/>
      <c r="AA74" s="160"/>
      <c r="AB74" s="12"/>
    </row>
    <row r="75" spans="1:28" ht="20.100000000000001" customHeight="1">
      <c r="A75" s="12"/>
      <c r="B75" s="136"/>
      <c r="C75" s="156"/>
      <c r="D75" s="156"/>
      <c r="E75" s="87"/>
      <c r="F75" s="157"/>
      <c r="G75" s="157"/>
      <c r="H75" s="157"/>
      <c r="I75" s="157"/>
      <c r="J75" s="157"/>
      <c r="K75" s="158"/>
      <c r="L75" s="159"/>
      <c r="M75" s="22"/>
      <c r="N75" s="11" t="s">
        <v>23</v>
      </c>
      <c r="O75" s="21"/>
      <c r="P75" s="159"/>
      <c r="Q75" s="158"/>
      <c r="R75" s="157"/>
      <c r="S75" s="157"/>
      <c r="T75" s="157"/>
      <c r="U75" s="157"/>
      <c r="V75" s="157"/>
      <c r="W75" s="12"/>
      <c r="X75" s="160"/>
      <c r="Y75" s="160"/>
      <c r="Z75" s="160"/>
      <c r="AA75" s="160"/>
      <c r="AB75" s="12"/>
    </row>
    <row r="76" spans="1:28" ht="20.100000000000001" customHeight="1">
      <c r="A76" s="12"/>
      <c r="B76" s="136" t="s">
        <v>30</v>
      </c>
      <c r="C76" s="156">
        <v>0.51388888888888895</v>
      </c>
      <c r="D76" s="156"/>
      <c r="E76" s="87"/>
      <c r="F76" s="157" t="str">
        <f>H54</f>
        <v>C１位</v>
      </c>
      <c r="G76" s="157"/>
      <c r="H76" s="157"/>
      <c r="I76" s="157"/>
      <c r="J76" s="157"/>
      <c r="K76" s="158">
        <f>M76+M77+M78</f>
        <v>0</v>
      </c>
      <c r="L76" s="159" t="s">
        <v>25</v>
      </c>
      <c r="M76" s="22">
        <v>0</v>
      </c>
      <c r="N76" s="11" t="s">
        <v>23</v>
      </c>
      <c r="O76" s="21">
        <v>0</v>
      </c>
      <c r="P76" s="159" t="s">
        <v>24</v>
      </c>
      <c r="Q76" s="158">
        <f>O76+O77+O78</f>
        <v>0</v>
      </c>
      <c r="R76" s="157" t="str">
        <f>K54</f>
        <v>E２位</v>
      </c>
      <c r="S76" s="157"/>
      <c r="T76" s="157"/>
      <c r="U76" s="157"/>
      <c r="V76" s="157"/>
      <c r="W76" s="12"/>
      <c r="X76" s="160" t="s">
        <v>107</v>
      </c>
      <c r="Y76" s="160"/>
      <c r="Z76" s="160"/>
      <c r="AA76" s="160"/>
      <c r="AB76" s="12"/>
    </row>
    <row r="77" spans="1:28" ht="20.100000000000001" customHeight="1">
      <c r="A77" s="12"/>
      <c r="B77" s="136"/>
      <c r="C77" s="156"/>
      <c r="D77" s="156"/>
      <c r="E77" s="87"/>
      <c r="F77" s="157"/>
      <c r="G77" s="157"/>
      <c r="H77" s="157"/>
      <c r="I77" s="157"/>
      <c r="J77" s="157"/>
      <c r="K77" s="158"/>
      <c r="L77" s="159"/>
      <c r="M77" s="22">
        <v>0</v>
      </c>
      <c r="N77" s="11" t="s">
        <v>23</v>
      </c>
      <c r="O77" s="21">
        <v>0</v>
      </c>
      <c r="P77" s="159"/>
      <c r="Q77" s="158"/>
      <c r="R77" s="157"/>
      <c r="S77" s="157"/>
      <c r="T77" s="157"/>
      <c r="U77" s="157"/>
      <c r="V77" s="157"/>
      <c r="W77" s="12"/>
      <c r="X77" s="160"/>
      <c r="Y77" s="160"/>
      <c r="Z77" s="160"/>
      <c r="AA77" s="160"/>
      <c r="AB77" s="12"/>
    </row>
    <row r="78" spans="1:28" ht="20.100000000000001" customHeight="1">
      <c r="A78" s="12"/>
      <c r="B78" s="136"/>
      <c r="C78" s="156"/>
      <c r="D78" s="156"/>
      <c r="E78" s="87"/>
      <c r="F78" s="157"/>
      <c r="G78" s="157"/>
      <c r="H78" s="157"/>
      <c r="I78" s="157"/>
      <c r="J78" s="157"/>
      <c r="K78" s="158"/>
      <c r="L78" s="159"/>
      <c r="M78" s="22"/>
      <c r="N78" s="11" t="s">
        <v>23</v>
      </c>
      <c r="O78" s="21"/>
      <c r="P78" s="159"/>
      <c r="Q78" s="158"/>
      <c r="R78" s="157"/>
      <c r="S78" s="157"/>
      <c r="T78" s="157"/>
      <c r="U78" s="157"/>
      <c r="V78" s="157"/>
      <c r="W78" s="12"/>
      <c r="X78" s="160"/>
      <c r="Y78" s="160"/>
      <c r="Z78" s="160"/>
      <c r="AA78" s="160"/>
      <c r="AB78" s="12"/>
    </row>
    <row r="79" spans="1:28" ht="20.100000000000001" customHeight="1">
      <c r="A79" s="12"/>
      <c r="B79" s="136" t="s">
        <v>29</v>
      </c>
      <c r="C79" s="156">
        <v>0.54861111111111105</v>
      </c>
      <c r="D79" s="156"/>
      <c r="E79" s="87"/>
      <c r="F79" s="157" t="str">
        <f>S54</f>
        <v>D２位</v>
      </c>
      <c r="G79" s="157"/>
      <c r="H79" s="157"/>
      <c r="I79" s="157"/>
      <c r="J79" s="157"/>
      <c r="K79" s="158">
        <f>M79+M80+M81</f>
        <v>0</v>
      </c>
      <c r="L79" s="159" t="s">
        <v>25</v>
      </c>
      <c r="M79" s="22">
        <v>0</v>
      </c>
      <c r="N79" s="11" t="s">
        <v>23</v>
      </c>
      <c r="O79" s="21">
        <v>0</v>
      </c>
      <c r="P79" s="159" t="s">
        <v>24</v>
      </c>
      <c r="Q79" s="158">
        <f>O79+O80+O81</f>
        <v>0</v>
      </c>
      <c r="R79" s="157" t="str">
        <f>V54</f>
        <v>F１位</v>
      </c>
      <c r="S79" s="157"/>
      <c r="T79" s="157"/>
      <c r="U79" s="157"/>
      <c r="V79" s="157"/>
      <c r="W79" s="12"/>
      <c r="X79" s="160" t="s">
        <v>106</v>
      </c>
      <c r="Y79" s="160"/>
      <c r="Z79" s="160"/>
      <c r="AA79" s="160"/>
      <c r="AB79" s="12"/>
    </row>
    <row r="80" spans="1:28" ht="20.100000000000001" customHeight="1">
      <c r="A80" s="12"/>
      <c r="B80" s="136"/>
      <c r="C80" s="156"/>
      <c r="D80" s="156"/>
      <c r="E80" s="87"/>
      <c r="F80" s="157"/>
      <c r="G80" s="157"/>
      <c r="H80" s="157"/>
      <c r="I80" s="157"/>
      <c r="J80" s="157"/>
      <c r="K80" s="158"/>
      <c r="L80" s="159"/>
      <c r="M80" s="22">
        <v>0</v>
      </c>
      <c r="N80" s="11" t="s">
        <v>23</v>
      </c>
      <c r="O80" s="21">
        <v>0</v>
      </c>
      <c r="P80" s="159"/>
      <c r="Q80" s="158"/>
      <c r="R80" s="157"/>
      <c r="S80" s="157"/>
      <c r="T80" s="157"/>
      <c r="U80" s="157"/>
      <c r="V80" s="157"/>
      <c r="W80" s="12"/>
      <c r="X80" s="160"/>
      <c r="Y80" s="160"/>
      <c r="Z80" s="160"/>
      <c r="AA80" s="160"/>
      <c r="AB80" s="12"/>
    </row>
    <row r="81" spans="1:28" ht="20.100000000000001" customHeight="1">
      <c r="A81" s="12"/>
      <c r="B81" s="136"/>
      <c r="C81" s="156"/>
      <c r="D81" s="156"/>
      <c r="E81" s="87"/>
      <c r="F81" s="157"/>
      <c r="G81" s="157"/>
      <c r="H81" s="157"/>
      <c r="I81" s="157"/>
      <c r="J81" s="157"/>
      <c r="K81" s="158"/>
      <c r="L81" s="159"/>
      <c r="M81" s="22"/>
      <c r="N81" s="11" t="s">
        <v>23</v>
      </c>
      <c r="O81" s="21"/>
      <c r="P81" s="159"/>
      <c r="Q81" s="158"/>
      <c r="R81" s="157"/>
      <c r="S81" s="157"/>
      <c r="T81" s="157"/>
      <c r="U81" s="157"/>
      <c r="V81" s="157"/>
      <c r="W81" s="12"/>
      <c r="X81" s="160"/>
      <c r="Y81" s="160"/>
      <c r="Z81" s="160"/>
      <c r="AA81" s="160"/>
      <c r="AB81" s="12"/>
    </row>
    <row r="82" spans="1:28" ht="20.100000000000001" customHeight="1"/>
    <row r="83" spans="1:28" ht="20.100000000000001" customHeight="1">
      <c r="C83" s="171" t="str">
        <f>H50&amp; CHAR(10) &amp;"リーグ"</f>
        <v>c
リーグ</v>
      </c>
      <c r="D83" s="172"/>
      <c r="E83" s="175" t="str">
        <f>E54</f>
        <v>A２位</v>
      </c>
      <c r="F83" s="176"/>
      <c r="G83" s="175" t="str">
        <f>H54</f>
        <v>C１位</v>
      </c>
      <c r="H83" s="176"/>
      <c r="I83" s="175" t="str">
        <f>K54</f>
        <v>E２位</v>
      </c>
      <c r="J83" s="176"/>
      <c r="K83" s="165" t="s">
        <v>28</v>
      </c>
      <c r="L83" s="165" t="s">
        <v>27</v>
      </c>
      <c r="M83" s="165" t="s">
        <v>26</v>
      </c>
      <c r="N83" s="23"/>
      <c r="O83" s="171" t="str">
        <f>S50&amp; CHAR(10) &amp;"リーグ"</f>
        <v>d
リーグ</v>
      </c>
      <c r="P83" s="172"/>
      <c r="Q83" s="175" t="str">
        <f>P54</f>
        <v>B１位</v>
      </c>
      <c r="R83" s="176"/>
      <c r="S83" s="175" t="str">
        <f>S54</f>
        <v>D２位</v>
      </c>
      <c r="T83" s="176"/>
      <c r="U83" s="175" t="str">
        <f>V54</f>
        <v>F１位</v>
      </c>
      <c r="V83" s="176"/>
      <c r="W83" s="165" t="s">
        <v>28</v>
      </c>
      <c r="X83" s="165" t="s">
        <v>27</v>
      </c>
      <c r="Y83" s="165" t="s">
        <v>26</v>
      </c>
    </row>
    <row r="84" spans="1:28" ht="20.100000000000001" customHeight="1">
      <c r="C84" s="173"/>
      <c r="D84" s="174"/>
      <c r="E84" s="177"/>
      <c r="F84" s="178"/>
      <c r="G84" s="177"/>
      <c r="H84" s="178"/>
      <c r="I84" s="177"/>
      <c r="J84" s="178"/>
      <c r="K84" s="166"/>
      <c r="L84" s="166"/>
      <c r="M84" s="166"/>
      <c r="N84" s="23"/>
      <c r="O84" s="173"/>
      <c r="P84" s="174"/>
      <c r="Q84" s="177"/>
      <c r="R84" s="178"/>
      <c r="S84" s="177"/>
      <c r="T84" s="178"/>
      <c r="U84" s="177"/>
      <c r="V84" s="178"/>
      <c r="W84" s="166"/>
      <c r="X84" s="166"/>
      <c r="Y84" s="166"/>
    </row>
    <row r="85" spans="1:28" ht="20.100000000000001" customHeight="1">
      <c r="C85" s="167" t="str">
        <f>E54</f>
        <v>A２位</v>
      </c>
      <c r="D85" s="168"/>
      <c r="E85" s="27"/>
      <c r="F85" s="26"/>
      <c r="G85" s="86">
        <f>K64</f>
        <v>0</v>
      </c>
      <c r="H85" s="28">
        <f>Q64</f>
        <v>0</v>
      </c>
      <c r="I85" s="86">
        <f>K70</f>
        <v>0</v>
      </c>
      <c r="J85" s="28">
        <f>Q70</f>
        <v>0</v>
      </c>
      <c r="K85" s="163">
        <f>COUNTIF(E86:J86,"○")*3+COUNTIF(E86:J86,"△")</f>
        <v>2</v>
      </c>
      <c r="L85" s="161">
        <f>E85-F85+G85-H85+I85-J85</f>
        <v>0</v>
      </c>
      <c r="M85" s="163"/>
      <c r="N85" s="23"/>
      <c r="O85" s="167" t="str">
        <f>P54</f>
        <v>B１位</v>
      </c>
      <c r="P85" s="168"/>
      <c r="Q85" s="27"/>
      <c r="R85" s="26"/>
      <c r="S85" s="86">
        <f>K67</f>
        <v>0</v>
      </c>
      <c r="T85" s="28">
        <f>Q67</f>
        <v>0</v>
      </c>
      <c r="U85" s="86">
        <f>K73</f>
        <v>0</v>
      </c>
      <c r="V85" s="28">
        <f>Q73</f>
        <v>0</v>
      </c>
      <c r="W85" s="163">
        <f>COUNTIF(Q86:V86,"○")*3+COUNTIF(Q86:V86,"△")</f>
        <v>2</v>
      </c>
      <c r="X85" s="161">
        <f>Q85-R85+S85-T85+U85-V85</f>
        <v>0</v>
      </c>
      <c r="Y85" s="163"/>
    </row>
    <row r="86" spans="1:28" ht="20.100000000000001" customHeight="1">
      <c r="C86" s="169"/>
      <c r="D86" s="170"/>
      <c r="E86" s="25"/>
      <c r="F86" s="24"/>
      <c r="G86" s="181" t="str">
        <f>IF(G85&gt;H85,"○",IF(G85&lt;H85,"×",IF(G85=H85,"△")))</f>
        <v>△</v>
      </c>
      <c r="H86" s="182"/>
      <c r="I86" s="181" t="str">
        <f>IF(I85&gt;J85,"○",IF(I85&lt;J85,"×",IF(I85=J85,"△")))</f>
        <v>△</v>
      </c>
      <c r="J86" s="182"/>
      <c r="K86" s="164"/>
      <c r="L86" s="162"/>
      <c r="M86" s="164"/>
      <c r="N86" s="23"/>
      <c r="O86" s="169"/>
      <c r="P86" s="170"/>
      <c r="Q86" s="25"/>
      <c r="R86" s="24"/>
      <c r="S86" s="181" t="str">
        <f>IF(S85&gt;T85,"○",IF(S85&lt;T85,"×",IF(S85=T85,"△")))</f>
        <v>△</v>
      </c>
      <c r="T86" s="182"/>
      <c r="U86" s="181" t="str">
        <f>IF(U85&gt;V85,"○",IF(U85&lt;V85,"×",IF(U85=V85,"△")))</f>
        <v>△</v>
      </c>
      <c r="V86" s="182"/>
      <c r="W86" s="164"/>
      <c r="X86" s="162"/>
      <c r="Y86" s="164"/>
    </row>
    <row r="87" spans="1:28" ht="20.100000000000001" customHeight="1">
      <c r="C87" s="167" t="str">
        <f>H54</f>
        <v>C１位</v>
      </c>
      <c r="D87" s="168"/>
      <c r="E87" s="86">
        <f>Q64</f>
        <v>0</v>
      </c>
      <c r="F87" s="28">
        <f>K64</f>
        <v>0</v>
      </c>
      <c r="G87" s="27"/>
      <c r="H87" s="26"/>
      <c r="I87" s="86">
        <f>K76</f>
        <v>0</v>
      </c>
      <c r="J87" s="28">
        <f>Q76</f>
        <v>0</v>
      </c>
      <c r="K87" s="163">
        <f>COUNTIF(E88:J88,"○")*3+COUNTIF(E88:J88,"△")</f>
        <v>2</v>
      </c>
      <c r="L87" s="161">
        <f>E87-F87+G87-H87+I87-J87</f>
        <v>0</v>
      </c>
      <c r="M87" s="163"/>
      <c r="N87" s="23"/>
      <c r="O87" s="167" t="str">
        <f>S54</f>
        <v>D２位</v>
      </c>
      <c r="P87" s="168"/>
      <c r="Q87" s="86">
        <f>Q67</f>
        <v>0</v>
      </c>
      <c r="R87" s="28">
        <f>K67</f>
        <v>0</v>
      </c>
      <c r="S87" s="27"/>
      <c r="T87" s="26"/>
      <c r="U87" s="86">
        <f>K79</f>
        <v>0</v>
      </c>
      <c r="V87" s="28">
        <f>Q79</f>
        <v>0</v>
      </c>
      <c r="W87" s="163">
        <f>COUNTIF(Q88:V88,"○")*3+COUNTIF(Q88:V88,"△")</f>
        <v>2</v>
      </c>
      <c r="X87" s="161">
        <f>Q87-R87+S87-T87+U87-V87</f>
        <v>0</v>
      </c>
      <c r="Y87" s="163"/>
    </row>
    <row r="88" spans="1:28" ht="20.100000000000001" customHeight="1">
      <c r="C88" s="169"/>
      <c r="D88" s="170"/>
      <c r="E88" s="181" t="str">
        <f>IF(E87&gt;F87,"○",IF(E87&lt;F87,"×",IF(E87=F87,"△")))</f>
        <v>△</v>
      </c>
      <c r="F88" s="182"/>
      <c r="G88" s="25"/>
      <c r="H88" s="24"/>
      <c r="I88" s="181" t="str">
        <f>IF(I87&gt;J87,"○",IF(I87&lt;J87,"×",IF(I87=J87,"△")))</f>
        <v>△</v>
      </c>
      <c r="J88" s="182"/>
      <c r="K88" s="164"/>
      <c r="L88" s="162"/>
      <c r="M88" s="164"/>
      <c r="N88" s="23"/>
      <c r="O88" s="169"/>
      <c r="P88" s="170"/>
      <c r="Q88" s="181" t="str">
        <f>IF(Q87&gt;R87,"○",IF(Q87&lt;R87,"×",IF(Q87=R87,"△")))</f>
        <v>△</v>
      </c>
      <c r="R88" s="182"/>
      <c r="S88" s="25"/>
      <c r="T88" s="24"/>
      <c r="U88" s="181" t="str">
        <f>IF(U87&gt;V87,"○",IF(U87&lt;V87,"×",IF(U87=V87,"△")))</f>
        <v>△</v>
      </c>
      <c r="V88" s="182"/>
      <c r="W88" s="164"/>
      <c r="X88" s="162"/>
      <c r="Y88" s="164"/>
    </row>
    <row r="89" spans="1:28" ht="20.100000000000001" customHeight="1">
      <c r="C89" s="167" t="str">
        <f>K54</f>
        <v>E２位</v>
      </c>
      <c r="D89" s="168"/>
      <c r="E89" s="85">
        <f>Q70</f>
        <v>0</v>
      </c>
      <c r="F89" s="28">
        <f>K70</f>
        <v>0</v>
      </c>
      <c r="G89" s="85">
        <f>Q76</f>
        <v>0</v>
      </c>
      <c r="H89" s="28">
        <f>K76</f>
        <v>0</v>
      </c>
      <c r="I89" s="27"/>
      <c r="J89" s="26"/>
      <c r="K89" s="179">
        <f>COUNTIF(E90:J90,"○")*3+COUNTIF(E90:J90,"△")</f>
        <v>2</v>
      </c>
      <c r="L89" s="179">
        <f>E89-F89+G89-H89+I89-J89</f>
        <v>0</v>
      </c>
      <c r="M89" s="179"/>
      <c r="N89" s="23"/>
      <c r="O89" s="167" t="str">
        <f>V54</f>
        <v>F１位</v>
      </c>
      <c r="P89" s="168"/>
      <c r="Q89" s="85">
        <f>Q73</f>
        <v>0</v>
      </c>
      <c r="R89" s="28">
        <f>K73</f>
        <v>0</v>
      </c>
      <c r="S89" s="85">
        <f>Q79</f>
        <v>0</v>
      </c>
      <c r="T89" s="28">
        <f>K79</f>
        <v>0</v>
      </c>
      <c r="U89" s="27"/>
      <c r="V89" s="26"/>
      <c r="W89" s="179">
        <f>COUNTIF(Q90:V90,"○")*3+COUNTIF(Q90:V90,"△")</f>
        <v>2</v>
      </c>
      <c r="X89" s="179">
        <f>Q89-R89+S89-T89+U89-V89</f>
        <v>0</v>
      </c>
      <c r="Y89" s="179"/>
    </row>
    <row r="90" spans="1:28" ht="20.100000000000001" customHeight="1">
      <c r="C90" s="169"/>
      <c r="D90" s="170"/>
      <c r="E90" s="181" t="str">
        <f>IF(E89&gt;F89,"○",IF(E89&lt;F89,"×",IF(E89=F89,"△")))</f>
        <v>△</v>
      </c>
      <c r="F90" s="182"/>
      <c r="G90" s="181" t="str">
        <f>IF(G89&gt;H89,"○",IF(G89&lt;H89,"×",IF(G89=H89,"△")))</f>
        <v>△</v>
      </c>
      <c r="H90" s="182"/>
      <c r="I90" s="25"/>
      <c r="J90" s="24"/>
      <c r="K90" s="180"/>
      <c r="L90" s="180"/>
      <c r="M90" s="180"/>
      <c r="N90" s="23"/>
      <c r="O90" s="169"/>
      <c r="P90" s="170"/>
      <c r="Q90" s="181" t="str">
        <f>IF(Q89&gt;R89,"○",IF(Q89&lt;R89,"×",IF(Q89=R89,"△")))</f>
        <v>△</v>
      </c>
      <c r="R90" s="182"/>
      <c r="S90" s="181" t="str">
        <f>IF(S89&gt;T89,"○",IF(S89&lt;T89,"×",IF(S89=T89,"△")))</f>
        <v>△</v>
      </c>
      <c r="T90" s="182"/>
      <c r="U90" s="25"/>
      <c r="V90" s="24"/>
      <c r="W90" s="180"/>
      <c r="X90" s="180"/>
      <c r="Y90" s="180"/>
    </row>
    <row r="91" spans="1:28" ht="20.100000000000001" customHeight="1"/>
    <row r="92" spans="1:28" ht="20.100000000000001" customHeight="1"/>
  </sheetData>
  <mergeCells count="248">
    <mergeCell ref="H1:L1"/>
    <mergeCell ref="O1:Q1"/>
    <mergeCell ref="R1:AA1"/>
    <mergeCell ref="H5:I5"/>
    <mergeCell ref="S5:T5"/>
    <mergeCell ref="E8:F8"/>
    <mergeCell ref="H8:I8"/>
    <mergeCell ref="K8:L8"/>
    <mergeCell ref="P8:Q8"/>
    <mergeCell ref="S8:T8"/>
    <mergeCell ref="V8:W8"/>
    <mergeCell ref="Y8:Z8"/>
    <mergeCell ref="E9:F16"/>
    <mergeCell ref="H9:I16"/>
    <mergeCell ref="K9:L16"/>
    <mergeCell ref="P9:Q16"/>
    <mergeCell ref="S9:T16"/>
    <mergeCell ref="V9:W16"/>
    <mergeCell ref="Y9:Z16"/>
    <mergeCell ref="X18:AA18"/>
    <mergeCell ref="B19:B21"/>
    <mergeCell ref="C19:D21"/>
    <mergeCell ref="F19:J21"/>
    <mergeCell ref="K19:K21"/>
    <mergeCell ref="L19:L21"/>
    <mergeCell ref="P19:P21"/>
    <mergeCell ref="Q19:Q21"/>
    <mergeCell ref="R19:V21"/>
    <mergeCell ref="X19:AA21"/>
    <mergeCell ref="X22:AA24"/>
    <mergeCell ref="B25:B27"/>
    <mergeCell ref="C25:D27"/>
    <mergeCell ref="F25:J27"/>
    <mergeCell ref="K25:K27"/>
    <mergeCell ref="L25:L27"/>
    <mergeCell ref="P25:P27"/>
    <mergeCell ref="Q25:Q27"/>
    <mergeCell ref="B22:B24"/>
    <mergeCell ref="C22:D24"/>
    <mergeCell ref="F22:J24"/>
    <mergeCell ref="K22:K24"/>
    <mergeCell ref="L22:L24"/>
    <mergeCell ref="P22:P24"/>
    <mergeCell ref="R25:V27"/>
    <mergeCell ref="X25:AA27"/>
    <mergeCell ref="B34:B36"/>
    <mergeCell ref="C34:D36"/>
    <mergeCell ref="F34:J36"/>
    <mergeCell ref="K34:K36"/>
    <mergeCell ref="L34:L36"/>
    <mergeCell ref="P34:P36"/>
    <mergeCell ref="Q34:Q36"/>
    <mergeCell ref="R34:V36"/>
    <mergeCell ref="Q22:Q24"/>
    <mergeCell ref="R22:V24"/>
    <mergeCell ref="X28:AA30"/>
    <mergeCell ref="B31:B33"/>
    <mergeCell ref="C31:D33"/>
    <mergeCell ref="F31:J33"/>
    <mergeCell ref="K31:K33"/>
    <mergeCell ref="L31:L33"/>
    <mergeCell ref="P31:P33"/>
    <mergeCell ref="Q31:Q33"/>
    <mergeCell ref="R31:V33"/>
    <mergeCell ref="X31:AA33"/>
    <mergeCell ref="B28:B30"/>
    <mergeCell ref="C28:D30"/>
    <mergeCell ref="F28:J30"/>
    <mergeCell ref="K28:K30"/>
    <mergeCell ref="L28:L30"/>
    <mergeCell ref="P28:P30"/>
    <mergeCell ref="Q28:Q30"/>
    <mergeCell ref="R28:V30"/>
    <mergeCell ref="X34:AA36"/>
    <mergeCell ref="C38:D39"/>
    <mergeCell ref="E38:F39"/>
    <mergeCell ref="G38:H39"/>
    <mergeCell ref="I38:J39"/>
    <mergeCell ref="K38:K39"/>
    <mergeCell ref="L38:L39"/>
    <mergeCell ref="M38:M39"/>
    <mergeCell ref="C42:D43"/>
    <mergeCell ref="K42:K43"/>
    <mergeCell ref="L42:L43"/>
    <mergeCell ref="M42:M43"/>
    <mergeCell ref="O42:P43"/>
    <mergeCell ref="Y38:Y39"/>
    <mergeCell ref="C40:D41"/>
    <mergeCell ref="K40:K41"/>
    <mergeCell ref="L40:L41"/>
    <mergeCell ref="M40:M41"/>
    <mergeCell ref="O40:P41"/>
    <mergeCell ref="W40:W41"/>
    <mergeCell ref="X40:X41"/>
    <mergeCell ref="Y40:Y41"/>
    <mergeCell ref="G41:H41"/>
    <mergeCell ref="O38:P39"/>
    <mergeCell ref="Q38:R39"/>
    <mergeCell ref="S38:T39"/>
    <mergeCell ref="U38:V39"/>
    <mergeCell ref="W38:W39"/>
    <mergeCell ref="X38:X39"/>
    <mergeCell ref="W42:W43"/>
    <mergeCell ref="X42:X43"/>
    <mergeCell ref="Y42:Y43"/>
    <mergeCell ref="E43:F43"/>
    <mergeCell ref="I43:J43"/>
    <mergeCell ref="Q43:R43"/>
    <mergeCell ref="U43:V43"/>
    <mergeCell ref="I41:J41"/>
    <mergeCell ref="S41:T41"/>
    <mergeCell ref="U41:V41"/>
    <mergeCell ref="X44:X45"/>
    <mergeCell ref="Y44:Y45"/>
    <mergeCell ref="E45:F45"/>
    <mergeCell ref="G45:H45"/>
    <mergeCell ref="Q45:R45"/>
    <mergeCell ref="S45:T45"/>
    <mergeCell ref="C44:D45"/>
    <mergeCell ref="K44:K45"/>
    <mergeCell ref="L44:L45"/>
    <mergeCell ref="M44:M45"/>
    <mergeCell ref="O44:P45"/>
    <mergeCell ref="W44:W45"/>
    <mergeCell ref="H48:L48"/>
    <mergeCell ref="O48:Q48"/>
    <mergeCell ref="R48:AA48"/>
    <mergeCell ref="H50:I50"/>
    <mergeCell ref="S50:T50"/>
    <mergeCell ref="E53:F53"/>
    <mergeCell ref="H53:I53"/>
    <mergeCell ref="K53:L53"/>
    <mergeCell ref="P53:Q53"/>
    <mergeCell ref="S53:T53"/>
    <mergeCell ref="V53:W53"/>
    <mergeCell ref="Y53:Z53"/>
    <mergeCell ref="E54:F61"/>
    <mergeCell ref="H54:I61"/>
    <mergeCell ref="K54:L61"/>
    <mergeCell ref="P54:Q61"/>
    <mergeCell ref="S54:T61"/>
    <mergeCell ref="V54:W61"/>
    <mergeCell ref="Y54:Z61"/>
    <mergeCell ref="X63:AA63"/>
    <mergeCell ref="B64:B66"/>
    <mergeCell ref="C64:D66"/>
    <mergeCell ref="F64:J66"/>
    <mergeCell ref="K64:K66"/>
    <mergeCell ref="L64:L66"/>
    <mergeCell ref="P64:P66"/>
    <mergeCell ref="Q64:Q66"/>
    <mergeCell ref="R64:V66"/>
    <mergeCell ref="X64:AA66"/>
    <mergeCell ref="X67:AA69"/>
    <mergeCell ref="B70:B72"/>
    <mergeCell ref="C70:D72"/>
    <mergeCell ref="F70:J72"/>
    <mergeCell ref="K70:K72"/>
    <mergeCell ref="L70:L72"/>
    <mergeCell ref="P70:P72"/>
    <mergeCell ref="Q70:Q72"/>
    <mergeCell ref="B67:B69"/>
    <mergeCell ref="C67:D69"/>
    <mergeCell ref="F67:J69"/>
    <mergeCell ref="K67:K69"/>
    <mergeCell ref="L67:L69"/>
    <mergeCell ref="P67:P69"/>
    <mergeCell ref="R70:V72"/>
    <mergeCell ref="X70:AA72"/>
    <mergeCell ref="B79:B81"/>
    <mergeCell ref="C79:D81"/>
    <mergeCell ref="F79:J81"/>
    <mergeCell ref="K79:K81"/>
    <mergeCell ref="L79:L81"/>
    <mergeCell ref="P79:P81"/>
    <mergeCell ref="Q79:Q81"/>
    <mergeCell ref="R79:V81"/>
    <mergeCell ref="Q67:Q69"/>
    <mergeCell ref="R67:V69"/>
    <mergeCell ref="X73:AA75"/>
    <mergeCell ref="B76:B78"/>
    <mergeCell ref="C76:D78"/>
    <mergeCell ref="F76:J78"/>
    <mergeCell ref="K76:K78"/>
    <mergeCell ref="L76:L78"/>
    <mergeCell ref="P76:P78"/>
    <mergeCell ref="Q76:Q78"/>
    <mergeCell ref="R76:V78"/>
    <mergeCell ref="X76:AA78"/>
    <mergeCell ref="B73:B75"/>
    <mergeCell ref="C73:D75"/>
    <mergeCell ref="F73:J75"/>
    <mergeCell ref="K73:K75"/>
    <mergeCell ref="L73:L75"/>
    <mergeCell ref="P73:P75"/>
    <mergeCell ref="Q73:Q75"/>
    <mergeCell ref="R73:V75"/>
    <mergeCell ref="X79:AA81"/>
    <mergeCell ref="C83:D84"/>
    <mergeCell ref="E83:F84"/>
    <mergeCell ref="G83:H84"/>
    <mergeCell ref="I83:J84"/>
    <mergeCell ref="K83:K84"/>
    <mergeCell ref="L83:L84"/>
    <mergeCell ref="M83:M84"/>
    <mergeCell ref="C87:D88"/>
    <mergeCell ref="K87:K88"/>
    <mergeCell ref="L87:L88"/>
    <mergeCell ref="M87:M88"/>
    <mergeCell ref="O87:P88"/>
    <mergeCell ref="Y83:Y84"/>
    <mergeCell ref="C85:D86"/>
    <mergeCell ref="K85:K86"/>
    <mergeCell ref="L85:L86"/>
    <mergeCell ref="M85:M86"/>
    <mergeCell ref="O85:P86"/>
    <mergeCell ref="W85:W86"/>
    <mergeCell ref="X85:X86"/>
    <mergeCell ref="Y85:Y86"/>
    <mergeCell ref="G86:H86"/>
    <mergeCell ref="O83:P84"/>
    <mergeCell ref="Q83:R84"/>
    <mergeCell ref="S83:T84"/>
    <mergeCell ref="U83:V84"/>
    <mergeCell ref="W83:W84"/>
    <mergeCell ref="X83:X84"/>
    <mergeCell ref="W87:W88"/>
    <mergeCell ref="X87:X88"/>
    <mergeCell ref="Y87:Y88"/>
    <mergeCell ref="E88:F88"/>
    <mergeCell ref="I88:J88"/>
    <mergeCell ref="Q88:R88"/>
    <mergeCell ref="U88:V88"/>
    <mergeCell ref="I86:J86"/>
    <mergeCell ref="S86:T86"/>
    <mergeCell ref="U86:V86"/>
    <mergeCell ref="X89:X90"/>
    <mergeCell ref="Y89:Y90"/>
    <mergeCell ref="E90:F90"/>
    <mergeCell ref="G90:H90"/>
    <mergeCell ref="Q90:R90"/>
    <mergeCell ref="S90:T90"/>
    <mergeCell ref="C89:D90"/>
    <mergeCell ref="K89:K90"/>
    <mergeCell ref="L89:L90"/>
    <mergeCell ref="M89:M90"/>
    <mergeCell ref="O89:P90"/>
    <mergeCell ref="W89:W90"/>
  </mergeCells>
  <phoneticPr fontId="1"/>
  <pageMargins left="0.7" right="0.7" top="0.75" bottom="0.75" header="0.3" footer="0.3"/>
  <pageSetup paperSize="9" scale="4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G115"/>
  <sheetViews>
    <sheetView workbookViewId="0"/>
    <sheetView workbookViewId="1"/>
  </sheetViews>
  <sheetFormatPr defaultColWidth="9" defaultRowHeight="13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75" customHeight="1">
      <c r="A1" s="38" t="str">
        <f>'JA組合せ(結果)'!C5</f>
        <v>■第3日　1月17日</v>
      </c>
      <c r="B1" s="37"/>
      <c r="C1" s="37"/>
      <c r="D1" s="37"/>
      <c r="E1" s="37"/>
      <c r="F1" s="37"/>
      <c r="G1" s="37"/>
      <c r="H1" s="37"/>
      <c r="I1" s="153" t="str">
        <f>'JA組合せ(結果)'!G5</f>
        <v>準決勝リーグ</v>
      </c>
      <c r="J1" s="153"/>
      <c r="K1" s="153"/>
      <c r="L1" s="153"/>
      <c r="M1" s="153"/>
      <c r="N1" s="153"/>
      <c r="O1" s="153"/>
      <c r="P1" s="153"/>
      <c r="Q1" s="45"/>
      <c r="R1" s="45"/>
      <c r="T1" s="152" t="s">
        <v>88</v>
      </c>
      <c r="U1" s="152"/>
      <c r="V1" s="152"/>
      <c r="W1" s="152"/>
      <c r="X1" s="153" t="str">
        <f>'JA組合せ(結果)'!O5</f>
        <v>SAKURAグリーンフィールド</v>
      </c>
      <c r="Y1" s="153"/>
      <c r="Z1" s="153"/>
      <c r="AA1" s="153"/>
      <c r="AB1" s="153"/>
      <c r="AC1" s="153"/>
      <c r="AD1" s="153"/>
      <c r="AE1" s="153"/>
      <c r="AF1" s="153"/>
      <c r="AG1" s="153"/>
    </row>
    <row r="2" spans="1:33" ht="15.75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R2" s="39"/>
      <c r="S2" s="39"/>
      <c r="T2" s="39"/>
      <c r="U2" s="39"/>
      <c r="V2" s="46"/>
      <c r="W2" s="46"/>
      <c r="X2" s="46"/>
      <c r="Y2" s="46"/>
      <c r="Z2" s="46"/>
      <c r="AA2" s="46"/>
      <c r="AB2" s="46"/>
      <c r="AC2" s="46"/>
      <c r="AD2" s="46"/>
      <c r="AE2" s="46"/>
    </row>
    <row r="3" spans="1:33" ht="19.5" customHeight="1">
      <c r="A3" s="38"/>
      <c r="B3" s="38"/>
      <c r="C3" s="38"/>
      <c r="D3" s="38"/>
      <c r="E3" s="38"/>
      <c r="F3" s="38"/>
      <c r="G3" s="38"/>
      <c r="I3" s="152" t="s">
        <v>89</v>
      </c>
      <c r="J3" s="152"/>
      <c r="M3" s="39"/>
      <c r="R3" s="39"/>
      <c r="S3" s="39"/>
      <c r="T3" s="39"/>
      <c r="U3" s="39"/>
      <c r="V3" s="46"/>
      <c r="X3" s="152" t="s">
        <v>90</v>
      </c>
      <c r="Y3" s="152"/>
      <c r="Z3" s="38"/>
    </row>
    <row r="4" spans="1:33" ht="20.100000000000001" customHeight="1">
      <c r="A4" s="12"/>
      <c r="B4" s="12"/>
      <c r="C4" s="12"/>
      <c r="D4" s="12"/>
      <c r="E4" s="12"/>
      <c r="F4" s="12"/>
      <c r="G4" s="12"/>
      <c r="H4" s="12"/>
      <c r="I4" s="12"/>
      <c r="J4" s="71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71"/>
      <c r="Z4" s="12"/>
      <c r="AA4" s="12"/>
      <c r="AB4" s="12"/>
      <c r="AC4" s="12"/>
      <c r="AD4" s="12"/>
    </row>
    <row r="5" spans="1:33" ht="20.100000000000001" customHeight="1">
      <c r="A5" s="12"/>
      <c r="B5" s="12"/>
      <c r="C5" s="12"/>
      <c r="D5" s="17"/>
      <c r="E5" s="32"/>
      <c r="F5" s="32"/>
      <c r="G5" s="72"/>
      <c r="H5" s="33"/>
      <c r="I5" s="34"/>
      <c r="J5" s="32"/>
      <c r="K5" s="14"/>
      <c r="L5" s="17"/>
      <c r="M5" s="32"/>
      <c r="N5" s="32"/>
      <c r="O5" s="14"/>
      <c r="P5" s="12"/>
      <c r="Q5" s="12"/>
      <c r="R5" s="12"/>
      <c r="S5" s="17"/>
      <c r="T5" s="32"/>
      <c r="U5" s="32"/>
      <c r="V5" s="72"/>
      <c r="W5" s="33"/>
      <c r="X5" s="34"/>
      <c r="Y5" s="32"/>
      <c r="Z5" s="14"/>
      <c r="AA5" s="17"/>
      <c r="AB5" s="32"/>
      <c r="AC5" s="32"/>
      <c r="AD5" s="14"/>
    </row>
    <row r="6" spans="1:33" ht="20.100000000000001" customHeight="1">
      <c r="A6" s="12"/>
      <c r="B6" s="12"/>
      <c r="C6" s="136">
        <v>1</v>
      </c>
      <c r="D6" s="136"/>
      <c r="E6" s="11"/>
      <c r="F6" s="12"/>
      <c r="G6" s="136">
        <v>2</v>
      </c>
      <c r="H6" s="136"/>
      <c r="I6" s="11"/>
      <c r="J6" s="12"/>
      <c r="K6" s="136">
        <v>3</v>
      </c>
      <c r="L6" s="136"/>
      <c r="M6" s="11"/>
      <c r="N6" s="12"/>
      <c r="O6" s="136">
        <v>4</v>
      </c>
      <c r="P6" s="136"/>
      <c r="Q6" s="12"/>
      <c r="R6" s="136">
        <v>5</v>
      </c>
      <c r="S6" s="136"/>
      <c r="T6" s="11"/>
      <c r="U6" s="12"/>
      <c r="V6" s="136">
        <v>6</v>
      </c>
      <c r="W6" s="136"/>
      <c r="X6" s="11"/>
      <c r="Y6" s="12"/>
      <c r="Z6" s="136">
        <v>7</v>
      </c>
      <c r="AA6" s="136"/>
      <c r="AB6" s="11"/>
      <c r="AC6" s="12"/>
      <c r="AD6" s="136">
        <v>8</v>
      </c>
      <c r="AE6" s="136"/>
    </row>
    <row r="7" spans="1:33" ht="20.100000000000001" customHeight="1">
      <c r="A7" s="12"/>
      <c r="B7" s="12"/>
      <c r="C7" s="183" t="str">
        <f>'JA組合せ(結果)'!O16</f>
        <v>a１位</v>
      </c>
      <c r="D7" s="183"/>
      <c r="E7" s="73"/>
      <c r="F7" s="66"/>
      <c r="G7" s="183" t="str">
        <f>'JA組合せ(結果)'!O17</f>
        <v>b２位</v>
      </c>
      <c r="H7" s="183"/>
      <c r="I7" s="73"/>
      <c r="J7" s="74"/>
      <c r="K7" s="183" t="str">
        <f>'JA組合せ(結果)'!O18</f>
        <v>c１位</v>
      </c>
      <c r="L7" s="183"/>
      <c r="M7" s="73"/>
      <c r="N7" s="74"/>
      <c r="O7" s="183" t="str">
        <f>'JA組合せ(結果)'!O19</f>
        <v>d２位</v>
      </c>
      <c r="P7" s="183"/>
      <c r="Q7" s="74"/>
      <c r="R7" s="183" t="str">
        <f>'JA組合せ(結果)'!O23</f>
        <v>a２位</v>
      </c>
      <c r="S7" s="183"/>
      <c r="T7" s="73"/>
      <c r="U7" s="74"/>
      <c r="V7" s="183" t="str">
        <f>'JA組合せ(結果)'!O24</f>
        <v>b１位</v>
      </c>
      <c r="W7" s="183"/>
      <c r="X7" s="73"/>
      <c r="Y7" s="74"/>
      <c r="Z7" s="183" t="str">
        <f>'JA組合せ(結果)'!O25</f>
        <v>c２位</v>
      </c>
      <c r="AA7" s="183"/>
      <c r="AB7" s="73"/>
      <c r="AC7" s="74"/>
      <c r="AD7" s="183" t="str">
        <f>'JA組合せ(結果)'!O26</f>
        <v>d１位</v>
      </c>
      <c r="AE7" s="183"/>
    </row>
    <row r="8" spans="1:33" ht="20.100000000000001" customHeight="1">
      <c r="A8" s="12"/>
      <c r="B8" s="12"/>
      <c r="C8" s="183"/>
      <c r="D8" s="183"/>
      <c r="E8" s="73"/>
      <c r="F8" s="66"/>
      <c r="G8" s="183"/>
      <c r="H8" s="183"/>
      <c r="I8" s="73"/>
      <c r="J8" s="74"/>
      <c r="K8" s="183"/>
      <c r="L8" s="183"/>
      <c r="M8" s="73"/>
      <c r="N8" s="74"/>
      <c r="O8" s="183"/>
      <c r="P8" s="183"/>
      <c r="Q8" s="74"/>
      <c r="R8" s="183"/>
      <c r="S8" s="183"/>
      <c r="T8" s="73"/>
      <c r="U8" s="74"/>
      <c r="V8" s="183"/>
      <c r="W8" s="183"/>
      <c r="X8" s="73"/>
      <c r="Y8" s="74"/>
      <c r="Z8" s="183"/>
      <c r="AA8" s="183"/>
      <c r="AB8" s="73"/>
      <c r="AC8" s="74"/>
      <c r="AD8" s="183"/>
      <c r="AE8" s="183"/>
    </row>
    <row r="9" spans="1:33" ht="20.100000000000001" customHeight="1">
      <c r="A9" s="12"/>
      <c r="B9" s="12"/>
      <c r="C9" s="183"/>
      <c r="D9" s="183"/>
      <c r="E9" s="73"/>
      <c r="F9" s="66"/>
      <c r="G9" s="183"/>
      <c r="H9" s="183"/>
      <c r="I9" s="73"/>
      <c r="J9" s="74"/>
      <c r="K9" s="183"/>
      <c r="L9" s="183"/>
      <c r="M9" s="73"/>
      <c r="N9" s="74"/>
      <c r="O9" s="183"/>
      <c r="P9" s="183"/>
      <c r="Q9" s="74"/>
      <c r="R9" s="183"/>
      <c r="S9" s="183"/>
      <c r="T9" s="73"/>
      <c r="U9" s="74"/>
      <c r="V9" s="183"/>
      <c r="W9" s="183"/>
      <c r="X9" s="73"/>
      <c r="Y9" s="74"/>
      <c r="Z9" s="183"/>
      <c r="AA9" s="183"/>
      <c r="AB9" s="73"/>
      <c r="AC9" s="74"/>
      <c r="AD9" s="183"/>
      <c r="AE9" s="183"/>
    </row>
    <row r="10" spans="1:33" ht="19.5" customHeight="1">
      <c r="A10" s="12"/>
      <c r="B10" s="12"/>
      <c r="C10" s="183"/>
      <c r="D10" s="183"/>
      <c r="E10" s="73"/>
      <c r="F10" s="66"/>
      <c r="G10" s="183"/>
      <c r="H10" s="183"/>
      <c r="I10" s="73"/>
      <c r="J10" s="74"/>
      <c r="K10" s="183"/>
      <c r="L10" s="183"/>
      <c r="M10" s="73"/>
      <c r="N10" s="74"/>
      <c r="O10" s="183"/>
      <c r="P10" s="183"/>
      <c r="Q10" s="74"/>
      <c r="R10" s="183"/>
      <c r="S10" s="183"/>
      <c r="T10" s="73"/>
      <c r="U10" s="74"/>
      <c r="V10" s="183"/>
      <c r="W10" s="183"/>
      <c r="X10" s="73"/>
      <c r="Y10" s="74"/>
      <c r="Z10" s="183"/>
      <c r="AA10" s="183"/>
      <c r="AB10" s="73"/>
      <c r="AC10" s="74"/>
      <c r="AD10" s="183"/>
      <c r="AE10" s="183"/>
    </row>
    <row r="11" spans="1:33" ht="20.100000000000001" customHeight="1">
      <c r="A11" s="12"/>
      <c r="B11" s="12"/>
      <c r="C11" s="183"/>
      <c r="D11" s="183"/>
      <c r="E11" s="73"/>
      <c r="F11" s="66"/>
      <c r="G11" s="183"/>
      <c r="H11" s="183"/>
      <c r="I11" s="73"/>
      <c r="J11" s="74"/>
      <c r="K11" s="183"/>
      <c r="L11" s="183"/>
      <c r="M11" s="73"/>
      <c r="N11" s="74"/>
      <c r="O11" s="183"/>
      <c r="P11" s="183"/>
      <c r="Q11" s="74"/>
      <c r="R11" s="183"/>
      <c r="S11" s="183"/>
      <c r="T11" s="73"/>
      <c r="U11" s="74"/>
      <c r="V11" s="183"/>
      <c r="W11" s="183"/>
      <c r="X11" s="73"/>
      <c r="Y11" s="74"/>
      <c r="Z11" s="183"/>
      <c r="AA11" s="183"/>
      <c r="AB11" s="73"/>
      <c r="AC11" s="74"/>
      <c r="AD11" s="183"/>
      <c r="AE11" s="183"/>
    </row>
    <row r="12" spans="1:33" ht="20.100000000000001" customHeight="1">
      <c r="A12" s="12"/>
      <c r="B12" s="12"/>
      <c r="C12" s="183"/>
      <c r="D12" s="183"/>
      <c r="E12" s="73"/>
      <c r="F12" s="66"/>
      <c r="G12" s="183"/>
      <c r="H12" s="183"/>
      <c r="I12" s="73"/>
      <c r="J12" s="74"/>
      <c r="K12" s="183"/>
      <c r="L12" s="183"/>
      <c r="M12" s="73"/>
      <c r="N12" s="74"/>
      <c r="O12" s="183"/>
      <c r="P12" s="183"/>
      <c r="Q12" s="74"/>
      <c r="R12" s="183"/>
      <c r="S12" s="183"/>
      <c r="T12" s="73"/>
      <c r="U12" s="74"/>
      <c r="V12" s="183"/>
      <c r="W12" s="183"/>
      <c r="X12" s="73"/>
      <c r="Y12" s="74"/>
      <c r="Z12" s="183"/>
      <c r="AA12" s="183"/>
      <c r="AB12" s="73"/>
      <c r="AC12" s="74"/>
      <c r="AD12" s="183"/>
      <c r="AE12" s="183"/>
    </row>
    <row r="13" spans="1:33" ht="20.100000000000001" customHeight="1">
      <c r="A13" s="12"/>
      <c r="B13" s="12"/>
      <c r="C13" s="183"/>
      <c r="D13" s="183"/>
      <c r="E13" s="73"/>
      <c r="F13" s="66"/>
      <c r="G13" s="183"/>
      <c r="H13" s="183"/>
      <c r="I13" s="73"/>
      <c r="J13" s="74"/>
      <c r="K13" s="183"/>
      <c r="L13" s="183"/>
      <c r="M13" s="73"/>
      <c r="N13" s="74"/>
      <c r="O13" s="183"/>
      <c r="P13" s="183"/>
      <c r="Q13" s="74"/>
      <c r="R13" s="183"/>
      <c r="S13" s="183"/>
      <c r="T13" s="73"/>
      <c r="U13" s="74"/>
      <c r="V13" s="183"/>
      <c r="W13" s="183"/>
      <c r="X13" s="73"/>
      <c r="Y13" s="74"/>
      <c r="Z13" s="183"/>
      <c r="AA13" s="183"/>
      <c r="AB13" s="73"/>
      <c r="AC13" s="74"/>
      <c r="AD13" s="183"/>
      <c r="AE13" s="183"/>
    </row>
    <row r="14" spans="1:33" ht="19.5" customHeight="1">
      <c r="A14" s="12"/>
      <c r="B14" s="12"/>
      <c r="C14" s="183"/>
      <c r="D14" s="183"/>
      <c r="E14" s="73"/>
      <c r="F14" s="66"/>
      <c r="G14" s="183"/>
      <c r="H14" s="183"/>
      <c r="I14" s="73"/>
      <c r="J14" s="74"/>
      <c r="K14" s="183"/>
      <c r="L14" s="183"/>
      <c r="M14" s="73"/>
      <c r="N14" s="74"/>
      <c r="O14" s="183"/>
      <c r="P14" s="183"/>
      <c r="Q14" s="74"/>
      <c r="R14" s="183"/>
      <c r="S14" s="183"/>
      <c r="T14" s="73"/>
      <c r="U14" s="74"/>
      <c r="V14" s="183"/>
      <c r="W14" s="183"/>
      <c r="X14" s="73"/>
      <c r="Y14" s="74"/>
      <c r="Z14" s="183"/>
      <c r="AA14" s="183"/>
      <c r="AB14" s="73"/>
      <c r="AC14" s="74"/>
      <c r="AD14" s="183"/>
      <c r="AE14" s="183"/>
    </row>
    <row r="15" spans="1:33" ht="19.2">
      <c r="B15" s="47" t="s">
        <v>36</v>
      </c>
      <c r="D15" s="47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B15" s="67" t="s">
        <v>72</v>
      </c>
      <c r="AC15" s="41" t="s">
        <v>73</v>
      </c>
      <c r="AD15" s="41" t="s">
        <v>74</v>
      </c>
      <c r="AE15" s="41" t="s">
        <v>74</v>
      </c>
      <c r="AF15" s="41" t="s">
        <v>75</v>
      </c>
      <c r="AG15" s="68" t="s">
        <v>76</v>
      </c>
    </row>
    <row r="16" spans="1:33" ht="13.5" customHeight="1">
      <c r="B16" s="136" t="s">
        <v>85</v>
      </c>
      <c r="C16" s="136" t="s">
        <v>34</v>
      </c>
      <c r="D16" s="156">
        <v>0.375</v>
      </c>
      <c r="E16" s="156"/>
      <c r="F16" s="156"/>
      <c r="G16" s="157" t="str">
        <f>C7</f>
        <v>a１位</v>
      </c>
      <c r="H16" s="157"/>
      <c r="I16" s="157"/>
      <c r="J16" s="157"/>
      <c r="K16" s="157"/>
      <c r="L16" s="157"/>
      <c r="M16" s="157"/>
      <c r="N16" s="187">
        <f>P16+P17+P18</f>
        <v>0</v>
      </c>
      <c r="O16" s="216" t="s">
        <v>25</v>
      </c>
      <c r="P16" s="75">
        <v>0</v>
      </c>
      <c r="Q16" s="10" t="s">
        <v>37</v>
      </c>
      <c r="R16" s="75">
        <v>0</v>
      </c>
      <c r="S16" s="216" t="s">
        <v>24</v>
      </c>
      <c r="T16" s="187">
        <f>R16+R17+R18</f>
        <v>0</v>
      </c>
      <c r="U16" s="157" t="str">
        <f>G7</f>
        <v>b２位</v>
      </c>
      <c r="V16" s="157"/>
      <c r="W16" s="157"/>
      <c r="X16" s="157"/>
      <c r="Y16" s="157"/>
      <c r="Z16" s="157"/>
      <c r="AA16" s="157"/>
      <c r="AB16" s="185"/>
      <c r="AC16" s="186" t="s">
        <v>77</v>
      </c>
      <c r="AD16" s="186" t="s">
        <v>78</v>
      </c>
      <c r="AE16" s="186" t="s">
        <v>79</v>
      </c>
      <c r="AF16" s="186">
        <v>8</v>
      </c>
      <c r="AG16" s="184"/>
    </row>
    <row r="17" spans="2:33" ht="14.1" customHeight="1">
      <c r="B17" s="136"/>
      <c r="C17" s="136"/>
      <c r="D17" s="156"/>
      <c r="E17" s="156"/>
      <c r="F17" s="156"/>
      <c r="G17" s="157"/>
      <c r="H17" s="157"/>
      <c r="I17" s="157"/>
      <c r="J17" s="157"/>
      <c r="K17" s="157"/>
      <c r="L17" s="157"/>
      <c r="M17" s="157"/>
      <c r="N17" s="187"/>
      <c r="O17" s="216"/>
      <c r="P17" s="75">
        <v>0</v>
      </c>
      <c r="Q17" s="10" t="s">
        <v>37</v>
      </c>
      <c r="R17" s="75">
        <v>0</v>
      </c>
      <c r="S17" s="216"/>
      <c r="T17" s="187"/>
      <c r="U17" s="157"/>
      <c r="V17" s="157"/>
      <c r="W17" s="157"/>
      <c r="X17" s="157"/>
      <c r="Y17" s="157"/>
      <c r="Z17" s="157"/>
      <c r="AA17" s="157"/>
      <c r="AB17" s="185"/>
      <c r="AC17" s="186"/>
      <c r="AD17" s="186"/>
      <c r="AE17" s="186"/>
      <c r="AF17" s="186"/>
      <c r="AG17" s="184"/>
    </row>
    <row r="18" spans="2:33" ht="14.1" customHeight="1">
      <c r="B18" s="136"/>
      <c r="C18" s="136"/>
      <c r="D18" s="156"/>
      <c r="E18" s="156"/>
      <c r="F18" s="156"/>
      <c r="G18" s="157"/>
      <c r="H18" s="157"/>
      <c r="I18" s="157"/>
      <c r="J18" s="157"/>
      <c r="K18" s="157"/>
      <c r="L18" s="157"/>
      <c r="M18" s="157"/>
      <c r="N18" s="187"/>
      <c r="O18" s="216"/>
      <c r="P18" s="75"/>
      <c r="Q18" s="10" t="s">
        <v>37</v>
      </c>
      <c r="R18" s="75"/>
      <c r="S18" s="216"/>
      <c r="T18" s="187"/>
      <c r="U18" s="157"/>
      <c r="V18" s="157"/>
      <c r="W18" s="157"/>
      <c r="X18" s="157"/>
      <c r="Y18" s="157"/>
      <c r="Z18" s="157"/>
      <c r="AA18" s="157"/>
      <c r="AB18" s="70"/>
      <c r="AC18" s="186"/>
      <c r="AD18" s="186"/>
      <c r="AE18" s="186"/>
      <c r="AF18" s="186"/>
      <c r="AG18" s="69"/>
    </row>
    <row r="19" spans="2:33" ht="14.1" customHeight="1">
      <c r="B19" s="136" t="s">
        <v>86</v>
      </c>
      <c r="C19" s="136" t="s">
        <v>34</v>
      </c>
      <c r="D19" s="156">
        <v>0.375</v>
      </c>
      <c r="E19" s="156"/>
      <c r="F19" s="156"/>
      <c r="G19" s="157" t="str">
        <f>K7</f>
        <v>c１位</v>
      </c>
      <c r="H19" s="157"/>
      <c r="I19" s="157"/>
      <c r="J19" s="157"/>
      <c r="K19" s="157"/>
      <c r="L19" s="157"/>
      <c r="M19" s="157"/>
      <c r="N19" s="187">
        <f t="shared" ref="N19" si="0">P19+P20+P21</f>
        <v>0</v>
      </c>
      <c r="O19" s="216" t="s">
        <v>25</v>
      </c>
      <c r="P19" s="75">
        <v>0</v>
      </c>
      <c r="Q19" s="10" t="s">
        <v>37</v>
      </c>
      <c r="R19" s="75">
        <v>0</v>
      </c>
      <c r="S19" s="216" t="s">
        <v>24</v>
      </c>
      <c r="T19" s="187">
        <f t="shared" ref="T19" si="1">R19+R20+R21</f>
        <v>0</v>
      </c>
      <c r="U19" s="157" t="str">
        <f>O7</f>
        <v>d２位</v>
      </c>
      <c r="V19" s="157"/>
      <c r="W19" s="157"/>
      <c r="X19" s="157"/>
      <c r="Y19" s="157"/>
      <c r="Z19" s="157"/>
      <c r="AA19" s="157"/>
      <c r="AB19" s="185"/>
      <c r="AC19" s="186" t="s">
        <v>87</v>
      </c>
      <c r="AD19" s="186" t="s">
        <v>79</v>
      </c>
      <c r="AE19" s="186" t="s">
        <v>78</v>
      </c>
      <c r="AF19" s="186">
        <v>5</v>
      </c>
      <c r="AG19" s="184"/>
    </row>
    <row r="20" spans="2:33" ht="14.1" customHeight="1">
      <c r="B20" s="136"/>
      <c r="C20" s="136"/>
      <c r="D20" s="156"/>
      <c r="E20" s="156"/>
      <c r="F20" s="156"/>
      <c r="G20" s="157"/>
      <c r="H20" s="157"/>
      <c r="I20" s="157"/>
      <c r="J20" s="157"/>
      <c r="K20" s="157"/>
      <c r="L20" s="157"/>
      <c r="M20" s="157"/>
      <c r="N20" s="187"/>
      <c r="O20" s="216"/>
      <c r="P20" s="75">
        <v>0</v>
      </c>
      <c r="Q20" s="10" t="s">
        <v>37</v>
      </c>
      <c r="R20" s="75">
        <v>0</v>
      </c>
      <c r="S20" s="216"/>
      <c r="T20" s="187"/>
      <c r="U20" s="157"/>
      <c r="V20" s="157"/>
      <c r="W20" s="157"/>
      <c r="X20" s="157"/>
      <c r="Y20" s="157"/>
      <c r="Z20" s="157"/>
      <c r="AA20" s="157"/>
      <c r="AB20" s="185"/>
      <c r="AC20" s="186"/>
      <c r="AD20" s="186"/>
      <c r="AE20" s="186"/>
      <c r="AF20" s="186"/>
      <c r="AG20" s="184"/>
    </row>
    <row r="21" spans="2:33" ht="14.1" customHeight="1">
      <c r="B21" s="136"/>
      <c r="C21" s="136"/>
      <c r="D21" s="156"/>
      <c r="E21" s="156"/>
      <c r="F21" s="156"/>
      <c r="G21" s="157"/>
      <c r="H21" s="157"/>
      <c r="I21" s="157"/>
      <c r="J21" s="157"/>
      <c r="K21" s="157"/>
      <c r="L21" s="157"/>
      <c r="M21" s="157"/>
      <c r="N21" s="187"/>
      <c r="O21" s="216"/>
      <c r="P21" s="75"/>
      <c r="Q21" s="10" t="s">
        <v>37</v>
      </c>
      <c r="R21" s="75"/>
      <c r="S21" s="216"/>
      <c r="T21" s="187"/>
      <c r="U21" s="157"/>
      <c r="V21" s="157"/>
      <c r="W21" s="157"/>
      <c r="X21" s="157"/>
      <c r="Y21" s="157"/>
      <c r="Z21" s="157"/>
      <c r="AA21" s="157"/>
      <c r="AB21" s="70"/>
      <c r="AC21" s="186"/>
      <c r="AD21" s="186"/>
      <c r="AE21" s="186"/>
      <c r="AF21" s="186"/>
      <c r="AG21" s="69"/>
    </row>
    <row r="22" spans="2:33" ht="14.1" customHeight="1">
      <c r="B22" s="136" t="s">
        <v>85</v>
      </c>
      <c r="C22" s="136" t="s">
        <v>33</v>
      </c>
      <c r="D22" s="156">
        <v>0.40972222222222221</v>
      </c>
      <c r="E22" s="156"/>
      <c r="F22" s="156"/>
      <c r="G22" s="157" t="str">
        <f>R7</f>
        <v>a２位</v>
      </c>
      <c r="H22" s="157"/>
      <c r="I22" s="157"/>
      <c r="J22" s="157"/>
      <c r="K22" s="157"/>
      <c r="L22" s="157"/>
      <c r="M22" s="157"/>
      <c r="N22" s="187">
        <f t="shared" ref="N22" si="2">P22+P23+P24</f>
        <v>0</v>
      </c>
      <c r="O22" s="216" t="s">
        <v>25</v>
      </c>
      <c r="P22" s="75">
        <v>0</v>
      </c>
      <c r="Q22" s="10" t="s">
        <v>37</v>
      </c>
      <c r="R22" s="75">
        <v>0</v>
      </c>
      <c r="S22" s="216" t="s">
        <v>24</v>
      </c>
      <c r="T22" s="187">
        <f t="shared" ref="T22" si="3">R22+R23+R24</f>
        <v>0</v>
      </c>
      <c r="U22" s="157" t="str">
        <f>V7</f>
        <v>b１位</v>
      </c>
      <c r="V22" s="157"/>
      <c r="W22" s="157"/>
      <c r="X22" s="157"/>
      <c r="Y22" s="157"/>
      <c r="Z22" s="157"/>
      <c r="AA22" s="157"/>
      <c r="AB22" s="185"/>
      <c r="AC22" s="186" t="s">
        <v>80</v>
      </c>
      <c r="AD22" s="186" t="s">
        <v>81</v>
      </c>
      <c r="AE22" s="186" t="s">
        <v>82</v>
      </c>
      <c r="AF22" s="186">
        <v>4</v>
      </c>
      <c r="AG22" s="184"/>
    </row>
    <row r="23" spans="2:33" ht="14.1" customHeight="1">
      <c r="B23" s="136"/>
      <c r="C23" s="136"/>
      <c r="D23" s="156"/>
      <c r="E23" s="156"/>
      <c r="F23" s="156"/>
      <c r="G23" s="157"/>
      <c r="H23" s="157"/>
      <c r="I23" s="157"/>
      <c r="J23" s="157"/>
      <c r="K23" s="157"/>
      <c r="L23" s="157"/>
      <c r="M23" s="157"/>
      <c r="N23" s="187"/>
      <c r="O23" s="216"/>
      <c r="P23" s="75">
        <v>0</v>
      </c>
      <c r="Q23" s="10" t="s">
        <v>37</v>
      </c>
      <c r="R23" s="75">
        <v>0</v>
      </c>
      <c r="S23" s="216"/>
      <c r="T23" s="187"/>
      <c r="U23" s="157"/>
      <c r="V23" s="157"/>
      <c r="W23" s="157"/>
      <c r="X23" s="157"/>
      <c r="Y23" s="157"/>
      <c r="Z23" s="157"/>
      <c r="AA23" s="157"/>
      <c r="AB23" s="185"/>
      <c r="AC23" s="186"/>
      <c r="AD23" s="186"/>
      <c r="AE23" s="186"/>
      <c r="AF23" s="186"/>
      <c r="AG23" s="184"/>
    </row>
    <row r="24" spans="2:33" ht="14.1" customHeight="1">
      <c r="B24" s="136"/>
      <c r="C24" s="136"/>
      <c r="D24" s="156"/>
      <c r="E24" s="156"/>
      <c r="F24" s="156"/>
      <c r="G24" s="157"/>
      <c r="H24" s="157"/>
      <c r="I24" s="157"/>
      <c r="J24" s="157"/>
      <c r="K24" s="157"/>
      <c r="L24" s="157"/>
      <c r="M24" s="157"/>
      <c r="N24" s="187"/>
      <c r="O24" s="216"/>
      <c r="P24" s="75"/>
      <c r="Q24" s="10" t="s">
        <v>37</v>
      </c>
      <c r="R24" s="75"/>
      <c r="S24" s="216"/>
      <c r="T24" s="187"/>
      <c r="U24" s="157"/>
      <c r="V24" s="157"/>
      <c r="W24" s="157"/>
      <c r="X24" s="157"/>
      <c r="Y24" s="157"/>
      <c r="Z24" s="157"/>
      <c r="AA24" s="157"/>
      <c r="AB24" s="70"/>
      <c r="AC24" s="186"/>
      <c r="AD24" s="186"/>
      <c r="AE24" s="186"/>
      <c r="AF24" s="186"/>
      <c r="AG24" s="69"/>
    </row>
    <row r="25" spans="2:33" ht="14.1" customHeight="1">
      <c r="B25" s="136" t="s">
        <v>86</v>
      </c>
      <c r="C25" s="136" t="s">
        <v>33</v>
      </c>
      <c r="D25" s="156">
        <v>0.40972222222222221</v>
      </c>
      <c r="E25" s="156"/>
      <c r="F25" s="156"/>
      <c r="G25" s="157" t="str">
        <f>Z7</f>
        <v>c２位</v>
      </c>
      <c r="H25" s="157"/>
      <c r="I25" s="157"/>
      <c r="J25" s="157"/>
      <c r="K25" s="157"/>
      <c r="L25" s="157"/>
      <c r="M25" s="157"/>
      <c r="N25" s="187">
        <f t="shared" ref="N25" si="4">P25+P26+P27</f>
        <v>0</v>
      </c>
      <c r="O25" s="216" t="s">
        <v>25</v>
      </c>
      <c r="P25" s="75">
        <v>0</v>
      </c>
      <c r="Q25" s="10" t="s">
        <v>37</v>
      </c>
      <c r="R25" s="75">
        <v>0</v>
      </c>
      <c r="S25" s="216" t="s">
        <v>24</v>
      </c>
      <c r="T25" s="187">
        <f t="shared" ref="T25" si="5">R25+R26+R27</f>
        <v>0</v>
      </c>
      <c r="U25" s="157" t="str">
        <f>AD7</f>
        <v>d１位</v>
      </c>
      <c r="V25" s="157"/>
      <c r="W25" s="157"/>
      <c r="X25" s="157"/>
      <c r="Y25" s="157"/>
      <c r="Z25" s="157"/>
      <c r="AA25" s="157"/>
      <c r="AB25" s="185"/>
      <c r="AC25" s="186" t="s">
        <v>83</v>
      </c>
      <c r="AD25" s="186" t="s">
        <v>82</v>
      </c>
      <c r="AE25" s="186" t="s">
        <v>81</v>
      </c>
      <c r="AF25" s="186">
        <v>1</v>
      </c>
      <c r="AG25" s="184"/>
    </row>
    <row r="26" spans="2:33" ht="14.1" customHeight="1">
      <c r="B26" s="136"/>
      <c r="C26" s="136"/>
      <c r="D26" s="156"/>
      <c r="E26" s="156"/>
      <c r="F26" s="156"/>
      <c r="G26" s="157"/>
      <c r="H26" s="157"/>
      <c r="I26" s="157"/>
      <c r="J26" s="157"/>
      <c r="K26" s="157"/>
      <c r="L26" s="157"/>
      <c r="M26" s="157"/>
      <c r="N26" s="187"/>
      <c r="O26" s="216"/>
      <c r="P26" s="75">
        <v>0</v>
      </c>
      <c r="Q26" s="10" t="s">
        <v>37</v>
      </c>
      <c r="R26" s="75">
        <v>0</v>
      </c>
      <c r="S26" s="216"/>
      <c r="T26" s="187"/>
      <c r="U26" s="157"/>
      <c r="V26" s="157"/>
      <c r="W26" s="157"/>
      <c r="X26" s="157"/>
      <c r="Y26" s="157"/>
      <c r="Z26" s="157"/>
      <c r="AA26" s="157"/>
      <c r="AB26" s="185"/>
      <c r="AC26" s="186"/>
      <c r="AD26" s="186"/>
      <c r="AE26" s="186"/>
      <c r="AF26" s="186"/>
      <c r="AG26" s="184"/>
    </row>
    <row r="27" spans="2:33" ht="14.1" customHeight="1">
      <c r="B27" s="136"/>
      <c r="C27" s="136"/>
      <c r="D27" s="156"/>
      <c r="E27" s="156"/>
      <c r="F27" s="156"/>
      <c r="G27" s="157"/>
      <c r="H27" s="157"/>
      <c r="I27" s="157"/>
      <c r="J27" s="157"/>
      <c r="K27" s="157"/>
      <c r="L27" s="157"/>
      <c r="M27" s="157"/>
      <c r="N27" s="187"/>
      <c r="O27" s="216"/>
      <c r="P27" s="75"/>
      <c r="Q27" s="10" t="s">
        <v>37</v>
      </c>
      <c r="R27" s="75"/>
      <c r="S27" s="216"/>
      <c r="T27" s="187"/>
      <c r="U27" s="157"/>
      <c r="V27" s="157"/>
      <c r="W27" s="157"/>
      <c r="X27" s="157"/>
      <c r="Y27" s="157"/>
      <c r="Z27" s="157"/>
      <c r="AA27" s="157"/>
      <c r="AB27" s="70"/>
      <c r="AC27" s="186"/>
      <c r="AD27" s="186"/>
      <c r="AE27" s="186"/>
      <c r="AF27" s="186"/>
      <c r="AG27" s="69"/>
    </row>
    <row r="28" spans="2:33" ht="14.1" customHeight="1">
      <c r="B28" s="136" t="s">
        <v>85</v>
      </c>
      <c r="C28" s="136" t="s">
        <v>32</v>
      </c>
      <c r="D28" s="156">
        <v>0.44444444444444442</v>
      </c>
      <c r="E28" s="156"/>
      <c r="F28" s="156"/>
      <c r="G28" s="157" t="str">
        <f>C7</f>
        <v>a１位</v>
      </c>
      <c r="H28" s="157"/>
      <c r="I28" s="157"/>
      <c r="J28" s="157"/>
      <c r="K28" s="157"/>
      <c r="L28" s="157"/>
      <c r="M28" s="157"/>
      <c r="N28" s="187">
        <f t="shared" ref="N28" si="6">P28+P29+P30</f>
        <v>0</v>
      </c>
      <c r="O28" s="216" t="s">
        <v>25</v>
      </c>
      <c r="P28" s="75">
        <v>0</v>
      </c>
      <c r="Q28" s="10" t="s">
        <v>37</v>
      </c>
      <c r="R28" s="75">
        <v>0</v>
      </c>
      <c r="S28" s="216" t="s">
        <v>24</v>
      </c>
      <c r="T28" s="187">
        <f t="shared" ref="T28" si="7">R28+R29+R30</f>
        <v>0</v>
      </c>
      <c r="U28" s="157" t="str">
        <f>K7</f>
        <v>c１位</v>
      </c>
      <c r="V28" s="157"/>
      <c r="W28" s="157"/>
      <c r="X28" s="157"/>
      <c r="Y28" s="157"/>
      <c r="Z28" s="157"/>
      <c r="AA28" s="157"/>
      <c r="AB28" s="185"/>
      <c r="AC28" s="186" t="s">
        <v>78</v>
      </c>
      <c r="AD28" s="186" t="s">
        <v>77</v>
      </c>
      <c r="AE28" s="186" t="s">
        <v>87</v>
      </c>
      <c r="AF28" s="186">
        <v>7</v>
      </c>
      <c r="AG28" s="184"/>
    </row>
    <row r="29" spans="2:33" ht="14.1" customHeight="1">
      <c r="B29" s="136"/>
      <c r="C29" s="136"/>
      <c r="D29" s="156"/>
      <c r="E29" s="156"/>
      <c r="F29" s="156"/>
      <c r="G29" s="157"/>
      <c r="H29" s="157"/>
      <c r="I29" s="157"/>
      <c r="J29" s="157"/>
      <c r="K29" s="157"/>
      <c r="L29" s="157"/>
      <c r="M29" s="157"/>
      <c r="N29" s="187"/>
      <c r="O29" s="216"/>
      <c r="P29" s="75">
        <v>0</v>
      </c>
      <c r="Q29" s="10" t="s">
        <v>37</v>
      </c>
      <c r="R29" s="75">
        <v>0</v>
      </c>
      <c r="S29" s="216"/>
      <c r="T29" s="187"/>
      <c r="U29" s="157"/>
      <c r="V29" s="157"/>
      <c r="W29" s="157"/>
      <c r="X29" s="157"/>
      <c r="Y29" s="157"/>
      <c r="Z29" s="157"/>
      <c r="AA29" s="157"/>
      <c r="AB29" s="185"/>
      <c r="AC29" s="186"/>
      <c r="AD29" s="186"/>
      <c r="AE29" s="186"/>
      <c r="AF29" s="186"/>
      <c r="AG29" s="184"/>
    </row>
    <row r="30" spans="2:33" ht="14.1" customHeight="1">
      <c r="B30" s="136"/>
      <c r="C30" s="136"/>
      <c r="D30" s="156"/>
      <c r="E30" s="156"/>
      <c r="F30" s="156"/>
      <c r="G30" s="157"/>
      <c r="H30" s="157"/>
      <c r="I30" s="157"/>
      <c r="J30" s="157"/>
      <c r="K30" s="157"/>
      <c r="L30" s="157"/>
      <c r="M30" s="157"/>
      <c r="N30" s="187"/>
      <c r="O30" s="216"/>
      <c r="P30" s="75"/>
      <c r="Q30" s="10" t="s">
        <v>37</v>
      </c>
      <c r="R30" s="75"/>
      <c r="S30" s="216"/>
      <c r="T30" s="187"/>
      <c r="U30" s="157"/>
      <c r="V30" s="157"/>
      <c r="W30" s="157"/>
      <c r="X30" s="157"/>
      <c r="Y30" s="157"/>
      <c r="Z30" s="157"/>
      <c r="AA30" s="157"/>
      <c r="AB30" s="70"/>
      <c r="AC30" s="186"/>
      <c r="AD30" s="186"/>
      <c r="AE30" s="186"/>
      <c r="AF30" s="186"/>
      <c r="AG30" s="69"/>
    </row>
    <row r="31" spans="2:33" ht="14.1" customHeight="1">
      <c r="B31" s="136" t="s">
        <v>86</v>
      </c>
      <c r="C31" s="136" t="s">
        <v>32</v>
      </c>
      <c r="D31" s="156">
        <v>0.44444444444444442</v>
      </c>
      <c r="E31" s="156"/>
      <c r="F31" s="156"/>
      <c r="G31" s="157" t="str">
        <f>G7</f>
        <v>b２位</v>
      </c>
      <c r="H31" s="157"/>
      <c r="I31" s="157"/>
      <c r="J31" s="157"/>
      <c r="K31" s="157"/>
      <c r="L31" s="157"/>
      <c r="M31" s="157"/>
      <c r="N31" s="187">
        <f t="shared" ref="N31" si="8">P31+P32+P33</f>
        <v>0</v>
      </c>
      <c r="O31" s="216" t="s">
        <v>25</v>
      </c>
      <c r="P31" s="75">
        <v>0</v>
      </c>
      <c r="Q31" s="10" t="s">
        <v>37</v>
      </c>
      <c r="R31" s="75">
        <v>0</v>
      </c>
      <c r="S31" s="216" t="s">
        <v>24</v>
      </c>
      <c r="T31" s="187">
        <f t="shared" ref="T31" si="9">R31+R32+R33</f>
        <v>0</v>
      </c>
      <c r="U31" s="157" t="str">
        <f>O7</f>
        <v>d２位</v>
      </c>
      <c r="V31" s="157"/>
      <c r="W31" s="157"/>
      <c r="X31" s="157"/>
      <c r="Y31" s="157"/>
      <c r="Z31" s="157"/>
      <c r="AA31" s="157"/>
      <c r="AB31" s="185"/>
      <c r="AC31" s="186" t="s">
        <v>79</v>
      </c>
      <c r="AD31" s="186" t="s">
        <v>87</v>
      </c>
      <c r="AE31" s="186" t="s">
        <v>77</v>
      </c>
      <c r="AF31" s="186">
        <v>6</v>
      </c>
      <c r="AG31" s="184"/>
    </row>
    <row r="32" spans="2:33" ht="14.1" customHeight="1">
      <c r="B32" s="136"/>
      <c r="C32" s="136"/>
      <c r="D32" s="156"/>
      <c r="E32" s="156"/>
      <c r="F32" s="156"/>
      <c r="G32" s="157"/>
      <c r="H32" s="157"/>
      <c r="I32" s="157"/>
      <c r="J32" s="157"/>
      <c r="K32" s="157"/>
      <c r="L32" s="157"/>
      <c r="M32" s="157"/>
      <c r="N32" s="187"/>
      <c r="O32" s="216"/>
      <c r="P32" s="75">
        <v>0</v>
      </c>
      <c r="Q32" s="10" t="s">
        <v>37</v>
      </c>
      <c r="R32" s="75">
        <v>0</v>
      </c>
      <c r="S32" s="216"/>
      <c r="T32" s="187"/>
      <c r="U32" s="157"/>
      <c r="V32" s="157"/>
      <c r="W32" s="157"/>
      <c r="X32" s="157"/>
      <c r="Y32" s="157"/>
      <c r="Z32" s="157"/>
      <c r="AA32" s="157"/>
      <c r="AB32" s="185"/>
      <c r="AC32" s="186"/>
      <c r="AD32" s="186"/>
      <c r="AE32" s="186"/>
      <c r="AF32" s="186"/>
      <c r="AG32" s="184"/>
    </row>
    <row r="33" spans="2:33" ht="14.1" customHeight="1">
      <c r="B33" s="136"/>
      <c r="C33" s="136"/>
      <c r="D33" s="156"/>
      <c r="E33" s="156"/>
      <c r="F33" s="156"/>
      <c r="G33" s="157"/>
      <c r="H33" s="157"/>
      <c r="I33" s="157"/>
      <c r="J33" s="157"/>
      <c r="K33" s="157"/>
      <c r="L33" s="157"/>
      <c r="M33" s="157"/>
      <c r="N33" s="187"/>
      <c r="O33" s="216"/>
      <c r="P33" s="75"/>
      <c r="Q33" s="10" t="s">
        <v>37</v>
      </c>
      <c r="R33" s="75"/>
      <c r="S33" s="216"/>
      <c r="T33" s="187"/>
      <c r="U33" s="157"/>
      <c r="V33" s="157"/>
      <c r="W33" s="157"/>
      <c r="X33" s="157"/>
      <c r="Y33" s="157"/>
      <c r="Z33" s="157"/>
      <c r="AA33" s="157"/>
      <c r="AB33" s="70"/>
      <c r="AC33" s="186"/>
      <c r="AD33" s="186"/>
      <c r="AE33" s="186"/>
      <c r="AF33" s="186"/>
      <c r="AG33" s="69"/>
    </row>
    <row r="34" spans="2:33" ht="14.1" customHeight="1">
      <c r="B34" s="136" t="s">
        <v>85</v>
      </c>
      <c r="C34" s="136" t="s">
        <v>31</v>
      </c>
      <c r="D34" s="156">
        <v>0.47916666666666669</v>
      </c>
      <c r="E34" s="156"/>
      <c r="F34" s="156"/>
      <c r="G34" s="157" t="str">
        <f>R7</f>
        <v>a２位</v>
      </c>
      <c r="H34" s="157"/>
      <c r="I34" s="157"/>
      <c r="J34" s="157"/>
      <c r="K34" s="157"/>
      <c r="L34" s="157"/>
      <c r="M34" s="157"/>
      <c r="N34" s="187">
        <f t="shared" ref="N34" si="10">P34+P35+P36</f>
        <v>0</v>
      </c>
      <c r="O34" s="216" t="s">
        <v>25</v>
      </c>
      <c r="P34" s="75">
        <v>0</v>
      </c>
      <c r="Q34" s="10" t="s">
        <v>37</v>
      </c>
      <c r="R34" s="75">
        <v>0</v>
      </c>
      <c r="S34" s="216" t="s">
        <v>24</v>
      </c>
      <c r="T34" s="187">
        <f t="shared" ref="T34" si="11">R34+R35+R36</f>
        <v>0</v>
      </c>
      <c r="U34" s="157" t="str">
        <f>Z7</f>
        <v>c２位</v>
      </c>
      <c r="V34" s="157"/>
      <c r="W34" s="157"/>
      <c r="X34" s="157"/>
      <c r="Y34" s="157"/>
      <c r="Z34" s="157"/>
      <c r="AA34" s="157"/>
      <c r="AB34" s="185"/>
      <c r="AC34" s="186" t="s">
        <v>81</v>
      </c>
      <c r="AD34" s="186" t="s">
        <v>80</v>
      </c>
      <c r="AE34" s="186" t="s">
        <v>83</v>
      </c>
      <c r="AF34" s="186">
        <v>3</v>
      </c>
      <c r="AG34" s="184"/>
    </row>
    <row r="35" spans="2:33" ht="14.1" customHeight="1">
      <c r="B35" s="136"/>
      <c r="C35" s="136"/>
      <c r="D35" s="156"/>
      <c r="E35" s="156"/>
      <c r="F35" s="156"/>
      <c r="G35" s="157"/>
      <c r="H35" s="157"/>
      <c r="I35" s="157"/>
      <c r="J35" s="157"/>
      <c r="K35" s="157"/>
      <c r="L35" s="157"/>
      <c r="M35" s="157"/>
      <c r="N35" s="187"/>
      <c r="O35" s="216"/>
      <c r="P35" s="75">
        <v>0</v>
      </c>
      <c r="Q35" s="10" t="s">
        <v>37</v>
      </c>
      <c r="R35" s="75">
        <v>0</v>
      </c>
      <c r="S35" s="216"/>
      <c r="T35" s="187"/>
      <c r="U35" s="157"/>
      <c r="V35" s="157"/>
      <c r="W35" s="157"/>
      <c r="X35" s="157"/>
      <c r="Y35" s="157"/>
      <c r="Z35" s="157"/>
      <c r="AA35" s="157"/>
      <c r="AB35" s="185"/>
      <c r="AC35" s="186"/>
      <c r="AD35" s="186"/>
      <c r="AE35" s="186"/>
      <c r="AF35" s="186"/>
      <c r="AG35" s="184"/>
    </row>
    <row r="36" spans="2:33" ht="14.1" customHeight="1">
      <c r="B36" s="136"/>
      <c r="C36" s="136"/>
      <c r="D36" s="156"/>
      <c r="E36" s="156"/>
      <c r="F36" s="156"/>
      <c r="G36" s="157"/>
      <c r="H36" s="157"/>
      <c r="I36" s="157"/>
      <c r="J36" s="157"/>
      <c r="K36" s="157"/>
      <c r="L36" s="157"/>
      <c r="M36" s="157"/>
      <c r="N36" s="187"/>
      <c r="O36" s="216"/>
      <c r="P36" s="75"/>
      <c r="Q36" s="10" t="s">
        <v>37</v>
      </c>
      <c r="R36" s="75"/>
      <c r="S36" s="216"/>
      <c r="T36" s="187"/>
      <c r="U36" s="157"/>
      <c r="V36" s="157"/>
      <c r="W36" s="157"/>
      <c r="X36" s="157"/>
      <c r="Y36" s="157"/>
      <c r="Z36" s="157"/>
      <c r="AA36" s="157"/>
      <c r="AB36" s="70"/>
      <c r="AC36" s="186"/>
      <c r="AD36" s="186"/>
      <c r="AE36" s="186"/>
      <c r="AF36" s="186"/>
      <c r="AG36" s="69"/>
    </row>
    <row r="37" spans="2:33" ht="14.1" customHeight="1">
      <c r="B37" s="136" t="s">
        <v>86</v>
      </c>
      <c r="C37" s="136" t="s">
        <v>31</v>
      </c>
      <c r="D37" s="156">
        <v>0.47916666666666669</v>
      </c>
      <c r="E37" s="156"/>
      <c r="F37" s="156"/>
      <c r="G37" s="157" t="str">
        <f>V7</f>
        <v>b１位</v>
      </c>
      <c r="H37" s="157"/>
      <c r="I37" s="157"/>
      <c r="J37" s="157"/>
      <c r="K37" s="157"/>
      <c r="L37" s="157"/>
      <c r="M37" s="157"/>
      <c r="N37" s="187">
        <f t="shared" ref="N37" si="12">P37+P38+P39</f>
        <v>0</v>
      </c>
      <c r="O37" s="216" t="s">
        <v>25</v>
      </c>
      <c r="P37" s="75">
        <v>0</v>
      </c>
      <c r="Q37" s="10" t="s">
        <v>37</v>
      </c>
      <c r="R37" s="75">
        <v>0</v>
      </c>
      <c r="S37" s="216" t="s">
        <v>24</v>
      </c>
      <c r="T37" s="187">
        <f t="shared" ref="T37" si="13">R37+R38+R39</f>
        <v>0</v>
      </c>
      <c r="U37" s="157" t="str">
        <f>AD7</f>
        <v>d１位</v>
      </c>
      <c r="V37" s="157"/>
      <c r="W37" s="157"/>
      <c r="X37" s="157"/>
      <c r="Y37" s="157"/>
      <c r="Z37" s="157"/>
      <c r="AA37" s="157"/>
      <c r="AB37" s="185"/>
      <c r="AC37" s="186" t="s">
        <v>82</v>
      </c>
      <c r="AD37" s="186" t="s">
        <v>83</v>
      </c>
      <c r="AE37" s="186" t="s">
        <v>80</v>
      </c>
      <c r="AF37" s="186">
        <v>2</v>
      </c>
      <c r="AG37" s="184"/>
    </row>
    <row r="38" spans="2:33" ht="14.1" customHeight="1">
      <c r="B38" s="136"/>
      <c r="C38" s="136"/>
      <c r="D38" s="156"/>
      <c r="E38" s="156"/>
      <c r="F38" s="156"/>
      <c r="G38" s="157"/>
      <c r="H38" s="157"/>
      <c r="I38" s="157"/>
      <c r="J38" s="157"/>
      <c r="K38" s="157"/>
      <c r="L38" s="157"/>
      <c r="M38" s="157"/>
      <c r="N38" s="187"/>
      <c r="O38" s="216"/>
      <c r="P38" s="75">
        <v>0</v>
      </c>
      <c r="Q38" s="10" t="s">
        <v>37</v>
      </c>
      <c r="R38" s="75">
        <v>0</v>
      </c>
      <c r="S38" s="216"/>
      <c r="T38" s="187"/>
      <c r="U38" s="157"/>
      <c r="V38" s="157"/>
      <c r="W38" s="157"/>
      <c r="X38" s="157"/>
      <c r="Y38" s="157"/>
      <c r="Z38" s="157"/>
      <c r="AA38" s="157"/>
      <c r="AB38" s="185"/>
      <c r="AC38" s="186"/>
      <c r="AD38" s="186"/>
      <c r="AE38" s="186"/>
      <c r="AF38" s="186"/>
      <c r="AG38" s="184"/>
    </row>
    <row r="39" spans="2:33" ht="14.1" customHeight="1">
      <c r="B39" s="136"/>
      <c r="C39" s="136"/>
      <c r="D39" s="156"/>
      <c r="E39" s="156"/>
      <c r="F39" s="156"/>
      <c r="G39" s="157"/>
      <c r="H39" s="157"/>
      <c r="I39" s="157"/>
      <c r="J39" s="157"/>
      <c r="K39" s="157"/>
      <c r="L39" s="157"/>
      <c r="M39" s="157"/>
      <c r="N39" s="187"/>
      <c r="O39" s="216"/>
      <c r="P39" s="75"/>
      <c r="Q39" s="10" t="s">
        <v>37</v>
      </c>
      <c r="R39" s="75"/>
      <c r="S39" s="216"/>
      <c r="T39" s="187"/>
      <c r="U39" s="157"/>
      <c r="V39" s="157"/>
      <c r="W39" s="157"/>
      <c r="X39" s="157"/>
      <c r="Y39" s="157"/>
      <c r="Z39" s="157"/>
      <c r="AA39" s="157"/>
      <c r="AB39" s="70"/>
      <c r="AC39" s="186"/>
      <c r="AD39" s="186"/>
      <c r="AE39" s="186"/>
      <c r="AF39" s="186"/>
      <c r="AG39" s="69"/>
    </row>
    <row r="40" spans="2:33" ht="14.1" customHeight="1">
      <c r="B40" s="136" t="s">
        <v>85</v>
      </c>
      <c r="C40" s="136" t="s">
        <v>30</v>
      </c>
      <c r="D40" s="156">
        <v>0.51388888888888884</v>
      </c>
      <c r="E40" s="156"/>
      <c r="F40" s="156"/>
      <c r="G40" s="157" t="str">
        <f>C7</f>
        <v>a１位</v>
      </c>
      <c r="H40" s="157"/>
      <c r="I40" s="157"/>
      <c r="J40" s="157"/>
      <c r="K40" s="157"/>
      <c r="L40" s="157"/>
      <c r="M40" s="157"/>
      <c r="N40" s="187">
        <f t="shared" ref="N40" si="14">P40+P41+P42</f>
        <v>0</v>
      </c>
      <c r="O40" s="216" t="s">
        <v>25</v>
      </c>
      <c r="P40" s="75">
        <v>0</v>
      </c>
      <c r="Q40" s="10" t="s">
        <v>37</v>
      </c>
      <c r="R40" s="75">
        <v>0</v>
      </c>
      <c r="S40" s="216" t="s">
        <v>24</v>
      </c>
      <c r="T40" s="187">
        <f t="shared" ref="T40" si="15">R40+R41+R42</f>
        <v>0</v>
      </c>
      <c r="U40" s="157" t="str">
        <f>O7</f>
        <v>d２位</v>
      </c>
      <c r="V40" s="157"/>
      <c r="W40" s="157"/>
      <c r="X40" s="157"/>
      <c r="Y40" s="157"/>
      <c r="Z40" s="157"/>
      <c r="AA40" s="157"/>
      <c r="AB40" s="185"/>
      <c r="AC40" s="186" t="s">
        <v>77</v>
      </c>
      <c r="AD40" s="186" t="s">
        <v>78</v>
      </c>
      <c r="AE40" s="186" t="s">
        <v>79</v>
      </c>
      <c r="AF40" s="186">
        <v>8</v>
      </c>
      <c r="AG40" s="184"/>
    </row>
    <row r="41" spans="2:33" ht="14.1" customHeight="1">
      <c r="B41" s="136"/>
      <c r="C41" s="136"/>
      <c r="D41" s="156"/>
      <c r="E41" s="156"/>
      <c r="F41" s="156"/>
      <c r="G41" s="157"/>
      <c r="H41" s="157"/>
      <c r="I41" s="157"/>
      <c r="J41" s="157"/>
      <c r="K41" s="157"/>
      <c r="L41" s="157"/>
      <c r="M41" s="157"/>
      <c r="N41" s="187"/>
      <c r="O41" s="216"/>
      <c r="P41" s="75">
        <v>0</v>
      </c>
      <c r="Q41" s="10" t="s">
        <v>37</v>
      </c>
      <c r="R41" s="75">
        <v>0</v>
      </c>
      <c r="S41" s="216"/>
      <c r="T41" s="187"/>
      <c r="U41" s="157"/>
      <c r="V41" s="157"/>
      <c r="W41" s="157"/>
      <c r="X41" s="157"/>
      <c r="Y41" s="157"/>
      <c r="Z41" s="157"/>
      <c r="AA41" s="157"/>
      <c r="AB41" s="185"/>
      <c r="AC41" s="186"/>
      <c r="AD41" s="186"/>
      <c r="AE41" s="186"/>
      <c r="AF41" s="186"/>
      <c r="AG41" s="184"/>
    </row>
    <row r="42" spans="2:33" ht="14.1" customHeight="1">
      <c r="B42" s="136"/>
      <c r="C42" s="136"/>
      <c r="D42" s="156"/>
      <c r="E42" s="156"/>
      <c r="F42" s="156"/>
      <c r="G42" s="157"/>
      <c r="H42" s="157"/>
      <c r="I42" s="157"/>
      <c r="J42" s="157"/>
      <c r="K42" s="157"/>
      <c r="L42" s="157"/>
      <c r="M42" s="157"/>
      <c r="N42" s="187"/>
      <c r="O42" s="216"/>
      <c r="P42" s="75"/>
      <c r="Q42" s="10" t="s">
        <v>37</v>
      </c>
      <c r="R42" s="75"/>
      <c r="S42" s="216"/>
      <c r="T42" s="187"/>
      <c r="U42" s="157"/>
      <c r="V42" s="157"/>
      <c r="W42" s="157"/>
      <c r="X42" s="157"/>
      <c r="Y42" s="157"/>
      <c r="Z42" s="157"/>
      <c r="AA42" s="157"/>
      <c r="AB42" s="70"/>
      <c r="AC42" s="186"/>
      <c r="AD42" s="186"/>
      <c r="AE42" s="186"/>
      <c r="AF42" s="186"/>
      <c r="AG42" s="69"/>
    </row>
    <row r="43" spans="2:33" ht="14.1" customHeight="1">
      <c r="B43" s="136" t="s">
        <v>86</v>
      </c>
      <c r="C43" s="136" t="s">
        <v>30</v>
      </c>
      <c r="D43" s="156">
        <v>0.51388888888888884</v>
      </c>
      <c r="E43" s="156"/>
      <c r="F43" s="156"/>
      <c r="G43" s="157" t="str">
        <f>G7</f>
        <v>b２位</v>
      </c>
      <c r="H43" s="157"/>
      <c r="I43" s="157"/>
      <c r="J43" s="157"/>
      <c r="K43" s="157"/>
      <c r="L43" s="157"/>
      <c r="M43" s="157"/>
      <c r="N43" s="187">
        <f t="shared" ref="N43" si="16">P43+P44+P45</f>
        <v>0</v>
      </c>
      <c r="O43" s="216" t="s">
        <v>25</v>
      </c>
      <c r="P43" s="75">
        <v>0</v>
      </c>
      <c r="Q43" s="10" t="s">
        <v>37</v>
      </c>
      <c r="R43" s="75">
        <v>0</v>
      </c>
      <c r="S43" s="216" t="s">
        <v>24</v>
      </c>
      <c r="T43" s="187">
        <f t="shared" ref="T43" si="17">R43+R44+R45</f>
        <v>0</v>
      </c>
      <c r="U43" s="157" t="str">
        <f>K7</f>
        <v>c１位</v>
      </c>
      <c r="V43" s="157"/>
      <c r="W43" s="157"/>
      <c r="X43" s="157"/>
      <c r="Y43" s="157"/>
      <c r="Z43" s="157"/>
      <c r="AA43" s="157"/>
      <c r="AB43" s="185"/>
      <c r="AC43" s="186" t="s">
        <v>87</v>
      </c>
      <c r="AD43" s="186" t="s">
        <v>79</v>
      </c>
      <c r="AE43" s="186" t="s">
        <v>78</v>
      </c>
      <c r="AF43" s="186">
        <v>5</v>
      </c>
      <c r="AG43" s="184"/>
    </row>
    <row r="44" spans="2:33" ht="14.1" customHeight="1">
      <c r="B44" s="136"/>
      <c r="C44" s="136"/>
      <c r="D44" s="156"/>
      <c r="E44" s="156"/>
      <c r="F44" s="156"/>
      <c r="G44" s="157"/>
      <c r="H44" s="157"/>
      <c r="I44" s="157"/>
      <c r="J44" s="157"/>
      <c r="K44" s="157"/>
      <c r="L44" s="157"/>
      <c r="M44" s="157"/>
      <c r="N44" s="187"/>
      <c r="O44" s="216"/>
      <c r="P44" s="75">
        <v>0</v>
      </c>
      <c r="Q44" s="10" t="s">
        <v>37</v>
      </c>
      <c r="R44" s="75">
        <v>0</v>
      </c>
      <c r="S44" s="216"/>
      <c r="T44" s="187"/>
      <c r="U44" s="157"/>
      <c r="V44" s="157"/>
      <c r="W44" s="157"/>
      <c r="X44" s="157"/>
      <c r="Y44" s="157"/>
      <c r="Z44" s="157"/>
      <c r="AA44" s="157"/>
      <c r="AB44" s="185"/>
      <c r="AC44" s="186"/>
      <c r="AD44" s="186"/>
      <c r="AE44" s="186"/>
      <c r="AF44" s="186"/>
      <c r="AG44" s="184"/>
    </row>
    <row r="45" spans="2:33" ht="14.1" customHeight="1">
      <c r="B45" s="136"/>
      <c r="C45" s="136"/>
      <c r="D45" s="156"/>
      <c r="E45" s="156"/>
      <c r="F45" s="156"/>
      <c r="G45" s="157"/>
      <c r="H45" s="157"/>
      <c r="I45" s="157"/>
      <c r="J45" s="157"/>
      <c r="K45" s="157"/>
      <c r="L45" s="157"/>
      <c r="M45" s="157"/>
      <c r="N45" s="187"/>
      <c r="O45" s="216"/>
      <c r="P45" s="75"/>
      <c r="Q45" s="10" t="s">
        <v>37</v>
      </c>
      <c r="R45" s="75"/>
      <c r="S45" s="216"/>
      <c r="T45" s="187"/>
      <c r="U45" s="157"/>
      <c r="V45" s="157"/>
      <c r="W45" s="157"/>
      <c r="X45" s="157"/>
      <c r="Y45" s="157"/>
      <c r="Z45" s="157"/>
      <c r="AA45" s="157"/>
      <c r="AB45" s="70"/>
      <c r="AC45" s="186"/>
      <c r="AD45" s="186"/>
      <c r="AE45" s="186"/>
      <c r="AF45" s="186"/>
      <c r="AG45" s="69"/>
    </row>
    <row r="46" spans="2:33" ht="14.1" customHeight="1">
      <c r="B46" s="136" t="s">
        <v>85</v>
      </c>
      <c r="C46" s="136" t="s">
        <v>29</v>
      </c>
      <c r="D46" s="156">
        <v>0.54861111111111116</v>
      </c>
      <c r="E46" s="156"/>
      <c r="F46" s="156"/>
      <c r="G46" s="157" t="str">
        <f>R7</f>
        <v>a２位</v>
      </c>
      <c r="H46" s="157"/>
      <c r="I46" s="157"/>
      <c r="J46" s="157"/>
      <c r="K46" s="157"/>
      <c r="L46" s="157"/>
      <c r="M46" s="157"/>
      <c r="N46" s="187">
        <f t="shared" ref="N46" si="18">P46+P47+P48</f>
        <v>0</v>
      </c>
      <c r="O46" s="216" t="s">
        <v>25</v>
      </c>
      <c r="P46" s="75">
        <v>0</v>
      </c>
      <c r="Q46" s="10" t="s">
        <v>37</v>
      </c>
      <c r="R46" s="75">
        <v>0</v>
      </c>
      <c r="S46" s="216" t="s">
        <v>24</v>
      </c>
      <c r="T46" s="187">
        <f t="shared" ref="T46" si="19">R46+R47+R48</f>
        <v>0</v>
      </c>
      <c r="U46" s="157" t="str">
        <f>AD7</f>
        <v>d１位</v>
      </c>
      <c r="V46" s="157"/>
      <c r="W46" s="157"/>
      <c r="X46" s="157"/>
      <c r="Y46" s="157"/>
      <c r="Z46" s="157"/>
      <c r="AA46" s="157"/>
      <c r="AB46" s="185"/>
      <c r="AC46" s="186" t="s">
        <v>80</v>
      </c>
      <c r="AD46" s="186" t="s">
        <v>81</v>
      </c>
      <c r="AE46" s="186" t="s">
        <v>82</v>
      </c>
      <c r="AF46" s="186">
        <v>4</v>
      </c>
      <c r="AG46" s="184"/>
    </row>
    <row r="47" spans="2:33" ht="14.1" customHeight="1">
      <c r="B47" s="136"/>
      <c r="C47" s="136"/>
      <c r="D47" s="156"/>
      <c r="E47" s="156"/>
      <c r="F47" s="156"/>
      <c r="G47" s="157"/>
      <c r="H47" s="157"/>
      <c r="I47" s="157"/>
      <c r="J47" s="157"/>
      <c r="K47" s="157"/>
      <c r="L47" s="157"/>
      <c r="M47" s="157"/>
      <c r="N47" s="187"/>
      <c r="O47" s="216"/>
      <c r="P47" s="75">
        <v>0</v>
      </c>
      <c r="Q47" s="10" t="s">
        <v>37</v>
      </c>
      <c r="R47" s="75">
        <v>0</v>
      </c>
      <c r="S47" s="216"/>
      <c r="T47" s="187"/>
      <c r="U47" s="157"/>
      <c r="V47" s="157"/>
      <c r="W47" s="157"/>
      <c r="X47" s="157"/>
      <c r="Y47" s="157"/>
      <c r="Z47" s="157"/>
      <c r="AA47" s="157"/>
      <c r="AB47" s="185"/>
      <c r="AC47" s="186"/>
      <c r="AD47" s="186"/>
      <c r="AE47" s="186"/>
      <c r="AF47" s="186"/>
      <c r="AG47" s="184"/>
    </row>
    <row r="48" spans="2:33" ht="14.1" customHeight="1">
      <c r="B48" s="136"/>
      <c r="C48" s="136"/>
      <c r="D48" s="156"/>
      <c r="E48" s="156"/>
      <c r="F48" s="156"/>
      <c r="G48" s="157"/>
      <c r="H48" s="157"/>
      <c r="I48" s="157"/>
      <c r="J48" s="157"/>
      <c r="K48" s="157"/>
      <c r="L48" s="157"/>
      <c r="M48" s="157"/>
      <c r="N48" s="187"/>
      <c r="O48" s="216"/>
      <c r="P48" s="75"/>
      <c r="Q48" s="10" t="s">
        <v>37</v>
      </c>
      <c r="R48" s="75"/>
      <c r="S48" s="216"/>
      <c r="T48" s="187"/>
      <c r="U48" s="157"/>
      <c r="V48" s="157"/>
      <c r="W48" s="157"/>
      <c r="X48" s="157"/>
      <c r="Y48" s="157"/>
      <c r="Z48" s="157"/>
      <c r="AA48" s="157"/>
      <c r="AB48" s="70"/>
      <c r="AC48" s="186"/>
      <c r="AD48" s="186"/>
      <c r="AE48" s="186"/>
      <c r="AF48" s="186"/>
      <c r="AG48" s="69"/>
    </row>
    <row r="49" spans="1:33" ht="14.1" customHeight="1">
      <c r="B49" s="136" t="s">
        <v>86</v>
      </c>
      <c r="C49" s="136" t="s">
        <v>29</v>
      </c>
      <c r="D49" s="156">
        <v>0.54861111111111116</v>
      </c>
      <c r="E49" s="156"/>
      <c r="F49" s="156"/>
      <c r="G49" s="157" t="str">
        <f>V7</f>
        <v>b１位</v>
      </c>
      <c r="H49" s="157"/>
      <c r="I49" s="157"/>
      <c r="J49" s="157"/>
      <c r="K49" s="157"/>
      <c r="L49" s="157"/>
      <c r="M49" s="157"/>
      <c r="N49" s="187">
        <f t="shared" ref="N49" si="20">P49+P50+P51</f>
        <v>0</v>
      </c>
      <c r="O49" s="216" t="s">
        <v>25</v>
      </c>
      <c r="P49" s="75">
        <v>0</v>
      </c>
      <c r="Q49" s="10" t="s">
        <v>37</v>
      </c>
      <c r="R49" s="75">
        <v>0</v>
      </c>
      <c r="S49" s="216" t="s">
        <v>24</v>
      </c>
      <c r="T49" s="187">
        <f t="shared" ref="T49" si="21">R49+R50+R51</f>
        <v>0</v>
      </c>
      <c r="U49" s="157" t="str">
        <f>Z7</f>
        <v>c２位</v>
      </c>
      <c r="V49" s="157"/>
      <c r="W49" s="157"/>
      <c r="X49" s="157"/>
      <c r="Y49" s="157"/>
      <c r="Z49" s="157"/>
      <c r="AA49" s="157"/>
      <c r="AB49" s="185"/>
      <c r="AC49" s="186" t="s">
        <v>83</v>
      </c>
      <c r="AD49" s="186" t="s">
        <v>82</v>
      </c>
      <c r="AE49" s="186" t="s">
        <v>81</v>
      </c>
      <c r="AF49" s="186">
        <v>1</v>
      </c>
      <c r="AG49" s="184"/>
    </row>
    <row r="50" spans="1:33" ht="14.1" customHeight="1">
      <c r="B50" s="136"/>
      <c r="C50" s="136"/>
      <c r="D50" s="156"/>
      <c r="E50" s="156"/>
      <c r="F50" s="156"/>
      <c r="G50" s="157"/>
      <c r="H50" s="157"/>
      <c r="I50" s="157"/>
      <c r="J50" s="157"/>
      <c r="K50" s="157"/>
      <c r="L50" s="157"/>
      <c r="M50" s="157"/>
      <c r="N50" s="187"/>
      <c r="O50" s="216"/>
      <c r="P50" s="75">
        <v>0</v>
      </c>
      <c r="Q50" s="10" t="s">
        <v>37</v>
      </c>
      <c r="R50" s="75">
        <v>0</v>
      </c>
      <c r="S50" s="216"/>
      <c r="T50" s="187"/>
      <c r="U50" s="157"/>
      <c r="V50" s="157"/>
      <c r="W50" s="157"/>
      <c r="X50" s="157"/>
      <c r="Y50" s="157"/>
      <c r="Z50" s="157"/>
      <c r="AA50" s="157"/>
      <c r="AB50" s="185"/>
      <c r="AC50" s="186"/>
      <c r="AD50" s="186"/>
      <c r="AE50" s="186"/>
      <c r="AF50" s="186"/>
      <c r="AG50" s="184"/>
    </row>
    <row r="51" spans="1:33" ht="14.1" customHeight="1">
      <c r="B51" s="136"/>
      <c r="C51" s="136"/>
      <c r="D51" s="156"/>
      <c r="E51" s="156"/>
      <c r="F51" s="156"/>
      <c r="G51" s="157"/>
      <c r="H51" s="157"/>
      <c r="I51" s="157"/>
      <c r="J51" s="157"/>
      <c r="K51" s="157"/>
      <c r="L51" s="157"/>
      <c r="M51" s="157"/>
      <c r="N51" s="187"/>
      <c r="O51" s="216"/>
      <c r="P51" s="75"/>
      <c r="Q51" s="10" t="s">
        <v>37</v>
      </c>
      <c r="R51" s="75"/>
      <c r="S51" s="216"/>
      <c r="T51" s="187"/>
      <c r="U51" s="157"/>
      <c r="V51" s="157"/>
      <c r="W51" s="157"/>
      <c r="X51" s="157"/>
      <c r="Y51" s="157"/>
      <c r="Z51" s="157"/>
      <c r="AA51" s="157"/>
      <c r="AB51" s="70"/>
      <c r="AC51" s="186"/>
      <c r="AD51" s="186"/>
      <c r="AE51" s="186"/>
      <c r="AF51" s="186"/>
      <c r="AG51" s="69"/>
    </row>
    <row r="52" spans="1:33" ht="8.1" customHeight="1"/>
    <row r="53" spans="1:33" ht="19.5" customHeight="1">
      <c r="B53" s="188" t="str">
        <f>I3 &amp;"リーグ"</f>
        <v>Ｘリーグ</v>
      </c>
      <c r="C53" s="189"/>
      <c r="D53" s="189"/>
      <c r="E53" s="190"/>
      <c r="F53" s="194" t="str">
        <f>B55</f>
        <v>a１位</v>
      </c>
      <c r="G53" s="195"/>
      <c r="H53" s="194" t="str">
        <f>B57</f>
        <v>b２位</v>
      </c>
      <c r="I53" s="195"/>
      <c r="J53" s="194" t="str">
        <f>B59</f>
        <v>c１位</v>
      </c>
      <c r="K53" s="195"/>
      <c r="L53" s="194" t="str">
        <f>B61</f>
        <v>d２位</v>
      </c>
      <c r="M53" s="195"/>
      <c r="N53" s="198" t="s">
        <v>28</v>
      </c>
      <c r="O53" s="198" t="s">
        <v>27</v>
      </c>
      <c r="P53" s="198" t="s">
        <v>26</v>
      </c>
      <c r="Q53" s="76"/>
      <c r="R53" s="188" t="str">
        <f>X3 &amp;"リーグ"</f>
        <v>Ｙリーグ</v>
      </c>
      <c r="S53" s="189"/>
      <c r="T53" s="189"/>
      <c r="U53" s="190"/>
      <c r="V53" s="194" t="str">
        <f>R7</f>
        <v>a２位</v>
      </c>
      <c r="W53" s="195"/>
      <c r="X53" s="194" t="str">
        <f>V7</f>
        <v>b１位</v>
      </c>
      <c r="Y53" s="195"/>
      <c r="Z53" s="194" t="str">
        <f>Z7</f>
        <v>c２位</v>
      </c>
      <c r="AA53" s="195"/>
      <c r="AB53" s="194" t="str">
        <f>AD7</f>
        <v>d１位</v>
      </c>
      <c r="AC53" s="195"/>
      <c r="AD53" s="198" t="s">
        <v>28</v>
      </c>
      <c r="AE53" s="198" t="s">
        <v>27</v>
      </c>
      <c r="AF53" s="198" t="s">
        <v>26</v>
      </c>
    </row>
    <row r="54" spans="1:33" ht="20.100000000000001" customHeight="1">
      <c r="B54" s="191"/>
      <c r="C54" s="192"/>
      <c r="D54" s="192"/>
      <c r="E54" s="193"/>
      <c r="F54" s="196"/>
      <c r="G54" s="197"/>
      <c r="H54" s="196"/>
      <c r="I54" s="197"/>
      <c r="J54" s="196"/>
      <c r="K54" s="197"/>
      <c r="L54" s="196"/>
      <c r="M54" s="197"/>
      <c r="N54" s="199"/>
      <c r="O54" s="199"/>
      <c r="P54" s="199"/>
      <c r="Q54" s="76"/>
      <c r="R54" s="191"/>
      <c r="S54" s="192"/>
      <c r="T54" s="192"/>
      <c r="U54" s="193"/>
      <c r="V54" s="196"/>
      <c r="W54" s="197"/>
      <c r="X54" s="196"/>
      <c r="Y54" s="197"/>
      <c r="Z54" s="196"/>
      <c r="AA54" s="197"/>
      <c r="AB54" s="196"/>
      <c r="AC54" s="197"/>
      <c r="AD54" s="199"/>
      <c r="AE54" s="199"/>
      <c r="AF54" s="199"/>
    </row>
    <row r="55" spans="1:33" ht="20.100000000000001" customHeight="1">
      <c r="B55" s="194" t="str">
        <f>C7</f>
        <v>a１位</v>
      </c>
      <c r="C55" s="208"/>
      <c r="D55" s="208"/>
      <c r="E55" s="195"/>
      <c r="F55" s="200"/>
      <c r="G55" s="201"/>
      <c r="H55" s="77">
        <f>N16</f>
        <v>0</v>
      </c>
      <c r="I55" s="77">
        <f>T16</f>
        <v>0</v>
      </c>
      <c r="J55" s="77">
        <f>N28</f>
        <v>0</v>
      </c>
      <c r="K55" s="77">
        <f>T28</f>
        <v>0</v>
      </c>
      <c r="L55" s="77">
        <f>N40</f>
        <v>0</v>
      </c>
      <c r="M55" s="77">
        <f>T40</f>
        <v>0</v>
      </c>
      <c r="N55" s="204">
        <f>COUNTIF(F56:M56,"○")*3+COUNTIF(F56:M56,"△")</f>
        <v>3</v>
      </c>
      <c r="O55" s="204">
        <f>H55-I55+J55-K55+L55-M55</f>
        <v>0</v>
      </c>
      <c r="P55" s="206"/>
      <c r="Q55" s="11"/>
      <c r="R55" s="194" t="str">
        <f>R7</f>
        <v>a２位</v>
      </c>
      <c r="S55" s="208"/>
      <c r="T55" s="208"/>
      <c r="U55" s="195"/>
      <c r="V55" s="200"/>
      <c r="W55" s="201"/>
      <c r="X55" s="77">
        <f>N22</f>
        <v>0</v>
      </c>
      <c r="Y55" s="77">
        <f>T22</f>
        <v>0</v>
      </c>
      <c r="Z55" s="77">
        <f>N34</f>
        <v>0</v>
      </c>
      <c r="AA55" s="77">
        <f>T34</f>
        <v>0</v>
      </c>
      <c r="AB55" s="77">
        <f>N46</f>
        <v>0</v>
      </c>
      <c r="AC55" s="77">
        <f>T46</f>
        <v>0</v>
      </c>
      <c r="AD55" s="204">
        <f>COUNTIF(V56:AC56,"○")*3+COUNTIF(V56:AC56,"△")</f>
        <v>3</v>
      </c>
      <c r="AE55" s="204">
        <f>X55-Y55+Z55-AA55+AB55-AC55</f>
        <v>0</v>
      </c>
      <c r="AF55" s="206"/>
    </row>
    <row r="56" spans="1:33" ht="20.100000000000001" customHeight="1">
      <c r="B56" s="196"/>
      <c r="C56" s="209"/>
      <c r="D56" s="209"/>
      <c r="E56" s="197"/>
      <c r="F56" s="202"/>
      <c r="G56" s="203"/>
      <c r="H56" s="210" t="str">
        <f>IF(H55&gt;I55,"○",IF(H55&lt;I55,"×",IF(H55=I55,"△")))</f>
        <v>△</v>
      </c>
      <c r="I56" s="211"/>
      <c r="J56" s="210" t="str">
        <f>IF(J55&gt;K55,"○",IF(J55&lt;K55,"×",IF(J55=K55,"△")))</f>
        <v>△</v>
      </c>
      <c r="K56" s="211"/>
      <c r="L56" s="210" t="str">
        <f>IF(L55&gt;M55,"○",IF(L55&lt;M55,"×",IF(L55=M55,"△")))</f>
        <v>△</v>
      </c>
      <c r="M56" s="211"/>
      <c r="N56" s="205"/>
      <c r="O56" s="205"/>
      <c r="P56" s="207"/>
      <c r="Q56" s="11"/>
      <c r="R56" s="196"/>
      <c r="S56" s="209"/>
      <c r="T56" s="209"/>
      <c r="U56" s="197"/>
      <c r="V56" s="202"/>
      <c r="W56" s="203"/>
      <c r="X56" s="210" t="str">
        <f>IF(X55&gt;Y55,"○",IF(X55&lt;Y55,"×",IF(X55=Y55,"△")))</f>
        <v>△</v>
      </c>
      <c r="Y56" s="211"/>
      <c r="Z56" s="210" t="str">
        <f>IF(Z55&gt;AA55,"○",IF(Z55&lt;AA55,"×",IF(Z55=AA55,"△")))</f>
        <v>△</v>
      </c>
      <c r="AA56" s="211"/>
      <c r="AB56" s="210" t="str">
        <f>IF(AB55&gt;AC55,"○",IF(AB55&lt;AC55,"×",IF(AB55=AC55,"△")))</f>
        <v>△</v>
      </c>
      <c r="AC56" s="211"/>
      <c r="AD56" s="205"/>
      <c r="AE56" s="205"/>
      <c r="AF56" s="207"/>
    </row>
    <row r="57" spans="1:33" ht="20.100000000000001" customHeight="1">
      <c r="B57" s="194" t="str">
        <f>G7</f>
        <v>b２位</v>
      </c>
      <c r="C57" s="208"/>
      <c r="D57" s="208"/>
      <c r="E57" s="195"/>
      <c r="F57" s="77">
        <f>I55</f>
        <v>0</v>
      </c>
      <c r="G57" s="77">
        <f>H55</f>
        <v>0</v>
      </c>
      <c r="H57" s="200"/>
      <c r="I57" s="201"/>
      <c r="J57" s="77">
        <f>N43</f>
        <v>0</v>
      </c>
      <c r="K57" s="77">
        <f>T43</f>
        <v>0</v>
      </c>
      <c r="L57" s="77">
        <f>N31</f>
        <v>0</v>
      </c>
      <c r="M57" s="77">
        <f>T31</f>
        <v>0</v>
      </c>
      <c r="N57" s="204">
        <f>COUNTIF(F58:M58,"○")*3+COUNTIF(F58:M58,"△")</f>
        <v>3</v>
      </c>
      <c r="O57" s="204">
        <f>F57-G57+J57-K57+L57-M57</f>
        <v>0</v>
      </c>
      <c r="P57" s="206"/>
      <c r="Q57" s="11"/>
      <c r="R57" s="194" t="str">
        <f>V7</f>
        <v>b１位</v>
      </c>
      <c r="S57" s="208"/>
      <c r="T57" s="208"/>
      <c r="U57" s="195"/>
      <c r="V57" s="77">
        <f>Y55</f>
        <v>0</v>
      </c>
      <c r="W57" s="77">
        <f>X55</f>
        <v>0</v>
      </c>
      <c r="X57" s="200"/>
      <c r="Y57" s="201"/>
      <c r="Z57" s="77">
        <f>N49</f>
        <v>0</v>
      </c>
      <c r="AA57" s="77">
        <f>T49</f>
        <v>0</v>
      </c>
      <c r="AB57" s="77">
        <f>N37</f>
        <v>0</v>
      </c>
      <c r="AC57" s="77">
        <f>T37</f>
        <v>0</v>
      </c>
      <c r="AD57" s="204">
        <f>COUNTIF(V58:AC58,"○")*3+COUNTIF(V58:AC58,"△")</f>
        <v>3</v>
      </c>
      <c r="AE57" s="204">
        <f>V57-W57+Z57-AA57+AB57-AC57</f>
        <v>0</v>
      </c>
      <c r="AF57" s="206"/>
    </row>
    <row r="58" spans="1:33" ht="20.100000000000001" customHeight="1">
      <c r="B58" s="196"/>
      <c r="C58" s="209"/>
      <c r="D58" s="209"/>
      <c r="E58" s="197"/>
      <c r="F58" s="210" t="str">
        <f>IF(F57&gt;G57,"○",IF(F57&lt;G57,"×",IF(F57=G57,"△")))</f>
        <v>△</v>
      </c>
      <c r="G58" s="211"/>
      <c r="H58" s="202"/>
      <c r="I58" s="203"/>
      <c r="J58" s="210" t="str">
        <f>IF(J57&gt;K57,"○",IF(J57&lt;K57,"×",IF(J57=K57,"△")))</f>
        <v>△</v>
      </c>
      <c r="K58" s="211"/>
      <c r="L58" s="210" t="str">
        <f>IF(L57&gt;M57,"○",IF(L57&lt;M57,"×",IF(L57=M57,"△")))</f>
        <v>△</v>
      </c>
      <c r="M58" s="211"/>
      <c r="N58" s="205"/>
      <c r="O58" s="205"/>
      <c r="P58" s="207"/>
      <c r="Q58" s="11"/>
      <c r="R58" s="196"/>
      <c r="S58" s="209"/>
      <c r="T58" s="209"/>
      <c r="U58" s="197"/>
      <c r="V58" s="210" t="str">
        <f>IF(V57&gt;W57,"○",IF(V57&lt;W57,"×",IF(V57=W57,"△")))</f>
        <v>△</v>
      </c>
      <c r="W58" s="211"/>
      <c r="X58" s="202"/>
      <c r="Y58" s="203"/>
      <c r="Z58" s="210" t="str">
        <f>IF(Z57&gt;AA57,"○",IF(Z57&lt;AA57,"×",IF(Z57=AA57,"△")))</f>
        <v>△</v>
      </c>
      <c r="AA58" s="211"/>
      <c r="AB58" s="210" t="str">
        <f>IF(AB57&gt;AC57,"○",IF(AB57&lt;AC57,"×",IF(AB57=AC57,"△")))</f>
        <v>△</v>
      </c>
      <c r="AC58" s="211"/>
      <c r="AD58" s="205"/>
      <c r="AE58" s="205"/>
      <c r="AF58" s="207"/>
    </row>
    <row r="59" spans="1:33" ht="20.100000000000001" customHeight="1">
      <c r="B59" s="194" t="str">
        <f>K7</f>
        <v>c１位</v>
      </c>
      <c r="C59" s="208"/>
      <c r="D59" s="208"/>
      <c r="E59" s="195"/>
      <c r="F59" s="77">
        <f>K55</f>
        <v>0</v>
      </c>
      <c r="G59" s="77">
        <f>J55</f>
        <v>0</v>
      </c>
      <c r="H59" s="77">
        <f>K57</f>
        <v>0</v>
      </c>
      <c r="I59" s="77">
        <f>J57</f>
        <v>0</v>
      </c>
      <c r="J59" s="200"/>
      <c r="K59" s="201"/>
      <c r="L59" s="77">
        <f>N19</f>
        <v>0</v>
      </c>
      <c r="M59" s="77">
        <f>T19</f>
        <v>0</v>
      </c>
      <c r="N59" s="204">
        <f>COUNTIF(F60:M60,"○")*3+COUNTIF(F60:M60,"△")</f>
        <v>3</v>
      </c>
      <c r="O59" s="204">
        <f>F59-G59+H59-I59+L59-M59</f>
        <v>0</v>
      </c>
      <c r="P59" s="206"/>
      <c r="Q59" s="11"/>
      <c r="R59" s="194" t="str">
        <f>Z7</f>
        <v>c２位</v>
      </c>
      <c r="S59" s="208"/>
      <c r="T59" s="208"/>
      <c r="U59" s="195"/>
      <c r="V59" s="77">
        <f>AA55</f>
        <v>0</v>
      </c>
      <c r="W59" s="77">
        <f>Z55</f>
        <v>0</v>
      </c>
      <c r="X59" s="77">
        <f>AA57</f>
        <v>0</v>
      </c>
      <c r="Y59" s="77">
        <f>Z57</f>
        <v>0</v>
      </c>
      <c r="Z59" s="200"/>
      <c r="AA59" s="201"/>
      <c r="AB59" s="77">
        <f>N25</f>
        <v>0</v>
      </c>
      <c r="AC59" s="77">
        <f>T25</f>
        <v>0</v>
      </c>
      <c r="AD59" s="204">
        <f>COUNTIF(V60:AC60,"○")*3+COUNTIF(V60:AC60,"△")</f>
        <v>3</v>
      </c>
      <c r="AE59" s="204">
        <f>V59-W59+X59-Y59+AB59-AC59</f>
        <v>0</v>
      </c>
      <c r="AF59" s="206"/>
    </row>
    <row r="60" spans="1:33" ht="20.100000000000001" customHeight="1">
      <c r="B60" s="196"/>
      <c r="C60" s="209"/>
      <c r="D60" s="209"/>
      <c r="E60" s="197"/>
      <c r="F60" s="210" t="str">
        <f>IF(F59&gt;G59,"○",IF(F59&lt;G59,"×",IF(F59=G59,"△")))</f>
        <v>△</v>
      </c>
      <c r="G60" s="211"/>
      <c r="H60" s="210" t="str">
        <f>IF(H59&gt;I59,"○",IF(H59&lt;I59,"×",IF(H59=I59,"△")))</f>
        <v>△</v>
      </c>
      <c r="I60" s="211"/>
      <c r="J60" s="202"/>
      <c r="K60" s="203"/>
      <c r="L60" s="210" t="str">
        <f>IF(L59&gt;M59,"○",IF(L59&lt;M59,"×",IF(L59=M59,"△")))</f>
        <v>△</v>
      </c>
      <c r="M60" s="211"/>
      <c r="N60" s="205"/>
      <c r="O60" s="205"/>
      <c r="P60" s="207"/>
      <c r="Q60" s="11"/>
      <c r="R60" s="196"/>
      <c r="S60" s="209"/>
      <c r="T60" s="209"/>
      <c r="U60" s="197"/>
      <c r="V60" s="210" t="str">
        <f>IF(V59&gt;W59,"○",IF(V59&lt;W59,"×",IF(V59=W59,"△")))</f>
        <v>△</v>
      </c>
      <c r="W60" s="211"/>
      <c r="X60" s="210" t="str">
        <f>IF(X59&gt;Y59,"○",IF(X59&lt;Y59,"×",IF(X59=Y59,"△")))</f>
        <v>△</v>
      </c>
      <c r="Y60" s="211"/>
      <c r="Z60" s="202"/>
      <c r="AA60" s="203"/>
      <c r="AB60" s="210" t="str">
        <f>IF(AB59&gt;AC59,"○",IF(AB59&lt;AC59,"×",IF(AB59=AC59,"△")))</f>
        <v>△</v>
      </c>
      <c r="AC60" s="211"/>
      <c r="AD60" s="205"/>
      <c r="AE60" s="205"/>
      <c r="AF60" s="207"/>
    </row>
    <row r="61" spans="1:33" ht="20.100000000000001" customHeight="1">
      <c r="B61" s="194" t="str">
        <f>O7</f>
        <v>d２位</v>
      </c>
      <c r="C61" s="208"/>
      <c r="D61" s="208"/>
      <c r="E61" s="195"/>
      <c r="F61" s="77">
        <f>M55</f>
        <v>0</v>
      </c>
      <c r="G61" s="77">
        <f>L55</f>
        <v>0</v>
      </c>
      <c r="H61" s="77">
        <f>M57</f>
        <v>0</v>
      </c>
      <c r="I61" s="77">
        <f>L57</f>
        <v>0</v>
      </c>
      <c r="J61" s="77">
        <f>M59</f>
        <v>0</v>
      </c>
      <c r="K61" s="77">
        <f>L59</f>
        <v>0</v>
      </c>
      <c r="L61" s="200"/>
      <c r="M61" s="201"/>
      <c r="N61" s="204">
        <f>COUNTIF(F62:M62,"○")*3+COUNTIF(F62:M62,"△")</f>
        <v>3</v>
      </c>
      <c r="O61" s="204">
        <f>F61-G61+H61-I61+J61-K61</f>
        <v>0</v>
      </c>
      <c r="P61" s="206"/>
      <c r="Q61" s="11"/>
      <c r="R61" s="194" t="str">
        <f>AD7</f>
        <v>d１位</v>
      </c>
      <c r="S61" s="208"/>
      <c r="T61" s="208"/>
      <c r="U61" s="195"/>
      <c r="V61" s="77">
        <f>AC55</f>
        <v>0</v>
      </c>
      <c r="W61" s="77">
        <f>AB55</f>
        <v>0</v>
      </c>
      <c r="X61" s="77">
        <f>AC57</f>
        <v>0</v>
      </c>
      <c r="Y61" s="77">
        <f>AB57</f>
        <v>0</v>
      </c>
      <c r="Z61" s="77">
        <f>AC59</f>
        <v>0</v>
      </c>
      <c r="AA61" s="77">
        <f>AB59</f>
        <v>0</v>
      </c>
      <c r="AB61" s="200"/>
      <c r="AC61" s="201"/>
      <c r="AD61" s="204">
        <f>COUNTIF(V62:AC62,"○")*3+COUNTIF(V62:AC62,"△")</f>
        <v>3</v>
      </c>
      <c r="AE61" s="204">
        <f>V61-W61+X61-Y61+Z61-AA61</f>
        <v>0</v>
      </c>
      <c r="AF61" s="206"/>
    </row>
    <row r="62" spans="1:33" ht="20.100000000000001" customHeight="1">
      <c r="B62" s="196"/>
      <c r="C62" s="209"/>
      <c r="D62" s="209"/>
      <c r="E62" s="197"/>
      <c r="F62" s="210" t="str">
        <f>IF(F61&gt;G61,"○",IF(F61&lt;G61,"×",IF(F61=G61,"△")))</f>
        <v>△</v>
      </c>
      <c r="G62" s="211"/>
      <c r="H62" s="210" t="str">
        <f>IF(H61&gt;I61,"○",IF(H61&lt;I61,"×",IF(H61=I61,"△")))</f>
        <v>△</v>
      </c>
      <c r="I62" s="211"/>
      <c r="J62" s="210" t="str">
        <f>IF(J61&gt;K61,"○",IF(J61&lt;K61,"×",IF(J61=K61,"△")))</f>
        <v>△</v>
      </c>
      <c r="K62" s="211"/>
      <c r="L62" s="202"/>
      <c r="M62" s="203"/>
      <c r="N62" s="205"/>
      <c r="O62" s="205"/>
      <c r="P62" s="207"/>
      <c r="Q62" s="11"/>
      <c r="R62" s="196"/>
      <c r="S62" s="209"/>
      <c r="T62" s="209"/>
      <c r="U62" s="197"/>
      <c r="V62" s="210" t="str">
        <f>IF(V61&gt;W61,"○",IF(V61&lt;W61,"×",IF(V61=W61,"△")))</f>
        <v>△</v>
      </c>
      <c r="W62" s="211"/>
      <c r="X62" s="210" t="str">
        <f>IF(X61&gt;Y61,"○",IF(X61&lt;Y61,"×",IF(X61=Y61,"△")))</f>
        <v>△</v>
      </c>
      <c r="Y62" s="211"/>
      <c r="Z62" s="210" t="str">
        <f>IF(Z61&gt;AA61,"○",IF(Z61&lt;AA61,"×",IF(Z61=AA61,"△")))</f>
        <v>△</v>
      </c>
      <c r="AA62" s="211"/>
      <c r="AB62" s="202"/>
      <c r="AC62" s="203"/>
      <c r="AD62" s="205"/>
      <c r="AE62" s="205"/>
      <c r="AF62" s="207"/>
    </row>
    <row r="63" spans="1:33" ht="20.100000000000001" customHeight="1"/>
    <row r="64" spans="1:33" ht="21.75" customHeight="1">
      <c r="A64" s="38" t="str">
        <f>'JA組合せ(結果)'!C6</f>
        <v>■第4日　1月24日</v>
      </c>
      <c r="B64" s="37"/>
      <c r="C64" s="37"/>
      <c r="D64" s="37"/>
      <c r="E64" s="37"/>
      <c r="F64" s="37"/>
      <c r="G64" s="37"/>
      <c r="H64" s="37"/>
      <c r="I64" s="153" t="str">
        <f>'JA組合せ(結果)'!G6</f>
        <v>決勝リーグ</v>
      </c>
      <c r="J64" s="153"/>
      <c r="K64" s="153"/>
      <c r="L64" s="153"/>
      <c r="M64" s="153"/>
      <c r="N64" s="153"/>
      <c r="O64" s="153"/>
      <c r="P64" s="153"/>
      <c r="Q64" s="45"/>
      <c r="R64" s="45"/>
      <c r="T64" s="152" t="s">
        <v>88</v>
      </c>
      <c r="U64" s="152"/>
      <c r="V64" s="152"/>
      <c r="W64" s="152"/>
      <c r="X64" s="153" t="str">
        <f>'JA組合せ(結果)'!O6</f>
        <v>宇都宮市サッカー場（平出）</v>
      </c>
      <c r="Y64" s="153"/>
      <c r="Z64" s="153"/>
      <c r="AA64" s="153"/>
      <c r="AB64" s="153"/>
      <c r="AC64" s="153"/>
      <c r="AD64" s="153"/>
      <c r="AE64" s="153"/>
      <c r="AF64" s="153"/>
      <c r="AG64" s="153"/>
    </row>
    <row r="65" spans="1:33" ht="15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R65" s="39"/>
      <c r="S65" s="39"/>
      <c r="T65" s="39"/>
      <c r="U65" s="39"/>
      <c r="V65" s="46"/>
      <c r="W65" s="46"/>
      <c r="X65" s="40" t="s">
        <v>94</v>
      </c>
      <c r="Y65" s="46"/>
      <c r="Z65" s="46"/>
      <c r="AA65" s="46"/>
      <c r="AB65" s="46"/>
      <c r="AC65" s="46"/>
      <c r="AD65" s="46"/>
      <c r="AE65" s="46"/>
    </row>
    <row r="66" spans="1:33" ht="19.5" customHeight="1">
      <c r="A66" s="38"/>
      <c r="B66" s="38"/>
      <c r="J66" s="38"/>
      <c r="K66" s="38"/>
      <c r="L66" s="38"/>
      <c r="M66" s="38"/>
      <c r="N66" s="38"/>
      <c r="P66" s="152"/>
      <c r="Q66" s="152"/>
      <c r="T66" s="39"/>
      <c r="X66" s="38"/>
      <c r="Y66" s="38"/>
      <c r="Z66" s="38"/>
    </row>
    <row r="67" spans="1:33" ht="20.100000000000001" customHeight="1">
      <c r="A67" s="12"/>
      <c r="B67" s="12"/>
      <c r="J67" s="12"/>
      <c r="K67" s="12"/>
      <c r="L67" s="12"/>
      <c r="M67" s="12"/>
      <c r="N67" s="12"/>
      <c r="O67" s="12"/>
      <c r="P67" s="12"/>
      <c r="Q67" s="71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</row>
    <row r="68" spans="1:33" ht="20.100000000000001" customHeight="1">
      <c r="A68" s="12"/>
      <c r="B68" s="12"/>
      <c r="J68" s="12"/>
      <c r="K68" s="17"/>
      <c r="L68" s="32"/>
      <c r="M68" s="32"/>
      <c r="N68" s="72"/>
      <c r="O68" s="33"/>
      <c r="P68" s="34"/>
      <c r="Q68" s="32"/>
      <c r="R68" s="14"/>
      <c r="S68" s="17"/>
      <c r="T68" s="32"/>
      <c r="U68" s="32"/>
      <c r="V68" s="14"/>
      <c r="W68" s="12"/>
      <c r="X68" s="11"/>
      <c r="Y68" s="12"/>
      <c r="Z68" s="12"/>
      <c r="AA68" s="12"/>
      <c r="AB68" s="12"/>
      <c r="AC68" s="12"/>
      <c r="AD68" s="12"/>
    </row>
    <row r="69" spans="1:33" ht="20.100000000000001" customHeight="1">
      <c r="A69" s="12"/>
      <c r="B69" s="12"/>
      <c r="J69" s="136">
        <v>1</v>
      </c>
      <c r="K69" s="136"/>
      <c r="L69" s="11"/>
      <c r="M69" s="12"/>
      <c r="N69" s="136">
        <v>2</v>
      </c>
      <c r="O69" s="136"/>
      <c r="P69" s="11"/>
      <c r="Q69" s="12"/>
      <c r="R69" s="136">
        <v>3</v>
      </c>
      <c r="S69" s="136"/>
      <c r="T69" s="11"/>
      <c r="U69" s="12"/>
      <c r="V69" s="136">
        <v>4</v>
      </c>
      <c r="W69" s="136"/>
      <c r="X69" s="12"/>
      <c r="Y69" s="12"/>
      <c r="Z69" s="12"/>
      <c r="AA69" s="12"/>
      <c r="AB69" s="12"/>
      <c r="AC69" s="12"/>
      <c r="AD69" s="12"/>
      <c r="AE69" s="12"/>
    </row>
    <row r="70" spans="1:33" ht="20.100000000000001" customHeight="1">
      <c r="A70" s="12"/>
      <c r="B70" s="12"/>
      <c r="J70" s="183" t="str">
        <f>'JA組合せ(結果)'!T17</f>
        <v>X１位</v>
      </c>
      <c r="K70" s="183"/>
      <c r="L70" s="73"/>
      <c r="M70" s="66"/>
      <c r="N70" s="183" t="str">
        <f>'JA組合せ(結果)'!T19</f>
        <v>Y２位</v>
      </c>
      <c r="O70" s="183"/>
      <c r="P70" s="73"/>
      <c r="Q70" s="74"/>
      <c r="R70" s="183" t="str">
        <f>'JA組合せ(結果)'!T21</f>
        <v>X２位</v>
      </c>
      <c r="S70" s="183"/>
      <c r="T70" s="73"/>
      <c r="U70" s="74"/>
      <c r="V70" s="183" t="str">
        <f>'JA組合せ(結果)'!T23</f>
        <v>Y１位</v>
      </c>
      <c r="W70" s="183"/>
      <c r="X70" s="74"/>
      <c r="Y70" s="74"/>
      <c r="Z70" s="74"/>
      <c r="AA70" s="74"/>
      <c r="AB70" s="74"/>
      <c r="AC70" s="74"/>
      <c r="AD70" s="74"/>
      <c r="AE70" s="74"/>
    </row>
    <row r="71" spans="1:33" ht="20.100000000000001" customHeight="1">
      <c r="A71" s="12"/>
      <c r="B71" s="12"/>
      <c r="J71" s="183"/>
      <c r="K71" s="183"/>
      <c r="L71" s="73"/>
      <c r="M71" s="66"/>
      <c r="N71" s="183"/>
      <c r="O71" s="183"/>
      <c r="P71" s="73"/>
      <c r="Q71" s="74"/>
      <c r="R71" s="183"/>
      <c r="S71" s="183"/>
      <c r="T71" s="73"/>
      <c r="U71" s="74"/>
      <c r="V71" s="183"/>
      <c r="W71" s="183"/>
      <c r="X71" s="74"/>
      <c r="Y71" s="74"/>
      <c r="Z71" s="74"/>
      <c r="AA71" s="74"/>
      <c r="AB71" s="74"/>
      <c r="AC71" s="74"/>
      <c r="AD71" s="74"/>
      <c r="AE71" s="74"/>
    </row>
    <row r="72" spans="1:33" ht="20.100000000000001" customHeight="1">
      <c r="A72" s="12"/>
      <c r="B72" s="12"/>
      <c r="J72" s="183"/>
      <c r="K72" s="183"/>
      <c r="L72" s="73"/>
      <c r="M72" s="66"/>
      <c r="N72" s="183"/>
      <c r="O72" s="183"/>
      <c r="P72" s="73"/>
      <c r="Q72" s="74"/>
      <c r="R72" s="183"/>
      <c r="S72" s="183"/>
      <c r="T72" s="73"/>
      <c r="U72" s="74"/>
      <c r="V72" s="183"/>
      <c r="W72" s="183"/>
      <c r="X72" s="74"/>
      <c r="Y72" s="74"/>
      <c r="Z72" s="74"/>
      <c r="AA72" s="74"/>
      <c r="AB72" s="74"/>
      <c r="AC72" s="74"/>
      <c r="AD72" s="74"/>
      <c r="AE72" s="74"/>
    </row>
    <row r="73" spans="1:33" ht="19.5" customHeight="1">
      <c r="A73" s="12"/>
      <c r="B73" s="12"/>
      <c r="J73" s="183"/>
      <c r="K73" s="183"/>
      <c r="L73" s="73"/>
      <c r="M73" s="66"/>
      <c r="N73" s="183"/>
      <c r="O73" s="183"/>
      <c r="P73" s="73"/>
      <c r="Q73" s="74"/>
      <c r="R73" s="183"/>
      <c r="S73" s="183"/>
      <c r="T73" s="73"/>
      <c r="U73" s="74"/>
      <c r="V73" s="183"/>
      <c r="W73" s="183"/>
      <c r="X73" s="74"/>
      <c r="Y73" s="74"/>
      <c r="Z73" s="74"/>
      <c r="AA73" s="74"/>
      <c r="AB73" s="74"/>
      <c r="AC73" s="74"/>
      <c r="AD73" s="74"/>
      <c r="AE73" s="74"/>
    </row>
    <row r="74" spans="1:33" ht="20.100000000000001" customHeight="1">
      <c r="A74" s="12"/>
      <c r="B74" s="12"/>
      <c r="J74" s="183"/>
      <c r="K74" s="183"/>
      <c r="L74" s="73"/>
      <c r="M74" s="66"/>
      <c r="N74" s="183"/>
      <c r="O74" s="183"/>
      <c r="P74" s="73"/>
      <c r="Q74" s="74"/>
      <c r="R74" s="183"/>
      <c r="S74" s="183"/>
      <c r="T74" s="73"/>
      <c r="U74" s="74"/>
      <c r="V74" s="183"/>
      <c r="W74" s="183"/>
      <c r="X74" s="74"/>
      <c r="Y74" s="74"/>
      <c r="Z74" s="74"/>
      <c r="AA74" s="74"/>
      <c r="AB74" s="74"/>
      <c r="AC74" s="74"/>
      <c r="AD74" s="74"/>
      <c r="AE74" s="74"/>
    </row>
    <row r="75" spans="1:33" ht="20.100000000000001" customHeight="1">
      <c r="A75" s="12"/>
      <c r="B75" s="12"/>
      <c r="J75" s="183"/>
      <c r="K75" s="183"/>
      <c r="L75" s="73"/>
      <c r="M75" s="66"/>
      <c r="N75" s="183"/>
      <c r="O75" s="183"/>
      <c r="P75" s="73"/>
      <c r="Q75" s="74"/>
      <c r="R75" s="183"/>
      <c r="S75" s="183"/>
      <c r="T75" s="73"/>
      <c r="U75" s="74"/>
      <c r="V75" s="183"/>
      <c r="W75" s="183"/>
      <c r="X75" s="74"/>
      <c r="Y75" s="74"/>
      <c r="Z75" s="74"/>
      <c r="AA75" s="74"/>
      <c r="AB75" s="74"/>
      <c r="AC75" s="74"/>
      <c r="AD75" s="74"/>
      <c r="AE75" s="74"/>
    </row>
    <row r="76" spans="1:33" ht="20.100000000000001" customHeight="1">
      <c r="A76" s="12"/>
      <c r="B76" s="12"/>
      <c r="J76" s="183"/>
      <c r="K76" s="183"/>
      <c r="L76" s="73"/>
      <c r="M76" s="66"/>
      <c r="N76" s="183"/>
      <c r="O76" s="183"/>
      <c r="P76" s="73"/>
      <c r="Q76" s="74"/>
      <c r="R76" s="183"/>
      <c r="S76" s="183"/>
      <c r="T76" s="73"/>
      <c r="U76" s="74"/>
      <c r="V76" s="183"/>
      <c r="W76" s="183"/>
      <c r="X76" s="74"/>
      <c r="Y76" s="74"/>
      <c r="Z76" s="74"/>
      <c r="AA76" s="74"/>
      <c r="AB76" s="74"/>
      <c r="AC76" s="74"/>
      <c r="AD76" s="74"/>
      <c r="AE76" s="74"/>
    </row>
    <row r="77" spans="1:33" ht="19.5" customHeight="1">
      <c r="A77" s="12"/>
      <c r="B77" s="12"/>
      <c r="J77" s="183"/>
      <c r="K77" s="183"/>
      <c r="L77" s="73"/>
      <c r="M77" s="66"/>
      <c r="N77" s="183"/>
      <c r="O77" s="183"/>
      <c r="P77" s="73"/>
      <c r="Q77" s="74"/>
      <c r="R77" s="183"/>
      <c r="S77" s="183"/>
      <c r="T77" s="73"/>
      <c r="U77" s="74"/>
      <c r="V77" s="183"/>
      <c r="W77" s="183"/>
      <c r="X77" s="74"/>
      <c r="Y77" s="74"/>
      <c r="Z77" s="74"/>
      <c r="AA77" s="74"/>
      <c r="AB77" s="74"/>
      <c r="AC77" s="74"/>
      <c r="AD77" s="74"/>
      <c r="AE77" s="74"/>
    </row>
    <row r="78" spans="1:33" ht="19.2">
      <c r="B78" s="47" t="s">
        <v>36</v>
      </c>
      <c r="D78" s="47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B78" s="67" t="s">
        <v>72</v>
      </c>
      <c r="AC78" s="41" t="s">
        <v>73</v>
      </c>
      <c r="AD78" s="41" t="s">
        <v>74</v>
      </c>
      <c r="AE78" s="41" t="s">
        <v>74</v>
      </c>
      <c r="AF78" s="41" t="s">
        <v>75</v>
      </c>
      <c r="AG78" s="68" t="s">
        <v>76</v>
      </c>
    </row>
    <row r="79" spans="1:33" ht="13.5" customHeight="1">
      <c r="B79" s="136" t="s">
        <v>85</v>
      </c>
      <c r="C79" s="136" t="s">
        <v>34</v>
      </c>
      <c r="D79" s="156">
        <v>0.375</v>
      </c>
      <c r="E79" s="156"/>
      <c r="F79" s="156"/>
      <c r="G79" s="157" t="str">
        <f>J70</f>
        <v>X１位</v>
      </c>
      <c r="H79" s="157"/>
      <c r="I79" s="157"/>
      <c r="J79" s="157"/>
      <c r="K79" s="157"/>
      <c r="L79" s="157"/>
      <c r="M79" s="157"/>
      <c r="N79" s="187">
        <f>P79+P80+P81</f>
        <v>0</v>
      </c>
      <c r="O79" s="216" t="s">
        <v>25</v>
      </c>
      <c r="P79" s="75">
        <v>0</v>
      </c>
      <c r="Q79" s="10" t="s">
        <v>37</v>
      </c>
      <c r="R79" s="75">
        <v>0</v>
      </c>
      <c r="S79" s="216" t="s">
        <v>24</v>
      </c>
      <c r="T79" s="187">
        <f>R79+R80+R81</f>
        <v>0</v>
      </c>
      <c r="U79" s="157" t="str">
        <f>N70</f>
        <v>Y２位</v>
      </c>
      <c r="V79" s="157"/>
      <c r="W79" s="157"/>
      <c r="X79" s="157"/>
      <c r="Y79" s="157"/>
      <c r="Z79" s="157"/>
      <c r="AA79" s="157"/>
      <c r="AB79" s="136" t="s">
        <v>93</v>
      </c>
      <c r="AC79" s="136"/>
      <c r="AD79" s="136"/>
      <c r="AE79" s="136"/>
      <c r="AF79" s="136"/>
      <c r="AG79" s="136"/>
    </row>
    <row r="80" spans="1:33" ht="14.1" customHeight="1">
      <c r="B80" s="136"/>
      <c r="C80" s="136"/>
      <c r="D80" s="156"/>
      <c r="E80" s="156"/>
      <c r="F80" s="156"/>
      <c r="G80" s="157"/>
      <c r="H80" s="157"/>
      <c r="I80" s="157"/>
      <c r="J80" s="157"/>
      <c r="K80" s="157"/>
      <c r="L80" s="157"/>
      <c r="M80" s="157"/>
      <c r="N80" s="187"/>
      <c r="O80" s="216"/>
      <c r="P80" s="75">
        <v>0</v>
      </c>
      <c r="Q80" s="10" t="s">
        <v>37</v>
      </c>
      <c r="R80" s="75">
        <v>0</v>
      </c>
      <c r="S80" s="216"/>
      <c r="T80" s="187"/>
      <c r="U80" s="157"/>
      <c r="V80" s="157"/>
      <c r="W80" s="157"/>
      <c r="X80" s="157"/>
      <c r="Y80" s="157"/>
      <c r="Z80" s="157"/>
      <c r="AA80" s="157"/>
      <c r="AB80" s="136"/>
      <c r="AC80" s="136"/>
      <c r="AD80" s="136"/>
      <c r="AE80" s="136"/>
      <c r="AF80" s="136"/>
      <c r="AG80" s="136"/>
    </row>
    <row r="81" spans="2:33" ht="14.1" customHeight="1">
      <c r="B81" s="136"/>
      <c r="C81" s="136"/>
      <c r="D81" s="156"/>
      <c r="E81" s="156"/>
      <c r="F81" s="156"/>
      <c r="G81" s="157"/>
      <c r="H81" s="157"/>
      <c r="I81" s="157"/>
      <c r="J81" s="157"/>
      <c r="K81" s="157"/>
      <c r="L81" s="157"/>
      <c r="M81" s="157"/>
      <c r="N81" s="187"/>
      <c r="O81" s="216"/>
      <c r="P81" s="75"/>
      <c r="Q81" s="10" t="s">
        <v>37</v>
      </c>
      <c r="R81" s="75"/>
      <c r="S81" s="216"/>
      <c r="T81" s="187"/>
      <c r="U81" s="157"/>
      <c r="V81" s="157"/>
      <c r="W81" s="157"/>
      <c r="X81" s="157"/>
      <c r="Y81" s="157"/>
      <c r="Z81" s="157"/>
      <c r="AA81" s="157"/>
      <c r="AB81" s="136"/>
      <c r="AC81" s="136"/>
      <c r="AD81" s="136"/>
      <c r="AE81" s="136"/>
      <c r="AF81" s="136"/>
      <c r="AG81" s="136"/>
    </row>
    <row r="82" spans="2:33" ht="14.1" customHeight="1">
      <c r="B82" s="136" t="s">
        <v>86</v>
      </c>
      <c r="C82" s="136" t="s">
        <v>34</v>
      </c>
      <c r="D82" s="156">
        <v>0.375</v>
      </c>
      <c r="E82" s="156"/>
      <c r="F82" s="156"/>
      <c r="G82" s="157" t="str">
        <f>R70</f>
        <v>X２位</v>
      </c>
      <c r="H82" s="157"/>
      <c r="I82" s="157"/>
      <c r="J82" s="157"/>
      <c r="K82" s="157"/>
      <c r="L82" s="157"/>
      <c r="M82" s="157"/>
      <c r="N82" s="187">
        <f t="shared" ref="N82" si="22">P82+P83+P84</f>
        <v>0</v>
      </c>
      <c r="O82" s="216" t="s">
        <v>25</v>
      </c>
      <c r="P82" s="75">
        <v>0</v>
      </c>
      <c r="Q82" s="10" t="s">
        <v>37</v>
      </c>
      <c r="R82" s="75">
        <v>0</v>
      </c>
      <c r="S82" s="216" t="s">
        <v>24</v>
      </c>
      <c r="T82" s="187">
        <f t="shared" ref="T82" si="23">R82+R83+R84</f>
        <v>0</v>
      </c>
      <c r="U82" s="157" t="str">
        <f>V70</f>
        <v>Y１位</v>
      </c>
      <c r="V82" s="157"/>
      <c r="W82" s="157"/>
      <c r="X82" s="157"/>
      <c r="Y82" s="157"/>
      <c r="Z82" s="157"/>
      <c r="AA82" s="157"/>
      <c r="AB82" s="136" t="s">
        <v>93</v>
      </c>
      <c r="AC82" s="136"/>
      <c r="AD82" s="136"/>
      <c r="AE82" s="136"/>
      <c r="AF82" s="136"/>
      <c r="AG82" s="136"/>
    </row>
    <row r="83" spans="2:33" ht="14.1" customHeight="1">
      <c r="B83" s="136"/>
      <c r="C83" s="136"/>
      <c r="D83" s="156"/>
      <c r="E83" s="156"/>
      <c r="F83" s="156"/>
      <c r="G83" s="157"/>
      <c r="H83" s="157"/>
      <c r="I83" s="157"/>
      <c r="J83" s="157"/>
      <c r="K83" s="157"/>
      <c r="L83" s="157"/>
      <c r="M83" s="157"/>
      <c r="N83" s="187"/>
      <c r="O83" s="216"/>
      <c r="P83" s="75">
        <v>0</v>
      </c>
      <c r="Q83" s="10" t="s">
        <v>37</v>
      </c>
      <c r="R83" s="75">
        <v>0</v>
      </c>
      <c r="S83" s="216"/>
      <c r="T83" s="187"/>
      <c r="U83" s="157"/>
      <c r="V83" s="157"/>
      <c r="W83" s="157"/>
      <c r="X83" s="157"/>
      <c r="Y83" s="157"/>
      <c r="Z83" s="157"/>
      <c r="AA83" s="157"/>
      <c r="AB83" s="136"/>
      <c r="AC83" s="136"/>
      <c r="AD83" s="136"/>
      <c r="AE83" s="136"/>
      <c r="AF83" s="136"/>
      <c r="AG83" s="136"/>
    </row>
    <row r="84" spans="2:33" ht="14.1" customHeight="1">
      <c r="B84" s="136"/>
      <c r="C84" s="136"/>
      <c r="D84" s="156"/>
      <c r="E84" s="156"/>
      <c r="F84" s="156"/>
      <c r="G84" s="157"/>
      <c r="H84" s="157"/>
      <c r="I84" s="157"/>
      <c r="J84" s="157"/>
      <c r="K84" s="157"/>
      <c r="L84" s="157"/>
      <c r="M84" s="157"/>
      <c r="N84" s="187"/>
      <c r="O84" s="216"/>
      <c r="P84" s="75"/>
      <c r="Q84" s="10" t="s">
        <v>37</v>
      </c>
      <c r="R84" s="75"/>
      <c r="S84" s="216"/>
      <c r="T84" s="187"/>
      <c r="U84" s="157"/>
      <c r="V84" s="157"/>
      <c r="W84" s="157"/>
      <c r="X84" s="157"/>
      <c r="Y84" s="157"/>
      <c r="Z84" s="157"/>
      <c r="AA84" s="157"/>
      <c r="AB84" s="136"/>
      <c r="AC84" s="136"/>
      <c r="AD84" s="136"/>
      <c r="AE84" s="136"/>
      <c r="AF84" s="136"/>
      <c r="AG84" s="136"/>
    </row>
    <row r="85" spans="2:33" ht="14.1" customHeight="1">
      <c r="B85" s="136" t="s">
        <v>85</v>
      </c>
      <c r="C85" s="136" t="s">
        <v>32</v>
      </c>
      <c r="D85" s="156">
        <v>0.4375</v>
      </c>
      <c r="E85" s="156"/>
      <c r="F85" s="156"/>
      <c r="G85" s="157" t="str">
        <f>J70</f>
        <v>X１位</v>
      </c>
      <c r="H85" s="157"/>
      <c r="I85" s="157"/>
      <c r="J85" s="157"/>
      <c r="K85" s="157"/>
      <c r="L85" s="157"/>
      <c r="M85" s="157"/>
      <c r="N85" s="187">
        <f t="shared" ref="N85" si="24">P85+P86+P87</f>
        <v>0</v>
      </c>
      <c r="O85" s="216" t="s">
        <v>25</v>
      </c>
      <c r="P85" s="75">
        <v>0</v>
      </c>
      <c r="Q85" s="10" t="s">
        <v>37</v>
      </c>
      <c r="R85" s="75">
        <v>0</v>
      </c>
      <c r="S85" s="216" t="s">
        <v>24</v>
      </c>
      <c r="T85" s="187">
        <f t="shared" ref="T85" si="25">R85+R86+R87</f>
        <v>0</v>
      </c>
      <c r="U85" s="157" t="str">
        <f>R70</f>
        <v>X２位</v>
      </c>
      <c r="V85" s="157"/>
      <c r="W85" s="157"/>
      <c r="X85" s="157"/>
      <c r="Y85" s="157"/>
      <c r="Z85" s="157"/>
      <c r="AA85" s="157"/>
      <c r="AB85" s="136" t="s">
        <v>93</v>
      </c>
      <c r="AC85" s="136"/>
      <c r="AD85" s="136"/>
      <c r="AE85" s="136"/>
      <c r="AF85" s="136"/>
      <c r="AG85" s="136"/>
    </row>
    <row r="86" spans="2:33" ht="14.1" customHeight="1">
      <c r="B86" s="136"/>
      <c r="C86" s="136"/>
      <c r="D86" s="156"/>
      <c r="E86" s="156"/>
      <c r="F86" s="156"/>
      <c r="G86" s="157"/>
      <c r="H86" s="157"/>
      <c r="I86" s="157"/>
      <c r="J86" s="157"/>
      <c r="K86" s="157"/>
      <c r="L86" s="157"/>
      <c r="M86" s="157"/>
      <c r="N86" s="187"/>
      <c r="O86" s="216"/>
      <c r="P86" s="75">
        <v>0</v>
      </c>
      <c r="Q86" s="10" t="s">
        <v>37</v>
      </c>
      <c r="R86" s="75">
        <v>0</v>
      </c>
      <c r="S86" s="216"/>
      <c r="T86" s="187"/>
      <c r="U86" s="157"/>
      <c r="V86" s="157"/>
      <c r="W86" s="157"/>
      <c r="X86" s="157"/>
      <c r="Y86" s="157"/>
      <c r="Z86" s="157"/>
      <c r="AA86" s="157"/>
      <c r="AB86" s="136"/>
      <c r="AC86" s="136"/>
      <c r="AD86" s="136"/>
      <c r="AE86" s="136"/>
      <c r="AF86" s="136"/>
      <c r="AG86" s="136"/>
    </row>
    <row r="87" spans="2:33" ht="14.1" customHeight="1">
      <c r="B87" s="136"/>
      <c r="C87" s="136"/>
      <c r="D87" s="156"/>
      <c r="E87" s="156"/>
      <c r="F87" s="156"/>
      <c r="G87" s="157"/>
      <c r="H87" s="157"/>
      <c r="I87" s="157"/>
      <c r="J87" s="157"/>
      <c r="K87" s="157"/>
      <c r="L87" s="157"/>
      <c r="M87" s="157"/>
      <c r="N87" s="187"/>
      <c r="O87" s="216"/>
      <c r="P87" s="75"/>
      <c r="Q87" s="10" t="s">
        <v>37</v>
      </c>
      <c r="R87" s="75"/>
      <c r="S87" s="216"/>
      <c r="T87" s="187"/>
      <c r="U87" s="157"/>
      <c r="V87" s="157"/>
      <c r="W87" s="157"/>
      <c r="X87" s="157"/>
      <c r="Y87" s="157"/>
      <c r="Z87" s="157"/>
      <c r="AA87" s="157"/>
      <c r="AB87" s="136"/>
      <c r="AC87" s="136"/>
      <c r="AD87" s="136"/>
      <c r="AE87" s="136"/>
      <c r="AF87" s="136"/>
      <c r="AG87" s="136"/>
    </row>
    <row r="88" spans="2:33" ht="14.1" customHeight="1">
      <c r="B88" s="136" t="s">
        <v>86</v>
      </c>
      <c r="C88" s="136" t="s">
        <v>32</v>
      </c>
      <c r="D88" s="156">
        <v>0.4375</v>
      </c>
      <c r="E88" s="156"/>
      <c r="F88" s="156"/>
      <c r="G88" s="157" t="str">
        <f>N70</f>
        <v>Y２位</v>
      </c>
      <c r="H88" s="157"/>
      <c r="I88" s="157"/>
      <c r="J88" s="157"/>
      <c r="K88" s="157"/>
      <c r="L88" s="157"/>
      <c r="M88" s="157"/>
      <c r="N88" s="187">
        <f t="shared" ref="N88" si="26">P88+P89+P90</f>
        <v>0</v>
      </c>
      <c r="O88" s="216" t="s">
        <v>25</v>
      </c>
      <c r="P88" s="75">
        <v>0</v>
      </c>
      <c r="Q88" s="10" t="s">
        <v>37</v>
      </c>
      <c r="R88" s="75">
        <v>0</v>
      </c>
      <c r="S88" s="216" t="s">
        <v>24</v>
      </c>
      <c r="T88" s="187">
        <f t="shared" ref="T88" si="27">R88+R89+R90</f>
        <v>0</v>
      </c>
      <c r="U88" s="157" t="str">
        <f>V70</f>
        <v>Y１位</v>
      </c>
      <c r="V88" s="157"/>
      <c r="W88" s="157"/>
      <c r="X88" s="157"/>
      <c r="Y88" s="157"/>
      <c r="Z88" s="157"/>
      <c r="AA88" s="157"/>
      <c r="AB88" s="136" t="s">
        <v>93</v>
      </c>
      <c r="AC88" s="136"/>
      <c r="AD88" s="136"/>
      <c r="AE88" s="136"/>
      <c r="AF88" s="136"/>
      <c r="AG88" s="136"/>
    </row>
    <row r="89" spans="2:33" ht="14.1" customHeight="1">
      <c r="B89" s="136"/>
      <c r="C89" s="136"/>
      <c r="D89" s="156"/>
      <c r="E89" s="156"/>
      <c r="F89" s="156"/>
      <c r="G89" s="157"/>
      <c r="H89" s="157"/>
      <c r="I89" s="157"/>
      <c r="J89" s="157"/>
      <c r="K89" s="157"/>
      <c r="L89" s="157"/>
      <c r="M89" s="157"/>
      <c r="N89" s="187"/>
      <c r="O89" s="216"/>
      <c r="P89" s="75">
        <v>0</v>
      </c>
      <c r="Q89" s="10" t="s">
        <v>37</v>
      </c>
      <c r="R89" s="75">
        <v>0</v>
      </c>
      <c r="S89" s="216"/>
      <c r="T89" s="187"/>
      <c r="U89" s="157"/>
      <c r="V89" s="157"/>
      <c r="W89" s="157"/>
      <c r="X89" s="157"/>
      <c r="Y89" s="157"/>
      <c r="Z89" s="157"/>
      <c r="AA89" s="157"/>
      <c r="AB89" s="136"/>
      <c r="AC89" s="136"/>
      <c r="AD89" s="136"/>
      <c r="AE89" s="136"/>
      <c r="AF89" s="136"/>
      <c r="AG89" s="136"/>
    </row>
    <row r="90" spans="2:33" ht="14.1" customHeight="1">
      <c r="B90" s="136"/>
      <c r="C90" s="136"/>
      <c r="D90" s="156"/>
      <c r="E90" s="156"/>
      <c r="F90" s="156"/>
      <c r="G90" s="157"/>
      <c r="H90" s="157"/>
      <c r="I90" s="157"/>
      <c r="J90" s="157"/>
      <c r="K90" s="157"/>
      <c r="L90" s="157"/>
      <c r="M90" s="157"/>
      <c r="N90" s="187"/>
      <c r="O90" s="216"/>
      <c r="P90" s="75"/>
      <c r="Q90" s="10" t="s">
        <v>37</v>
      </c>
      <c r="R90" s="75"/>
      <c r="S90" s="216"/>
      <c r="T90" s="187"/>
      <c r="U90" s="157"/>
      <c r="V90" s="157"/>
      <c r="W90" s="157"/>
      <c r="X90" s="157"/>
      <c r="Y90" s="157"/>
      <c r="Z90" s="157"/>
      <c r="AA90" s="157"/>
      <c r="AB90" s="136"/>
      <c r="AC90" s="136"/>
      <c r="AD90" s="136"/>
      <c r="AE90" s="136"/>
      <c r="AF90" s="136"/>
      <c r="AG90" s="136"/>
    </row>
    <row r="91" spans="2:33" ht="14.1" customHeight="1">
      <c r="B91" s="136" t="s">
        <v>85</v>
      </c>
      <c r="C91" s="136" t="s">
        <v>30</v>
      </c>
      <c r="D91" s="156">
        <v>0.5</v>
      </c>
      <c r="E91" s="156"/>
      <c r="F91" s="156"/>
      <c r="G91" s="157" t="str">
        <f>J70</f>
        <v>X１位</v>
      </c>
      <c r="H91" s="157"/>
      <c r="I91" s="157"/>
      <c r="J91" s="157"/>
      <c r="K91" s="157"/>
      <c r="L91" s="157"/>
      <c r="M91" s="157"/>
      <c r="N91" s="187">
        <f t="shared" ref="N91" si="28">P91+P92+P93</f>
        <v>0</v>
      </c>
      <c r="O91" s="216" t="s">
        <v>25</v>
      </c>
      <c r="P91" s="75">
        <v>0</v>
      </c>
      <c r="Q91" s="10" t="s">
        <v>37</v>
      </c>
      <c r="R91" s="75">
        <v>0</v>
      </c>
      <c r="S91" s="216" t="s">
        <v>24</v>
      </c>
      <c r="T91" s="187">
        <f t="shared" ref="T91" si="29">R91+R92+R93</f>
        <v>0</v>
      </c>
      <c r="U91" s="157" t="str">
        <f>V70</f>
        <v>Y１位</v>
      </c>
      <c r="V91" s="157"/>
      <c r="W91" s="157"/>
      <c r="X91" s="157"/>
      <c r="Y91" s="157"/>
      <c r="Z91" s="157"/>
      <c r="AA91" s="157"/>
      <c r="AB91" s="136" t="s">
        <v>93</v>
      </c>
      <c r="AC91" s="136"/>
      <c r="AD91" s="136"/>
      <c r="AE91" s="136"/>
      <c r="AF91" s="136"/>
      <c r="AG91" s="136"/>
    </row>
    <row r="92" spans="2:33" ht="14.1" customHeight="1">
      <c r="B92" s="136"/>
      <c r="C92" s="136"/>
      <c r="D92" s="156"/>
      <c r="E92" s="156"/>
      <c r="F92" s="156"/>
      <c r="G92" s="157"/>
      <c r="H92" s="157"/>
      <c r="I92" s="157"/>
      <c r="J92" s="157"/>
      <c r="K92" s="157"/>
      <c r="L92" s="157"/>
      <c r="M92" s="157"/>
      <c r="N92" s="187"/>
      <c r="O92" s="216"/>
      <c r="P92" s="75">
        <v>0</v>
      </c>
      <c r="Q92" s="10" t="s">
        <v>37</v>
      </c>
      <c r="R92" s="75">
        <v>0</v>
      </c>
      <c r="S92" s="216"/>
      <c r="T92" s="187"/>
      <c r="U92" s="157"/>
      <c r="V92" s="157"/>
      <c r="W92" s="157"/>
      <c r="X92" s="157"/>
      <c r="Y92" s="157"/>
      <c r="Z92" s="157"/>
      <c r="AA92" s="157"/>
      <c r="AB92" s="136"/>
      <c r="AC92" s="136"/>
      <c r="AD92" s="136"/>
      <c r="AE92" s="136"/>
      <c r="AF92" s="136"/>
      <c r="AG92" s="136"/>
    </row>
    <row r="93" spans="2:33" ht="14.1" customHeight="1">
      <c r="B93" s="136"/>
      <c r="C93" s="136"/>
      <c r="D93" s="156"/>
      <c r="E93" s="156"/>
      <c r="F93" s="156"/>
      <c r="G93" s="157"/>
      <c r="H93" s="157"/>
      <c r="I93" s="157"/>
      <c r="J93" s="157"/>
      <c r="K93" s="157"/>
      <c r="L93" s="157"/>
      <c r="M93" s="157"/>
      <c r="N93" s="187"/>
      <c r="O93" s="216"/>
      <c r="P93" s="75"/>
      <c r="Q93" s="10" t="s">
        <v>37</v>
      </c>
      <c r="R93" s="75"/>
      <c r="S93" s="216"/>
      <c r="T93" s="187"/>
      <c r="U93" s="157"/>
      <c r="V93" s="157"/>
      <c r="W93" s="157"/>
      <c r="X93" s="157"/>
      <c r="Y93" s="157"/>
      <c r="Z93" s="157"/>
      <c r="AA93" s="157"/>
      <c r="AB93" s="136"/>
      <c r="AC93" s="136"/>
      <c r="AD93" s="136"/>
      <c r="AE93" s="136"/>
      <c r="AF93" s="136"/>
      <c r="AG93" s="136"/>
    </row>
    <row r="94" spans="2:33" ht="14.1" customHeight="1">
      <c r="B94" s="136" t="s">
        <v>86</v>
      </c>
      <c r="C94" s="136" t="s">
        <v>30</v>
      </c>
      <c r="D94" s="156">
        <v>0.5</v>
      </c>
      <c r="E94" s="156"/>
      <c r="F94" s="156"/>
      <c r="G94" s="157" t="str">
        <f>N70</f>
        <v>Y２位</v>
      </c>
      <c r="H94" s="157"/>
      <c r="I94" s="157"/>
      <c r="J94" s="157"/>
      <c r="K94" s="157"/>
      <c r="L94" s="157"/>
      <c r="M94" s="157"/>
      <c r="N94" s="187">
        <f t="shared" ref="N94" si="30">P94+P95+P96</f>
        <v>0</v>
      </c>
      <c r="O94" s="216" t="s">
        <v>25</v>
      </c>
      <c r="P94" s="75">
        <v>0</v>
      </c>
      <c r="Q94" s="10" t="s">
        <v>37</v>
      </c>
      <c r="R94" s="75">
        <v>0</v>
      </c>
      <c r="S94" s="216" t="s">
        <v>24</v>
      </c>
      <c r="T94" s="187">
        <f t="shared" ref="T94" si="31">R94+R95+R96</f>
        <v>0</v>
      </c>
      <c r="U94" s="157" t="str">
        <f>R70</f>
        <v>X２位</v>
      </c>
      <c r="V94" s="157"/>
      <c r="W94" s="157"/>
      <c r="X94" s="157"/>
      <c r="Y94" s="157"/>
      <c r="Z94" s="157"/>
      <c r="AA94" s="157"/>
      <c r="AB94" s="136" t="s">
        <v>93</v>
      </c>
      <c r="AC94" s="136"/>
      <c r="AD94" s="136"/>
      <c r="AE94" s="136"/>
      <c r="AF94" s="136"/>
      <c r="AG94" s="136"/>
    </row>
    <row r="95" spans="2:33" ht="14.1" customHeight="1">
      <c r="B95" s="136"/>
      <c r="C95" s="136"/>
      <c r="D95" s="156"/>
      <c r="E95" s="156"/>
      <c r="F95" s="156"/>
      <c r="G95" s="157"/>
      <c r="H95" s="157"/>
      <c r="I95" s="157"/>
      <c r="J95" s="157"/>
      <c r="K95" s="157"/>
      <c r="L95" s="157"/>
      <c r="M95" s="157"/>
      <c r="N95" s="187"/>
      <c r="O95" s="216"/>
      <c r="P95" s="75">
        <v>0</v>
      </c>
      <c r="Q95" s="10" t="s">
        <v>37</v>
      </c>
      <c r="R95" s="75">
        <v>0</v>
      </c>
      <c r="S95" s="216"/>
      <c r="T95" s="187"/>
      <c r="U95" s="157"/>
      <c r="V95" s="157"/>
      <c r="W95" s="157"/>
      <c r="X95" s="157"/>
      <c r="Y95" s="157"/>
      <c r="Z95" s="157"/>
      <c r="AA95" s="157"/>
      <c r="AB95" s="136"/>
      <c r="AC95" s="136"/>
      <c r="AD95" s="136"/>
      <c r="AE95" s="136"/>
      <c r="AF95" s="136"/>
      <c r="AG95" s="136"/>
    </row>
    <row r="96" spans="2:33" ht="14.1" customHeight="1">
      <c r="B96" s="136"/>
      <c r="C96" s="136"/>
      <c r="D96" s="156"/>
      <c r="E96" s="156"/>
      <c r="F96" s="156"/>
      <c r="G96" s="157"/>
      <c r="H96" s="157"/>
      <c r="I96" s="157"/>
      <c r="J96" s="157"/>
      <c r="K96" s="157"/>
      <c r="L96" s="157"/>
      <c r="M96" s="157"/>
      <c r="N96" s="187"/>
      <c r="O96" s="216"/>
      <c r="P96" s="75"/>
      <c r="Q96" s="10" t="s">
        <v>37</v>
      </c>
      <c r="R96" s="75"/>
      <c r="S96" s="216"/>
      <c r="T96" s="187"/>
      <c r="U96" s="157"/>
      <c r="V96" s="157"/>
      <c r="W96" s="157"/>
      <c r="X96" s="157"/>
      <c r="Y96" s="157"/>
      <c r="Z96" s="157"/>
      <c r="AA96" s="157"/>
      <c r="AB96" s="136"/>
      <c r="AC96" s="136"/>
      <c r="AD96" s="136"/>
      <c r="AE96" s="136"/>
      <c r="AF96" s="136"/>
      <c r="AG96" s="136"/>
    </row>
    <row r="97" spans="2:32" ht="8.1" customHeight="1"/>
    <row r="98" spans="2:32" ht="19.5" customHeight="1">
      <c r="B98" s="188" t="s">
        <v>45</v>
      </c>
      <c r="C98" s="189"/>
      <c r="D98" s="189"/>
      <c r="E98" s="190"/>
      <c r="F98" s="194" t="str">
        <f>B100</f>
        <v>X１位</v>
      </c>
      <c r="G98" s="195"/>
      <c r="H98" s="194" t="str">
        <f>B102</f>
        <v>Y２位</v>
      </c>
      <c r="I98" s="195"/>
      <c r="J98" s="194" t="str">
        <f>B104</f>
        <v>X２位</v>
      </c>
      <c r="K98" s="195"/>
      <c r="L98" s="194" t="str">
        <f>B106</f>
        <v>Y１位</v>
      </c>
      <c r="M98" s="195"/>
      <c r="N98" s="198" t="s">
        <v>28</v>
      </c>
      <c r="O98" s="198" t="s">
        <v>27</v>
      </c>
      <c r="P98" s="198" t="s">
        <v>26</v>
      </c>
      <c r="Q98" s="76"/>
      <c r="R98" s="29"/>
      <c r="S98" s="29"/>
      <c r="T98" s="186" t="s">
        <v>38</v>
      </c>
      <c r="U98" s="186"/>
      <c r="V98" s="42"/>
      <c r="W98" s="42"/>
      <c r="X98" s="43"/>
      <c r="Y98" s="43"/>
      <c r="Z98" s="43"/>
      <c r="AA98" s="43"/>
      <c r="AB98" s="22"/>
      <c r="AC98" s="44"/>
      <c r="AD98" s="20"/>
      <c r="AE98" s="79"/>
      <c r="AF98" s="79"/>
    </row>
    <row r="99" spans="2:32" ht="20.100000000000001" customHeight="1">
      <c r="B99" s="191"/>
      <c r="C99" s="192"/>
      <c r="D99" s="192"/>
      <c r="E99" s="193"/>
      <c r="F99" s="196"/>
      <c r="G99" s="197"/>
      <c r="H99" s="196"/>
      <c r="I99" s="197"/>
      <c r="J99" s="196"/>
      <c r="K99" s="197"/>
      <c r="L99" s="196"/>
      <c r="M99" s="197"/>
      <c r="N99" s="199"/>
      <c r="O99" s="199"/>
      <c r="P99" s="199"/>
      <c r="Q99" s="76"/>
      <c r="R99" s="29"/>
      <c r="S99" s="29"/>
      <c r="T99" s="186"/>
      <c r="U99" s="186"/>
      <c r="V99" s="42"/>
      <c r="W99" s="42"/>
      <c r="X99" s="43"/>
      <c r="Y99" s="43"/>
      <c r="Z99" s="43"/>
      <c r="AA99" s="43"/>
      <c r="AB99" s="22"/>
      <c r="AC99" s="44"/>
      <c r="AD99" s="20"/>
      <c r="AE99" s="79"/>
      <c r="AF99" s="79"/>
    </row>
    <row r="100" spans="2:32" ht="20.100000000000001" customHeight="1">
      <c r="B100" s="194" t="str">
        <f>J70</f>
        <v>X１位</v>
      </c>
      <c r="C100" s="208"/>
      <c r="D100" s="208"/>
      <c r="E100" s="195"/>
      <c r="F100" s="200"/>
      <c r="G100" s="201"/>
      <c r="H100" s="77">
        <f>N79</f>
        <v>0</v>
      </c>
      <c r="I100" s="77">
        <f>T79</f>
        <v>0</v>
      </c>
      <c r="J100" s="77">
        <f>N85</f>
        <v>0</v>
      </c>
      <c r="K100" s="77">
        <f>T85</f>
        <v>0</v>
      </c>
      <c r="L100" s="77">
        <f>N91</f>
        <v>0</v>
      </c>
      <c r="M100" s="77">
        <f>T91</f>
        <v>0</v>
      </c>
      <c r="N100" s="204">
        <f>COUNTIF(F101:M101,"○")*3+COUNTIF(F101:M101,"△")</f>
        <v>3</v>
      </c>
      <c r="O100" s="204">
        <f>H100-I100+J100-K100+L100-M100</f>
        <v>0</v>
      </c>
      <c r="P100" s="206"/>
      <c r="Q100" s="11"/>
      <c r="R100" s="78"/>
      <c r="S100" s="78"/>
      <c r="U100" s="215" t="s">
        <v>39</v>
      </c>
      <c r="V100" s="215"/>
      <c r="W100" s="215"/>
      <c r="X100" s="213"/>
      <c r="Y100" s="213"/>
      <c r="Z100" s="213"/>
      <c r="AA100" s="213"/>
      <c r="AB100" s="213"/>
      <c r="AC100" s="213"/>
      <c r="AD100" s="213"/>
      <c r="AE100" s="213"/>
      <c r="AF100" s="213"/>
    </row>
    <row r="101" spans="2:32" ht="20.100000000000001" customHeight="1">
      <c r="B101" s="196"/>
      <c r="C101" s="209"/>
      <c r="D101" s="209"/>
      <c r="E101" s="197"/>
      <c r="F101" s="202"/>
      <c r="G101" s="203"/>
      <c r="H101" s="210" t="str">
        <f>IF(H100&gt;I100,"○",IF(H100&lt;I100,"×",IF(H100=I100,"△")))</f>
        <v>△</v>
      </c>
      <c r="I101" s="211"/>
      <c r="J101" s="210" t="str">
        <f>IF(J100&gt;K100,"○",IF(J100&lt;K100,"×",IF(J100=K100,"△")))</f>
        <v>△</v>
      </c>
      <c r="K101" s="211"/>
      <c r="L101" s="210" t="str">
        <f>IF(L100&gt;M100,"○",IF(L100&lt;M100,"×",IF(L100=M100,"△")))</f>
        <v>△</v>
      </c>
      <c r="M101" s="211"/>
      <c r="N101" s="205"/>
      <c r="O101" s="205"/>
      <c r="P101" s="207"/>
      <c r="Q101" s="11"/>
      <c r="R101" s="78"/>
      <c r="S101" s="78"/>
      <c r="U101" s="215"/>
      <c r="V101" s="215"/>
      <c r="W101" s="215"/>
      <c r="X101" s="213"/>
      <c r="Y101" s="213"/>
      <c r="Z101" s="213"/>
      <c r="AA101" s="213"/>
      <c r="AB101" s="213"/>
      <c r="AC101" s="213"/>
      <c r="AD101" s="213"/>
      <c r="AE101" s="213"/>
      <c r="AF101" s="213"/>
    </row>
    <row r="102" spans="2:32" ht="20.100000000000001" customHeight="1">
      <c r="B102" s="194" t="str">
        <f>N70</f>
        <v>Y２位</v>
      </c>
      <c r="C102" s="208"/>
      <c r="D102" s="208"/>
      <c r="E102" s="195"/>
      <c r="F102" s="77">
        <f>I100</f>
        <v>0</v>
      </c>
      <c r="G102" s="77">
        <f>H100</f>
        <v>0</v>
      </c>
      <c r="H102" s="200"/>
      <c r="I102" s="201"/>
      <c r="J102" s="77">
        <f>N94</f>
        <v>0</v>
      </c>
      <c r="K102" s="77">
        <f>T94</f>
        <v>0</v>
      </c>
      <c r="L102" s="77">
        <f>N88</f>
        <v>0</v>
      </c>
      <c r="M102" s="77">
        <f>T88</f>
        <v>0</v>
      </c>
      <c r="N102" s="204">
        <f>COUNTIF(F103:M103,"○")*3+COUNTIF(F103:M103,"△")</f>
        <v>3</v>
      </c>
      <c r="O102" s="204">
        <f>F102-G102+J102-K102+L102-M102</f>
        <v>0</v>
      </c>
      <c r="P102" s="206"/>
      <c r="Q102" s="11"/>
      <c r="R102" s="78"/>
      <c r="S102" s="78"/>
      <c r="U102" s="214" t="s">
        <v>40</v>
      </c>
      <c r="V102" s="214"/>
      <c r="W102" s="214"/>
      <c r="X102" s="212"/>
      <c r="Y102" s="212"/>
      <c r="Z102" s="212"/>
      <c r="AA102" s="212"/>
      <c r="AB102" s="212"/>
      <c r="AC102" s="212"/>
      <c r="AD102" s="212"/>
      <c r="AE102" s="212"/>
      <c r="AF102" s="212"/>
    </row>
    <row r="103" spans="2:32" ht="20.100000000000001" customHeight="1">
      <c r="B103" s="196"/>
      <c r="C103" s="209"/>
      <c r="D103" s="209"/>
      <c r="E103" s="197"/>
      <c r="F103" s="210" t="str">
        <f>IF(F102&gt;G102,"○",IF(F102&lt;G102,"×",IF(F102=G102,"△")))</f>
        <v>△</v>
      </c>
      <c r="G103" s="211"/>
      <c r="H103" s="202"/>
      <c r="I103" s="203"/>
      <c r="J103" s="210" t="str">
        <f>IF(J102&gt;K102,"○",IF(J102&lt;K102,"×",IF(J102=K102,"△")))</f>
        <v>△</v>
      </c>
      <c r="K103" s="211"/>
      <c r="L103" s="210" t="str">
        <f>IF(L102&gt;M102,"○",IF(L102&lt;M102,"×",IF(L102=M102,"△")))</f>
        <v>△</v>
      </c>
      <c r="M103" s="211"/>
      <c r="N103" s="205"/>
      <c r="O103" s="205"/>
      <c r="P103" s="207"/>
      <c r="Q103" s="11"/>
      <c r="R103" s="78"/>
      <c r="S103" s="78"/>
      <c r="U103" s="214"/>
      <c r="V103" s="214"/>
      <c r="W103" s="214"/>
      <c r="X103" s="212"/>
      <c r="Y103" s="212"/>
      <c r="Z103" s="212"/>
      <c r="AA103" s="212"/>
      <c r="AB103" s="212"/>
      <c r="AC103" s="212"/>
      <c r="AD103" s="212"/>
      <c r="AE103" s="212"/>
      <c r="AF103" s="212"/>
    </row>
    <row r="104" spans="2:32" ht="20.100000000000001" customHeight="1">
      <c r="B104" s="194" t="str">
        <f>R70</f>
        <v>X２位</v>
      </c>
      <c r="C104" s="208"/>
      <c r="D104" s="208"/>
      <c r="E104" s="195"/>
      <c r="F104" s="77">
        <f>K100</f>
        <v>0</v>
      </c>
      <c r="G104" s="77">
        <f>J100</f>
        <v>0</v>
      </c>
      <c r="H104" s="77">
        <f>K102</f>
        <v>0</v>
      </c>
      <c r="I104" s="77">
        <f>J102</f>
        <v>0</v>
      </c>
      <c r="J104" s="200"/>
      <c r="K104" s="201"/>
      <c r="L104" s="77">
        <f>N82</f>
        <v>0</v>
      </c>
      <c r="M104" s="77">
        <f>T82</f>
        <v>0</v>
      </c>
      <c r="N104" s="204">
        <f>COUNTIF(F105:M105,"○")*3+COUNTIF(F105:M105,"△")</f>
        <v>3</v>
      </c>
      <c r="O104" s="204">
        <f>F104-G104+H104-I104+L104-M104</f>
        <v>0</v>
      </c>
      <c r="P104" s="206"/>
      <c r="Q104" s="11"/>
      <c r="R104" s="78"/>
      <c r="S104" s="78"/>
      <c r="U104" s="214" t="s">
        <v>91</v>
      </c>
      <c r="V104" s="214"/>
      <c r="W104" s="214"/>
      <c r="X104" s="212"/>
      <c r="Y104" s="212"/>
      <c r="Z104" s="212"/>
      <c r="AA104" s="212"/>
      <c r="AB104" s="212"/>
      <c r="AC104" s="212"/>
      <c r="AD104" s="212"/>
      <c r="AE104" s="212"/>
      <c r="AF104" s="212"/>
    </row>
    <row r="105" spans="2:32" ht="20.100000000000001" customHeight="1">
      <c r="B105" s="196"/>
      <c r="C105" s="209"/>
      <c r="D105" s="209"/>
      <c r="E105" s="197"/>
      <c r="F105" s="210" t="str">
        <f>IF(F104&gt;G104,"○",IF(F104&lt;G104,"×",IF(F104=G104,"△")))</f>
        <v>△</v>
      </c>
      <c r="G105" s="211"/>
      <c r="H105" s="210" t="str">
        <f>IF(H104&gt;I104,"○",IF(H104&lt;I104,"×",IF(H104=I104,"△")))</f>
        <v>△</v>
      </c>
      <c r="I105" s="211"/>
      <c r="J105" s="202"/>
      <c r="K105" s="203"/>
      <c r="L105" s="210" t="str">
        <f>IF(L104&gt;M104,"○",IF(L104&lt;M104,"×",IF(L104=M104,"△")))</f>
        <v>△</v>
      </c>
      <c r="M105" s="211"/>
      <c r="N105" s="205"/>
      <c r="O105" s="205"/>
      <c r="P105" s="207"/>
      <c r="Q105" s="11"/>
      <c r="R105" s="78"/>
      <c r="S105" s="78"/>
      <c r="U105" s="214"/>
      <c r="V105" s="214"/>
      <c r="W105" s="214"/>
      <c r="X105" s="212"/>
      <c r="Y105" s="212"/>
      <c r="Z105" s="212"/>
      <c r="AA105" s="212"/>
      <c r="AB105" s="212"/>
      <c r="AC105" s="212"/>
      <c r="AD105" s="212"/>
      <c r="AE105" s="212"/>
      <c r="AF105" s="212"/>
    </row>
    <row r="106" spans="2:32" ht="20.100000000000001" customHeight="1">
      <c r="B106" s="194" t="str">
        <f>V70</f>
        <v>Y１位</v>
      </c>
      <c r="C106" s="208"/>
      <c r="D106" s="208"/>
      <c r="E106" s="195"/>
      <c r="F106" s="77">
        <f>M100</f>
        <v>0</v>
      </c>
      <c r="G106" s="77">
        <f>L100</f>
        <v>0</v>
      </c>
      <c r="H106" s="77">
        <f>M102</f>
        <v>0</v>
      </c>
      <c r="I106" s="77">
        <f>L102</f>
        <v>0</v>
      </c>
      <c r="J106" s="77">
        <f>M104</f>
        <v>0</v>
      </c>
      <c r="K106" s="77">
        <f>L104</f>
        <v>0</v>
      </c>
      <c r="L106" s="200"/>
      <c r="M106" s="201"/>
      <c r="N106" s="204">
        <f>COUNTIF(F107:M107,"○")*3+COUNTIF(F107:M107,"△")</f>
        <v>3</v>
      </c>
      <c r="O106" s="204">
        <f>F106-G106+H106-I106+J106-K106</f>
        <v>0</v>
      </c>
      <c r="P106" s="206"/>
      <c r="Q106" s="11"/>
      <c r="R106" s="78"/>
      <c r="S106" s="78"/>
      <c r="U106" s="214" t="s">
        <v>92</v>
      </c>
      <c r="V106" s="214"/>
      <c r="W106" s="214"/>
      <c r="X106" s="212"/>
      <c r="Y106" s="212"/>
      <c r="Z106" s="212"/>
      <c r="AA106" s="212"/>
      <c r="AB106" s="212"/>
      <c r="AC106" s="212"/>
      <c r="AD106" s="212"/>
      <c r="AE106" s="212"/>
      <c r="AF106" s="212"/>
    </row>
    <row r="107" spans="2:32" ht="20.100000000000001" customHeight="1">
      <c r="B107" s="196"/>
      <c r="C107" s="209"/>
      <c r="D107" s="209"/>
      <c r="E107" s="197"/>
      <c r="F107" s="210" t="str">
        <f>IF(F106&gt;G106,"○",IF(F106&lt;G106,"×",IF(F106=G106,"△")))</f>
        <v>△</v>
      </c>
      <c r="G107" s="211"/>
      <c r="H107" s="210" t="str">
        <f>IF(H106&gt;I106,"○",IF(H106&lt;I106,"×",IF(H106=I106,"△")))</f>
        <v>△</v>
      </c>
      <c r="I107" s="211"/>
      <c r="J107" s="210" t="str">
        <f>IF(J106&gt;K106,"○",IF(J106&lt;K106,"×",IF(J106=K106,"△")))</f>
        <v>△</v>
      </c>
      <c r="K107" s="211"/>
      <c r="L107" s="202"/>
      <c r="M107" s="203"/>
      <c r="N107" s="205"/>
      <c r="O107" s="205"/>
      <c r="P107" s="207"/>
      <c r="Q107" s="11"/>
      <c r="R107" s="78"/>
      <c r="S107" s="78"/>
      <c r="U107" s="214"/>
      <c r="V107" s="214"/>
      <c r="W107" s="214"/>
      <c r="X107" s="212"/>
      <c r="Y107" s="212"/>
      <c r="Z107" s="212"/>
      <c r="AA107" s="212"/>
      <c r="AB107" s="212"/>
      <c r="AC107" s="212"/>
      <c r="AD107" s="212"/>
      <c r="AE107" s="212"/>
      <c r="AF107" s="212"/>
    </row>
    <row r="108" spans="2:32" ht="20.100000000000001" customHeight="1">
      <c r="U108" s="80"/>
      <c r="V108" s="80"/>
      <c r="W108" s="80"/>
    </row>
    <row r="109" spans="2:32" ht="13.5" customHeight="1">
      <c r="U109" s="80"/>
      <c r="V109" s="80"/>
      <c r="W109" s="80"/>
    </row>
    <row r="110" spans="2:32" ht="13.5" customHeight="1">
      <c r="U110" s="80"/>
      <c r="V110" s="80"/>
      <c r="W110" s="80"/>
    </row>
    <row r="111" spans="2:32" ht="28.2">
      <c r="U111" s="80"/>
    </row>
    <row r="112" spans="2:32" ht="13.5" customHeight="1">
      <c r="U112" s="80"/>
      <c r="V112" s="80"/>
      <c r="W112" s="80"/>
    </row>
    <row r="113" spans="21:23" ht="13.5" customHeight="1">
      <c r="U113" s="80"/>
      <c r="V113" s="80"/>
      <c r="W113" s="80"/>
    </row>
    <row r="114" spans="21:23" ht="13.5" customHeight="1">
      <c r="U114" s="80"/>
      <c r="V114" s="80"/>
      <c r="W114" s="80"/>
    </row>
    <row r="115" spans="21:23" ht="28.2">
      <c r="U115" s="80"/>
    </row>
  </sheetData>
  <mergeCells count="402">
    <mergeCell ref="T85:T87"/>
    <mergeCell ref="T82:T84"/>
    <mergeCell ref="T79:T81"/>
    <mergeCell ref="N94:N96"/>
    <mergeCell ref="N91:N93"/>
    <mergeCell ref="N88:N90"/>
    <mergeCell ref="N85:N87"/>
    <mergeCell ref="N82:N84"/>
    <mergeCell ref="N79:N81"/>
    <mergeCell ref="O94:O96"/>
    <mergeCell ref="S82:S84"/>
    <mergeCell ref="S85:S87"/>
    <mergeCell ref="S88:S90"/>
    <mergeCell ref="S91:S93"/>
    <mergeCell ref="S94:S96"/>
    <mergeCell ref="S79:S81"/>
    <mergeCell ref="O79:O81"/>
    <mergeCell ref="O82:O84"/>
    <mergeCell ref="O85:O87"/>
    <mergeCell ref="O88:O90"/>
    <mergeCell ref="O91:O93"/>
    <mergeCell ref="C88:C90"/>
    <mergeCell ref="C85:C87"/>
    <mergeCell ref="C82:C84"/>
    <mergeCell ref="C79:C81"/>
    <mergeCell ref="D94:F96"/>
    <mergeCell ref="D91:F93"/>
    <mergeCell ref="D88:F90"/>
    <mergeCell ref="D85:F87"/>
    <mergeCell ref="D82:F84"/>
    <mergeCell ref="S28:S30"/>
    <mergeCell ref="S34:S36"/>
    <mergeCell ref="S37:S39"/>
    <mergeCell ref="S40:S42"/>
    <mergeCell ref="S43:S45"/>
    <mergeCell ref="S46:S48"/>
    <mergeCell ref="S49:S51"/>
    <mergeCell ref="O34:O36"/>
    <mergeCell ref="O37:O39"/>
    <mergeCell ref="O40:O42"/>
    <mergeCell ref="O43:O45"/>
    <mergeCell ref="O46:O48"/>
    <mergeCell ref="O49:O51"/>
    <mergeCell ref="N25:N27"/>
    <mergeCell ref="N22:N24"/>
    <mergeCell ref="N19:N21"/>
    <mergeCell ref="N16:N18"/>
    <mergeCell ref="T49:T51"/>
    <mergeCell ref="T46:T48"/>
    <mergeCell ref="T43:T45"/>
    <mergeCell ref="T40:T42"/>
    <mergeCell ref="T37:T39"/>
    <mergeCell ref="O16:O18"/>
    <mergeCell ref="O19:O21"/>
    <mergeCell ref="O22:O24"/>
    <mergeCell ref="O25:O27"/>
    <mergeCell ref="O28:O30"/>
    <mergeCell ref="O31:O33"/>
    <mergeCell ref="T28:T30"/>
    <mergeCell ref="T25:T27"/>
    <mergeCell ref="T22:T24"/>
    <mergeCell ref="T19:T21"/>
    <mergeCell ref="T16:T18"/>
    <mergeCell ref="S16:S18"/>
    <mergeCell ref="S19:S21"/>
    <mergeCell ref="S22:S24"/>
    <mergeCell ref="S25:S27"/>
    <mergeCell ref="D46:F48"/>
    <mergeCell ref="D43:F45"/>
    <mergeCell ref="D40:F42"/>
    <mergeCell ref="D37:F39"/>
    <mergeCell ref="D34:F36"/>
    <mergeCell ref="D31:F33"/>
    <mergeCell ref="D28:F30"/>
    <mergeCell ref="D25:F27"/>
    <mergeCell ref="G34:M36"/>
    <mergeCell ref="G31:M33"/>
    <mergeCell ref="G28:M30"/>
    <mergeCell ref="G25:M27"/>
    <mergeCell ref="G46:M48"/>
    <mergeCell ref="G43:M45"/>
    <mergeCell ref="G40:M42"/>
    <mergeCell ref="G37:M39"/>
    <mergeCell ref="U46:AA48"/>
    <mergeCell ref="U43:AA45"/>
    <mergeCell ref="U40:AA42"/>
    <mergeCell ref="U37:AA39"/>
    <mergeCell ref="N49:N51"/>
    <mergeCell ref="N46:N48"/>
    <mergeCell ref="N43:N45"/>
    <mergeCell ref="N40:N42"/>
    <mergeCell ref="N37:N39"/>
    <mergeCell ref="C34:C36"/>
    <mergeCell ref="C31:C33"/>
    <mergeCell ref="C28:C30"/>
    <mergeCell ref="C25:C27"/>
    <mergeCell ref="C22:C24"/>
    <mergeCell ref="C19:C21"/>
    <mergeCell ref="S31:S33"/>
    <mergeCell ref="AB28:AB29"/>
    <mergeCell ref="AC19:AC21"/>
    <mergeCell ref="AC31:AC33"/>
    <mergeCell ref="AC28:AC30"/>
    <mergeCell ref="AC22:AC24"/>
    <mergeCell ref="G22:M24"/>
    <mergeCell ref="G19:M21"/>
    <mergeCell ref="U28:AA30"/>
    <mergeCell ref="U25:AA27"/>
    <mergeCell ref="U22:AA24"/>
    <mergeCell ref="U19:AA21"/>
    <mergeCell ref="U34:AA36"/>
    <mergeCell ref="D22:F24"/>
    <mergeCell ref="D19:F21"/>
    <mergeCell ref="N34:N36"/>
    <mergeCell ref="N31:N33"/>
    <mergeCell ref="N28:N30"/>
    <mergeCell ref="B40:B42"/>
    <mergeCell ref="B43:B45"/>
    <mergeCell ref="B46:B48"/>
    <mergeCell ref="B49:B51"/>
    <mergeCell ref="C49:C51"/>
    <mergeCell ref="C46:C48"/>
    <mergeCell ref="C43:C45"/>
    <mergeCell ref="C40:C42"/>
    <mergeCell ref="C37:C39"/>
    <mergeCell ref="B22:B24"/>
    <mergeCell ref="B25:B27"/>
    <mergeCell ref="B28:B30"/>
    <mergeCell ref="B31:B33"/>
    <mergeCell ref="B34:B36"/>
    <mergeCell ref="U106:W107"/>
    <mergeCell ref="U104:W105"/>
    <mergeCell ref="U102:W103"/>
    <mergeCell ref="U100:W101"/>
    <mergeCell ref="B102:E103"/>
    <mergeCell ref="H102:I103"/>
    <mergeCell ref="N102:N103"/>
    <mergeCell ref="O102:O103"/>
    <mergeCell ref="P102:P103"/>
    <mergeCell ref="H101:I101"/>
    <mergeCell ref="J101:K101"/>
    <mergeCell ref="L101:M101"/>
    <mergeCell ref="B100:E101"/>
    <mergeCell ref="F100:G101"/>
    <mergeCell ref="N100:N101"/>
    <mergeCell ref="O100:O101"/>
    <mergeCell ref="P100:P101"/>
    <mergeCell ref="B79:B81"/>
    <mergeCell ref="B37:B39"/>
    <mergeCell ref="X106:AF107"/>
    <mergeCell ref="X104:AF105"/>
    <mergeCell ref="X102:AF103"/>
    <mergeCell ref="X100:AF101"/>
    <mergeCell ref="T98:U99"/>
    <mergeCell ref="F107:G107"/>
    <mergeCell ref="H107:I107"/>
    <mergeCell ref="J107:K107"/>
    <mergeCell ref="B106:E107"/>
    <mergeCell ref="L106:M107"/>
    <mergeCell ref="N106:N107"/>
    <mergeCell ref="O106:O107"/>
    <mergeCell ref="P106:P107"/>
    <mergeCell ref="F105:G105"/>
    <mergeCell ref="H105:I105"/>
    <mergeCell ref="L105:M105"/>
    <mergeCell ref="B104:E105"/>
    <mergeCell ref="J104:K105"/>
    <mergeCell ref="N104:N105"/>
    <mergeCell ref="O104:O105"/>
    <mergeCell ref="P104:P105"/>
    <mergeCell ref="F103:G103"/>
    <mergeCell ref="J103:K103"/>
    <mergeCell ref="L103:M103"/>
    <mergeCell ref="AB82:AG84"/>
    <mergeCell ref="AB79:AG81"/>
    <mergeCell ref="H98:I99"/>
    <mergeCell ref="J98:K99"/>
    <mergeCell ref="L98:M99"/>
    <mergeCell ref="N98:N99"/>
    <mergeCell ref="O98:O99"/>
    <mergeCell ref="P98:P99"/>
    <mergeCell ref="AB85:AG87"/>
    <mergeCell ref="AB94:AG96"/>
    <mergeCell ref="AB91:AG93"/>
    <mergeCell ref="AB88:AG90"/>
    <mergeCell ref="G94:M96"/>
    <mergeCell ref="G91:M93"/>
    <mergeCell ref="G88:M90"/>
    <mergeCell ref="U94:AA96"/>
    <mergeCell ref="U91:AA93"/>
    <mergeCell ref="U88:AA90"/>
    <mergeCell ref="U85:AA87"/>
    <mergeCell ref="U82:AA84"/>
    <mergeCell ref="U79:AA81"/>
    <mergeCell ref="T94:T96"/>
    <mergeCell ref="T91:T93"/>
    <mergeCell ref="T88:T90"/>
    <mergeCell ref="V70:W77"/>
    <mergeCell ref="P66:Q66"/>
    <mergeCell ref="J69:K69"/>
    <mergeCell ref="N69:O69"/>
    <mergeCell ref="R69:S69"/>
    <mergeCell ref="V69:W69"/>
    <mergeCell ref="B98:E99"/>
    <mergeCell ref="F98:G99"/>
    <mergeCell ref="I64:P64"/>
    <mergeCell ref="T64:W64"/>
    <mergeCell ref="B82:B84"/>
    <mergeCell ref="B85:B87"/>
    <mergeCell ref="G85:M87"/>
    <mergeCell ref="G82:M84"/>
    <mergeCell ref="G79:M81"/>
    <mergeCell ref="D79:F81"/>
    <mergeCell ref="J70:K77"/>
    <mergeCell ref="N70:O77"/>
    <mergeCell ref="R70:S77"/>
    <mergeCell ref="B88:B90"/>
    <mergeCell ref="B91:B93"/>
    <mergeCell ref="B94:B96"/>
    <mergeCell ref="C94:C96"/>
    <mergeCell ref="C91:C93"/>
    <mergeCell ref="X64:AG64"/>
    <mergeCell ref="AB61:AC62"/>
    <mergeCell ref="AD61:AD62"/>
    <mergeCell ref="AE61:AE62"/>
    <mergeCell ref="AF61:AF62"/>
    <mergeCell ref="F62:G62"/>
    <mergeCell ref="H62:I62"/>
    <mergeCell ref="J62:K62"/>
    <mergeCell ref="V62:W62"/>
    <mergeCell ref="X62:Y62"/>
    <mergeCell ref="Z62:AA62"/>
    <mergeCell ref="B61:E62"/>
    <mergeCell ref="L61:M62"/>
    <mergeCell ref="N61:N62"/>
    <mergeCell ref="O61:O62"/>
    <mergeCell ref="P61:P62"/>
    <mergeCell ref="R61:U62"/>
    <mergeCell ref="Z59:AA60"/>
    <mergeCell ref="AD59:AD60"/>
    <mergeCell ref="AE59:AE60"/>
    <mergeCell ref="AF59:AF60"/>
    <mergeCell ref="F60:G60"/>
    <mergeCell ref="H60:I60"/>
    <mergeCell ref="L60:M60"/>
    <mergeCell ref="V60:W60"/>
    <mergeCell ref="X60:Y60"/>
    <mergeCell ref="AB60:AC60"/>
    <mergeCell ref="B59:E60"/>
    <mergeCell ref="J59:K60"/>
    <mergeCell ref="N59:N60"/>
    <mergeCell ref="O59:O60"/>
    <mergeCell ref="P59:P60"/>
    <mergeCell ref="R59:U60"/>
    <mergeCell ref="B57:E58"/>
    <mergeCell ref="H57:I58"/>
    <mergeCell ref="N57:N58"/>
    <mergeCell ref="O57:O58"/>
    <mergeCell ref="P57:P58"/>
    <mergeCell ref="R57:U58"/>
    <mergeCell ref="AF55:AF56"/>
    <mergeCell ref="H56:I56"/>
    <mergeCell ref="J56:K56"/>
    <mergeCell ref="L56:M56"/>
    <mergeCell ref="X56:Y56"/>
    <mergeCell ref="Z56:AA56"/>
    <mergeCell ref="AB56:AC56"/>
    <mergeCell ref="X57:Y58"/>
    <mergeCell ref="AD57:AD58"/>
    <mergeCell ref="AE57:AE58"/>
    <mergeCell ref="AF57:AF58"/>
    <mergeCell ref="F58:G58"/>
    <mergeCell ref="J58:K58"/>
    <mergeCell ref="L58:M58"/>
    <mergeCell ref="V58:W58"/>
    <mergeCell ref="Z58:AA58"/>
    <mergeCell ref="AB58:AC58"/>
    <mergeCell ref="B55:E56"/>
    <mergeCell ref="F55:G56"/>
    <mergeCell ref="N55:N56"/>
    <mergeCell ref="O55:O56"/>
    <mergeCell ref="P55:P56"/>
    <mergeCell ref="R55:U56"/>
    <mergeCell ref="V55:W56"/>
    <mergeCell ref="AD55:AD56"/>
    <mergeCell ref="AE55:AE56"/>
    <mergeCell ref="AG49:AG50"/>
    <mergeCell ref="AB49:AB50"/>
    <mergeCell ref="AF49:AF51"/>
    <mergeCell ref="AE49:AE51"/>
    <mergeCell ref="AD49:AD51"/>
    <mergeCell ref="AC49:AC51"/>
    <mergeCell ref="AF53:AF54"/>
    <mergeCell ref="V53:W54"/>
    <mergeCell ref="X53:Y54"/>
    <mergeCell ref="Z53:AA54"/>
    <mergeCell ref="AB53:AC54"/>
    <mergeCell ref="AD53:AD54"/>
    <mergeCell ref="AE53:AE54"/>
    <mergeCell ref="G49:M51"/>
    <mergeCell ref="D49:F51"/>
    <mergeCell ref="U49:AA51"/>
    <mergeCell ref="B53:E54"/>
    <mergeCell ref="F53:G54"/>
    <mergeCell ref="H53:I54"/>
    <mergeCell ref="J53:K54"/>
    <mergeCell ref="L53:M54"/>
    <mergeCell ref="N53:N54"/>
    <mergeCell ref="O53:O54"/>
    <mergeCell ref="P53:P54"/>
    <mergeCell ref="R53:U54"/>
    <mergeCell ref="AG46:AG47"/>
    <mergeCell ref="AB46:AB47"/>
    <mergeCell ref="AG43:AG44"/>
    <mergeCell ref="AB43:AB44"/>
    <mergeCell ref="AB40:AB41"/>
    <mergeCell ref="AG40:AG41"/>
    <mergeCell ref="AF40:AF42"/>
    <mergeCell ref="AE40:AE42"/>
    <mergeCell ref="AD40:AD42"/>
    <mergeCell ref="AC40:AC42"/>
    <mergeCell ref="AF46:AF48"/>
    <mergeCell ref="AE46:AE48"/>
    <mergeCell ref="AD46:AD48"/>
    <mergeCell ref="AC46:AC48"/>
    <mergeCell ref="AF43:AF45"/>
    <mergeCell ref="AE43:AE45"/>
    <mergeCell ref="AD43:AD45"/>
    <mergeCell ref="AC43:AC45"/>
    <mergeCell ref="AG37:AG38"/>
    <mergeCell ref="AB37:AB38"/>
    <mergeCell ref="AG34:AG35"/>
    <mergeCell ref="AB34:AB35"/>
    <mergeCell ref="T34:T36"/>
    <mergeCell ref="AG31:AG32"/>
    <mergeCell ref="AB31:AB32"/>
    <mergeCell ref="U31:AA33"/>
    <mergeCell ref="T31:T33"/>
    <mergeCell ref="AF37:AF39"/>
    <mergeCell ref="AE37:AE39"/>
    <mergeCell ref="AD37:AD39"/>
    <mergeCell ref="AC37:AC39"/>
    <mergeCell ref="AF34:AF36"/>
    <mergeCell ref="AE34:AE36"/>
    <mergeCell ref="AD34:AD36"/>
    <mergeCell ref="AC34:AC36"/>
    <mergeCell ref="AF31:AF33"/>
    <mergeCell ref="AE31:AE33"/>
    <mergeCell ref="AD31:AD33"/>
    <mergeCell ref="AG28:AG29"/>
    <mergeCell ref="AG25:AG26"/>
    <mergeCell ref="AB25:AB26"/>
    <mergeCell ref="AF25:AF27"/>
    <mergeCell ref="AE25:AE27"/>
    <mergeCell ref="AD25:AD27"/>
    <mergeCell ref="AC25:AC27"/>
    <mergeCell ref="AG22:AG23"/>
    <mergeCell ref="AB22:AB23"/>
    <mergeCell ref="AF28:AF30"/>
    <mergeCell ref="AE28:AE30"/>
    <mergeCell ref="AD28:AD30"/>
    <mergeCell ref="AF22:AF24"/>
    <mergeCell ref="AE22:AE24"/>
    <mergeCell ref="AD22:AD24"/>
    <mergeCell ref="AG19:AG20"/>
    <mergeCell ref="AB19:AB20"/>
    <mergeCell ref="B19:B21"/>
    <mergeCell ref="AB16:AB17"/>
    <mergeCell ref="AG16:AG17"/>
    <mergeCell ref="AF16:AF18"/>
    <mergeCell ref="AE16:AE18"/>
    <mergeCell ref="AD16:AD18"/>
    <mergeCell ref="AC16:AC18"/>
    <mergeCell ref="B16:B18"/>
    <mergeCell ref="C16:C18"/>
    <mergeCell ref="AD19:AD21"/>
    <mergeCell ref="AE19:AE21"/>
    <mergeCell ref="AF19:AF21"/>
    <mergeCell ref="U16:AA18"/>
    <mergeCell ref="D16:F18"/>
    <mergeCell ref="G16:M18"/>
    <mergeCell ref="AD7:AE14"/>
    <mergeCell ref="V6:W6"/>
    <mergeCell ref="Z6:AA6"/>
    <mergeCell ref="AD6:AE6"/>
    <mergeCell ref="C7:D14"/>
    <mergeCell ref="G7:H14"/>
    <mergeCell ref="K7:L14"/>
    <mergeCell ref="O7:P14"/>
    <mergeCell ref="R7:S14"/>
    <mergeCell ref="V7:W14"/>
    <mergeCell ref="Z7:AA14"/>
    <mergeCell ref="I1:P1"/>
    <mergeCell ref="T1:W1"/>
    <mergeCell ref="X1:AG1"/>
    <mergeCell ref="I3:J3"/>
    <mergeCell ref="X3:Y3"/>
    <mergeCell ref="C6:D6"/>
    <mergeCell ref="G6:H6"/>
    <mergeCell ref="K6:L6"/>
    <mergeCell ref="O6:P6"/>
    <mergeCell ref="R6:S6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2" orientation="portrait" horizontalDpi="4294967293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抽選結果</vt:lpstr>
      <vt:lpstr>JA組合せ</vt:lpstr>
      <vt:lpstr>JA組合せ(結果)</vt:lpstr>
      <vt:lpstr>１日目ABCD</vt:lpstr>
      <vt:lpstr>１日目EF</vt:lpstr>
      <vt:lpstr>2日目abcd</vt:lpstr>
      <vt:lpstr>3日目準決勝リーグ・4日目決勝リーグ</vt:lpstr>
      <vt:lpstr>'3日目準決勝リーグ・4日目決勝リーグ'!Print_Area</vt:lpstr>
      <vt:lpstr>JA組合せ!Print_Area</vt:lpstr>
      <vt:lpstr>'JA組合せ(結果)'!Print_Area</vt:lpstr>
      <vt:lpstr>抽選結果!Print_Area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MAMORU YANAGIHARA</dc:creator>
  <cp:lastModifiedBy>MAYS</cp:lastModifiedBy>
  <cp:lastPrinted>2025-12-13T07:28:53Z</cp:lastPrinted>
  <dcterms:created xsi:type="dcterms:W3CDTF">2023-12-03T04:53:07Z</dcterms:created>
  <dcterms:modified xsi:type="dcterms:W3CDTF">2025-12-13T07:34:05Z</dcterms:modified>
</cp:coreProperties>
</file>