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htaka\Downloads\"/>
    </mc:Choice>
  </mc:AlternateContent>
  <xr:revisionPtr revIDLastSave="0" documentId="8_{27D985BA-2708-4828-9568-29830EC5C9D1}" xr6:coauthVersionLast="47" xr6:coauthVersionMax="47" xr10:uidLastSave="{00000000-0000-0000-0000-000000000000}"/>
  <bookViews>
    <workbookView xWindow="-110" yWindow="-110" windowWidth="19420" windowHeight="12220" tabRatio="925" xr2:uid="{00000000-000D-0000-FFFF-FFFF00000000}"/>
  </bookViews>
  <sheets>
    <sheet name="U12女子" sheetId="150" r:id="rId1"/>
  </sheets>
  <definedNames>
    <definedName name="_xlnm.Print_Area" localSheetId="0">U12女子!$A$1:$AG$108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1" i="150" l="1"/>
  <c r="N98" i="150"/>
  <c r="U67" i="150"/>
  <c r="R100" i="150" l="1"/>
  <c r="A100" i="150"/>
  <c r="K92" i="150" s="1"/>
  <c r="R98" i="150"/>
  <c r="A98" i="150"/>
  <c r="I92" i="150" s="1"/>
  <c r="R96" i="150"/>
  <c r="A96" i="150"/>
  <c r="G92" i="150" s="1"/>
  <c r="R94" i="150"/>
  <c r="A94" i="150"/>
  <c r="E92" i="150" s="1"/>
  <c r="AB92" i="150"/>
  <c r="Z92" i="150"/>
  <c r="X92" i="150"/>
  <c r="V92" i="150"/>
  <c r="R92" i="150"/>
  <c r="A92" i="150"/>
  <c r="U89" i="150"/>
  <c r="T89" i="150"/>
  <c r="AA96" i="150" s="1"/>
  <c r="X98" i="150" s="1"/>
  <c r="N89" i="150"/>
  <c r="Z96" i="150" s="1"/>
  <c r="G89" i="150"/>
  <c r="U87" i="150"/>
  <c r="T87" i="150"/>
  <c r="AC94" i="150" s="1"/>
  <c r="V100" i="150" s="1"/>
  <c r="N87" i="150"/>
  <c r="AB94" i="150" s="1"/>
  <c r="G87" i="150"/>
  <c r="U85" i="150"/>
  <c r="T85" i="150"/>
  <c r="J96" i="150" s="1"/>
  <c r="N85" i="150"/>
  <c r="I96" i="150" s="1"/>
  <c r="H98" i="150" s="1"/>
  <c r="G85" i="150"/>
  <c r="U83" i="150"/>
  <c r="T83" i="150"/>
  <c r="L94" i="150" s="1"/>
  <c r="E100" i="150" s="1"/>
  <c r="N83" i="150"/>
  <c r="K94" i="150" s="1"/>
  <c r="G83" i="150"/>
  <c r="U81" i="150"/>
  <c r="T81" i="150"/>
  <c r="AC96" i="150" s="1"/>
  <c r="X100" i="150" s="1"/>
  <c r="N81" i="150"/>
  <c r="AB96" i="150" s="1"/>
  <c r="G81" i="150"/>
  <c r="U79" i="150"/>
  <c r="T79" i="150"/>
  <c r="AA94" i="150" s="1"/>
  <c r="N79" i="150"/>
  <c r="Z94" i="150" s="1"/>
  <c r="W98" i="150" s="1"/>
  <c r="G79" i="150"/>
  <c r="U77" i="150"/>
  <c r="T77" i="150"/>
  <c r="L96" i="150" s="1"/>
  <c r="G100" i="150" s="1"/>
  <c r="N77" i="150"/>
  <c r="K96" i="150" s="1"/>
  <c r="H100" i="150" s="1"/>
  <c r="G77" i="150"/>
  <c r="U75" i="150"/>
  <c r="T75" i="150"/>
  <c r="J94" i="150" s="1"/>
  <c r="E98" i="150" s="1"/>
  <c r="N75" i="150"/>
  <c r="I94" i="150" s="1"/>
  <c r="G75" i="150"/>
  <c r="U73" i="150"/>
  <c r="T73" i="150"/>
  <c r="AC98" i="150" s="1"/>
  <c r="Z100" i="150" s="1"/>
  <c r="N73" i="150"/>
  <c r="AB98" i="150" s="1"/>
  <c r="G73" i="150"/>
  <c r="U71" i="150"/>
  <c r="T71" i="150"/>
  <c r="Y94" i="150" s="1"/>
  <c r="V96" i="150" s="1"/>
  <c r="N71" i="150"/>
  <c r="X94" i="150" s="1"/>
  <c r="G71" i="150"/>
  <c r="U69" i="150"/>
  <c r="T69" i="150"/>
  <c r="L98" i="150" s="1"/>
  <c r="I100" i="150" s="1"/>
  <c r="N69" i="150"/>
  <c r="K98" i="150" s="1"/>
  <c r="G69" i="150"/>
  <c r="T67" i="150"/>
  <c r="H94" i="150" s="1"/>
  <c r="N67" i="150"/>
  <c r="G94" i="150" s="1"/>
  <c r="F96" i="150" s="1"/>
  <c r="G67" i="150"/>
  <c r="A44" i="150"/>
  <c r="E42" i="150" s="1"/>
  <c r="AB42" i="150"/>
  <c r="Z42" i="150"/>
  <c r="X42" i="150"/>
  <c r="V42" i="150"/>
  <c r="R42" i="150"/>
  <c r="A42" i="150"/>
  <c r="T39" i="150"/>
  <c r="AA46" i="150" s="1"/>
  <c r="X48" i="150" s="1"/>
  <c r="N39" i="150"/>
  <c r="Z46" i="150" s="1"/>
  <c r="G39" i="150"/>
  <c r="U37" i="150"/>
  <c r="T37" i="150"/>
  <c r="AC44" i="150" s="1"/>
  <c r="V50" i="150" s="1"/>
  <c r="N37" i="150"/>
  <c r="AB44" i="150" s="1"/>
  <c r="T35" i="150"/>
  <c r="J46" i="150" s="1"/>
  <c r="N35" i="150"/>
  <c r="I46" i="150" s="1"/>
  <c r="H48" i="150" s="1"/>
  <c r="T33" i="150"/>
  <c r="L44" i="150" s="1"/>
  <c r="E50" i="150" s="1"/>
  <c r="N33" i="150"/>
  <c r="K44" i="150" s="1"/>
  <c r="G33" i="150"/>
  <c r="U31" i="150"/>
  <c r="T31" i="150"/>
  <c r="AC46" i="150" s="1"/>
  <c r="X50" i="150" s="1"/>
  <c r="N31" i="150"/>
  <c r="AB46" i="150" s="1"/>
  <c r="T29" i="150"/>
  <c r="AA44" i="150" s="1"/>
  <c r="N29" i="150"/>
  <c r="Z44" i="150" s="1"/>
  <c r="W48" i="150" s="1"/>
  <c r="T27" i="150"/>
  <c r="L46" i="150" s="1"/>
  <c r="G50" i="150" s="1"/>
  <c r="N27" i="150"/>
  <c r="K46" i="150" s="1"/>
  <c r="T25" i="150"/>
  <c r="J44" i="150" s="1"/>
  <c r="E48" i="150" s="1"/>
  <c r="N25" i="150"/>
  <c r="I44" i="150" s="1"/>
  <c r="T23" i="150"/>
  <c r="AC48" i="150" s="1"/>
  <c r="Z50" i="150" s="1"/>
  <c r="N23" i="150"/>
  <c r="AB48" i="150" s="1"/>
  <c r="T21" i="150"/>
  <c r="Y44" i="150" s="1"/>
  <c r="V46" i="150" s="1"/>
  <c r="N21" i="150"/>
  <c r="X44" i="150" s="1"/>
  <c r="U19" i="150"/>
  <c r="T19" i="150"/>
  <c r="L48" i="150" s="1"/>
  <c r="I50" i="150" s="1"/>
  <c r="N19" i="150"/>
  <c r="K48" i="150" s="1"/>
  <c r="T17" i="150"/>
  <c r="H44" i="150" s="1"/>
  <c r="N17" i="150"/>
  <c r="G17" i="150"/>
  <c r="U23" i="150"/>
  <c r="U29" i="150"/>
  <c r="G31" i="150"/>
  <c r="G37" i="150"/>
  <c r="A50" i="150"/>
  <c r="K42" i="150" s="1"/>
  <c r="G19" i="150"/>
  <c r="U17" i="150"/>
  <c r="G25" i="150"/>
  <c r="G44" i="150" l="1"/>
  <c r="F46" i="150" s="1"/>
  <c r="AB49" i="150"/>
  <c r="AB99" i="150"/>
  <c r="AF96" i="150"/>
  <c r="O100" i="150"/>
  <c r="E96" i="150"/>
  <c r="G95" i="150"/>
  <c r="N94" i="150"/>
  <c r="V98" i="150"/>
  <c r="Z95" i="150"/>
  <c r="I97" i="150"/>
  <c r="G98" i="150"/>
  <c r="G99" i="150" s="1"/>
  <c r="G101" i="150"/>
  <c r="K99" i="150"/>
  <c r="J100" i="150"/>
  <c r="I101" i="150" s="1"/>
  <c r="F98" i="150"/>
  <c r="E99" i="150" s="1"/>
  <c r="I95" i="150"/>
  <c r="O94" i="150"/>
  <c r="AB97" i="150"/>
  <c r="Y100" i="150"/>
  <c r="X101" i="150" s="1"/>
  <c r="W100" i="150"/>
  <c r="AB95" i="150"/>
  <c r="AF100" i="150"/>
  <c r="AE94" i="150"/>
  <c r="AF94" i="150"/>
  <c r="W96" i="150"/>
  <c r="AE96" i="150" s="1"/>
  <c r="X95" i="150"/>
  <c r="F100" i="150"/>
  <c r="E101" i="150" s="1"/>
  <c r="K95" i="150"/>
  <c r="Y98" i="150"/>
  <c r="X99" i="150" s="1"/>
  <c r="Z97" i="150"/>
  <c r="AA100" i="150"/>
  <c r="Z101" i="150" s="1"/>
  <c r="K97" i="150"/>
  <c r="K47" i="150"/>
  <c r="F50" i="150"/>
  <c r="E51" i="150" s="1"/>
  <c r="K45" i="150"/>
  <c r="O50" i="150"/>
  <c r="F48" i="150"/>
  <c r="E49" i="150" s="1"/>
  <c r="I45" i="150"/>
  <c r="O44" i="150"/>
  <c r="I47" i="150"/>
  <c r="G48" i="150"/>
  <c r="G49" i="150" s="1"/>
  <c r="W50" i="150"/>
  <c r="V51" i="150" s="1"/>
  <c r="AB45" i="150"/>
  <c r="AF50" i="150"/>
  <c r="N44" i="150"/>
  <c r="E46" i="150"/>
  <c r="G45" i="150"/>
  <c r="K49" i="150"/>
  <c r="J50" i="150"/>
  <c r="I51" i="150" s="1"/>
  <c r="V48" i="150"/>
  <c r="Z45" i="150"/>
  <c r="AB47" i="150"/>
  <c r="Y50" i="150"/>
  <c r="X51" i="150" s="1"/>
  <c r="Y48" i="150"/>
  <c r="X49" i="150" s="1"/>
  <c r="Z47" i="150"/>
  <c r="AE44" i="150"/>
  <c r="AF44" i="150"/>
  <c r="X45" i="150"/>
  <c r="W46" i="150"/>
  <c r="V47" i="150" s="1"/>
  <c r="AF46" i="150"/>
  <c r="G27" i="150"/>
  <c r="H50" i="150"/>
  <c r="G51" i="150" s="1"/>
  <c r="U33" i="150"/>
  <c r="G23" i="150"/>
  <c r="G29" i="150"/>
  <c r="G35" i="150"/>
  <c r="A46" i="150"/>
  <c r="G42" i="150" s="1"/>
  <c r="R48" i="150"/>
  <c r="G21" i="150"/>
  <c r="R44" i="150"/>
  <c r="AA50" i="150"/>
  <c r="Z51" i="150" s="1"/>
  <c r="U21" i="150"/>
  <c r="U27" i="150"/>
  <c r="U39" i="150"/>
  <c r="A48" i="150"/>
  <c r="I42" i="150" s="1"/>
  <c r="R50" i="150"/>
  <c r="U35" i="150"/>
  <c r="U25" i="150"/>
  <c r="R46" i="150"/>
  <c r="M44" i="150" l="1"/>
  <c r="O98" i="150"/>
  <c r="M98" i="150"/>
  <c r="AD44" i="150"/>
  <c r="N48" i="150"/>
  <c r="O48" i="150"/>
  <c r="AD100" i="150"/>
  <c r="M100" i="150"/>
  <c r="M94" i="150"/>
  <c r="AD94" i="150"/>
  <c r="AE50" i="150"/>
  <c r="V97" i="150"/>
  <c r="AD96" i="150" s="1"/>
  <c r="AE100" i="150"/>
  <c r="N100" i="150"/>
  <c r="AF98" i="150"/>
  <c r="V99" i="150"/>
  <c r="AD98" i="150" s="1"/>
  <c r="AE98" i="150"/>
  <c r="E97" i="150"/>
  <c r="M96" i="150" s="1"/>
  <c r="O96" i="150"/>
  <c r="N96" i="150"/>
  <c r="N50" i="150"/>
  <c r="AE46" i="150"/>
  <c r="M48" i="150"/>
  <c r="O46" i="150"/>
  <c r="E47" i="150"/>
  <c r="M46" i="150" s="1"/>
  <c r="N46" i="150"/>
  <c r="AD50" i="150"/>
  <c r="M50" i="150"/>
  <c r="AD46" i="150"/>
  <c r="AF48" i="150"/>
  <c r="AE48" i="150"/>
  <c r="V49" i="150"/>
  <c r="AD48" i="150" s="1"/>
</calcChain>
</file>

<file path=xl/sharedStrings.xml><?xml version="1.0" encoding="utf-8"?>
<sst xmlns="http://schemas.openxmlformats.org/spreadsheetml/2006/main" count="317" uniqueCount="54">
  <si>
    <t>⑥</t>
    <phoneticPr fontId="2"/>
  </si>
  <si>
    <t>勝点</t>
    <rPh sb="0" eb="1">
      <t>カ</t>
    </rPh>
    <rPh sb="1" eb="2">
      <t>テン</t>
    </rPh>
    <phoneticPr fontId="2"/>
  </si>
  <si>
    <t>得失点</t>
    <rPh sb="0" eb="3">
      <t>トクシッテン</t>
    </rPh>
    <phoneticPr fontId="2"/>
  </si>
  <si>
    <t>順位</t>
    <rPh sb="0" eb="2">
      <t>ジュンイ</t>
    </rPh>
    <phoneticPr fontId="2"/>
  </si>
  <si>
    <t>①</t>
    <phoneticPr fontId="2"/>
  </si>
  <si>
    <t>②</t>
    <phoneticPr fontId="2"/>
  </si>
  <si>
    <t>③</t>
    <phoneticPr fontId="2"/>
  </si>
  <si>
    <t>④</t>
    <phoneticPr fontId="2"/>
  </si>
  <si>
    <t>⑤</t>
    <phoneticPr fontId="2"/>
  </si>
  <si>
    <t>（</t>
    <phoneticPr fontId="2"/>
  </si>
  <si>
    <t>）</t>
    <phoneticPr fontId="2"/>
  </si>
  <si>
    <t>■成　績</t>
    <rPh sb="1" eb="2">
      <t>シゲル</t>
    </rPh>
    <rPh sb="3" eb="4">
      <t>イサオ</t>
    </rPh>
    <phoneticPr fontId="2"/>
  </si>
  <si>
    <t>優　勝</t>
    <rPh sb="0" eb="1">
      <t>ユウ</t>
    </rPh>
    <rPh sb="2" eb="3">
      <t>マサル</t>
    </rPh>
    <phoneticPr fontId="2"/>
  </si>
  <si>
    <t>－</t>
  </si>
  <si>
    <t>B</t>
    <phoneticPr fontId="2"/>
  </si>
  <si>
    <t>A</t>
    <phoneticPr fontId="2"/>
  </si>
  <si>
    <t>ピッチ</t>
    <phoneticPr fontId="2"/>
  </si>
  <si>
    <t>Ａ</t>
    <phoneticPr fontId="2"/>
  </si>
  <si>
    <t>Ｂ</t>
    <phoneticPr fontId="2"/>
  </si>
  <si>
    <t>(</t>
    <phoneticPr fontId="2"/>
  </si>
  <si>
    <t>)</t>
    <phoneticPr fontId="2"/>
  </si>
  <si>
    <t>・</t>
    <phoneticPr fontId="2"/>
  </si>
  <si>
    <t>主</t>
    <rPh sb="0" eb="1">
      <t>シュ</t>
    </rPh>
    <phoneticPr fontId="2"/>
  </si>
  <si>
    <t>補</t>
    <rPh sb="0" eb="1">
      <t>ホ</t>
    </rPh>
    <phoneticPr fontId="2"/>
  </si>
  <si>
    <t>準優勝</t>
    <rPh sb="0" eb="3">
      <t>ジュンユウショウ</t>
    </rPh>
    <phoneticPr fontId="2"/>
  </si>
  <si>
    <t>会場</t>
    <rPh sb="0" eb="2">
      <t>カイジョウ</t>
    </rPh>
    <phoneticPr fontId="2"/>
  </si>
  <si>
    <t>会場</t>
    <rPh sb="0" eb="1">
      <t>カイ</t>
    </rPh>
    <rPh sb="1" eb="2">
      <t>バ</t>
    </rPh>
    <phoneticPr fontId="2"/>
  </si>
  <si>
    <t>総得点</t>
    <rPh sb="0" eb="3">
      <t>ソウトクテン</t>
    </rPh>
    <phoneticPr fontId="2"/>
  </si>
  <si>
    <r>
      <t>1次ラウンド</t>
    </r>
    <r>
      <rPr>
        <sz val="14"/>
        <rFont val="ＤＨＰ平成ゴシックW5"/>
        <family val="3"/>
        <charset val="128"/>
      </rPr>
      <t>（リーグ戦）</t>
    </r>
    <rPh sb="1" eb="2">
      <t>ジ</t>
    </rPh>
    <rPh sb="10" eb="11">
      <t>セン</t>
    </rPh>
    <phoneticPr fontId="2"/>
  </si>
  <si>
    <t>審判委</t>
    <rPh sb="0" eb="2">
      <t>シンパン</t>
    </rPh>
    <rPh sb="2" eb="3">
      <t>イ</t>
    </rPh>
    <phoneticPr fontId="2"/>
  </si>
  <si>
    <t>INTERIOR MITA CUP第2回栃木県U-12女子サッカー大会　組み合わせ表</t>
    <rPh sb="17" eb="18">
      <t>ダイ</t>
    </rPh>
    <rPh sb="19" eb="20">
      <t>カイ</t>
    </rPh>
    <rPh sb="20" eb="23">
      <t>トチギケン</t>
    </rPh>
    <rPh sb="27" eb="29">
      <t>ジョシ</t>
    </rPh>
    <rPh sb="33" eb="35">
      <t>タイカイ</t>
    </rPh>
    <rPh sb="36" eb="37">
      <t>ク</t>
    </rPh>
    <rPh sb="38" eb="39">
      <t>ア</t>
    </rPh>
    <rPh sb="41" eb="42">
      <t>ヒョウ</t>
    </rPh>
    <phoneticPr fontId="2"/>
  </si>
  <si>
    <t>宇都宮市サッカー場（平出）</t>
    <rPh sb="0" eb="4">
      <t>ウツノミヤシ</t>
    </rPh>
    <rPh sb="8" eb="9">
      <t>ジョウ</t>
    </rPh>
    <rPh sb="10" eb="12">
      <t>ヒライデ</t>
    </rPh>
    <phoneticPr fontId="2"/>
  </si>
  <si>
    <t>■第1日　10月17日</t>
    <rPh sb="7" eb="8">
      <t>ツキ</t>
    </rPh>
    <rPh sb="10" eb="11">
      <t>ニチ</t>
    </rPh>
    <phoneticPr fontId="2"/>
  </si>
  <si>
    <t>宇都宮市サッカー場（平出）</t>
    <phoneticPr fontId="2"/>
  </si>
  <si>
    <t>■第2日　10月18日</t>
    <rPh sb="7" eb="8">
      <t>ツキ</t>
    </rPh>
    <rPh sb="10" eb="11">
      <t>ニチ</t>
    </rPh>
    <phoneticPr fontId="2"/>
  </si>
  <si>
    <t>決勝リーグ</t>
    <rPh sb="0" eb="2">
      <t>ケッショウ</t>
    </rPh>
    <phoneticPr fontId="2"/>
  </si>
  <si>
    <r>
      <t>決勝ラウンド</t>
    </r>
    <r>
      <rPr>
        <sz val="14"/>
        <rFont val="ＤＨＰ平成ゴシックW5"/>
        <family val="3"/>
        <charset val="128"/>
      </rPr>
      <t>（リーグ戦）</t>
    </r>
    <rPh sb="0" eb="2">
      <t>ケッショウ</t>
    </rPh>
    <rPh sb="10" eb="11">
      <t>カチイクサ</t>
    </rPh>
    <phoneticPr fontId="2"/>
  </si>
  <si>
    <t>フレンドリーリーグ</t>
    <phoneticPr fontId="2"/>
  </si>
  <si>
    <t>３位</t>
    <rPh sb="1" eb="2">
      <t>イ</t>
    </rPh>
    <phoneticPr fontId="2"/>
  </si>
  <si>
    <t>４位</t>
    <rPh sb="1" eb="2">
      <t>イ</t>
    </rPh>
    <phoneticPr fontId="2"/>
  </si>
  <si>
    <t>決勝リーグ</t>
    <rPh sb="0" eb="2">
      <t>ケッショウ</t>
    </rPh>
    <phoneticPr fontId="2"/>
  </si>
  <si>
    <t>フレンドリーリーグ</t>
    <phoneticPr fontId="2"/>
  </si>
  <si>
    <t>フットボールクラブガナドール大田原Ｕ１２Ｖｉｃｔｏｒｉａ</t>
    <phoneticPr fontId="15"/>
  </si>
  <si>
    <t>▼チーム名コピー用</t>
    <rPh sb="4" eb="5">
      <t>メイ</t>
    </rPh>
    <rPh sb="8" eb="9">
      <t>ヨウ</t>
    </rPh>
    <phoneticPr fontId="2"/>
  </si>
  <si>
    <t>ＦＣ城東（スマイリーズ）</t>
    <phoneticPr fontId="2"/>
  </si>
  <si>
    <t>ＳＡＫＵＲＡ　ＦＯＯＴＢＡＬＬ　ＣＬＵＢ　Ｊｒ</t>
    <phoneticPr fontId="2"/>
  </si>
  <si>
    <t>フットボールクラブガナドール大田原Ｕ１２Ｖｉｃｔｏｒｉａ</t>
    <phoneticPr fontId="2"/>
  </si>
  <si>
    <t>ヴェルフェ矢板Ｕ－１２</t>
    <phoneticPr fontId="2"/>
  </si>
  <si>
    <t>ＮＩＫＫＯ　ＳＰＯＲＴＳ　ＣＬＵＢ（日光スポーツクラブ）</t>
    <phoneticPr fontId="2"/>
  </si>
  <si>
    <t>河内ＳＣジュベニール</t>
    <phoneticPr fontId="2"/>
  </si>
  <si>
    <t>ＪＦＣアミスタ市貝</t>
    <phoneticPr fontId="2"/>
  </si>
  <si>
    <t>足利・両毛ローザＦＣ／なでしこ</t>
    <phoneticPr fontId="2"/>
  </si>
  <si>
    <t>JFCアミスタ市貝</t>
    <rPh sb="7" eb="9">
      <t>イチカイ</t>
    </rPh>
    <phoneticPr fontId="2"/>
  </si>
  <si>
    <t>河内ＳＣジュベニール</t>
    <rPh sb="0" eb="4">
      <t>カワウチsc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</si>
</sst>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8"/>
      <name val="ＭＳ Ｐゴシック"/>
      <family val="3"/>
      <charset val="128"/>
    </font>
    <font>
      <sz val="20"/>
      <name val="ＤＨＰ平成ゴシックW5"/>
      <family val="3"/>
      <charset val="128"/>
    </font>
    <font>
      <sz val="18"/>
      <name val="HG正楷書体-PRO"/>
      <family val="4"/>
      <charset val="128"/>
    </font>
    <font>
      <b/>
      <sz val="16"/>
      <name val="ＭＳ Ｐゴシック"/>
      <family val="3"/>
      <charset val="128"/>
    </font>
    <font>
      <sz val="28"/>
      <name val="ＤＨＰ平成ゴシックW5"/>
      <family val="3"/>
      <charset val="128"/>
    </font>
    <font>
      <sz val="11"/>
      <name val="ＤＨＰ平成ゴシックW5"/>
      <family val="3"/>
      <charset val="128"/>
    </font>
    <font>
      <sz val="20"/>
      <color theme="0"/>
      <name val="ＤＨＰ平成ゴシックW5"/>
      <family val="3"/>
      <charset val="128"/>
    </font>
    <font>
      <sz val="18"/>
      <name val="BIZ UDPゴシック"/>
      <family val="3"/>
      <charset val="128"/>
    </font>
    <font>
      <sz val="14"/>
      <name val="ＤＨＰ平成ゴシックW5"/>
      <family val="3"/>
      <charset val="128"/>
    </font>
    <font>
      <sz val="9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10.5"/>
      <name val="ＭＳ Ｐゴシック"/>
      <family val="3"/>
      <charset val="128"/>
    </font>
    <font>
      <sz val="8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 diagonalDown="1">
      <left style="thin">
        <color auto="1"/>
      </left>
      <right/>
      <top style="thin">
        <color auto="1"/>
      </top>
      <bottom/>
      <diagonal style="thin">
        <color auto="1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auto="1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>
      <left/>
      <right/>
      <top/>
      <bottom style="thick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31">
    <xf numFmtId="0" fontId="0" fillId="0" borderId="0" xfId="0">
      <alignment vertical="center"/>
    </xf>
    <xf numFmtId="0" fontId="4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4" fillId="0" borderId="9" xfId="0" applyFont="1" applyBorder="1">
      <alignment vertical="center"/>
    </xf>
    <xf numFmtId="0" fontId="5" fillId="0" borderId="0" xfId="0" applyFont="1" applyAlignment="1">
      <alignment vertical="center" shrinkToFit="1"/>
    </xf>
    <xf numFmtId="0" fontId="3" fillId="0" borderId="0" xfId="0" applyFont="1" applyAlignment="1">
      <alignment vertical="center" shrinkToFit="1"/>
    </xf>
    <xf numFmtId="0" fontId="4" fillId="0" borderId="0" xfId="0" applyFont="1" applyAlignment="1">
      <alignment horizontal="center" vertical="top" textRotation="255" wrapText="1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56" fontId="5" fillId="0" borderId="0" xfId="0" applyNumberFormat="1" applyFont="1">
      <alignment vertical="center"/>
    </xf>
    <xf numFmtId="0" fontId="4" fillId="0" borderId="1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0" xfId="0" applyFont="1" applyAlignment="1">
      <alignment vertical="top" textRotation="255" wrapText="1"/>
    </xf>
    <xf numFmtId="56" fontId="8" fillId="0" borderId="0" xfId="0" applyNumberFormat="1" applyFont="1">
      <alignment vertical="center"/>
    </xf>
    <xf numFmtId="0" fontId="9" fillId="0" borderId="0" xfId="0" applyFont="1">
      <alignment vertical="center"/>
    </xf>
    <xf numFmtId="0" fontId="5" fillId="0" borderId="0" xfId="0" applyFont="1" applyAlignment="1">
      <alignment horizontal="center" vertical="center" shrinkToFit="1"/>
    </xf>
    <xf numFmtId="0" fontId="8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 shrinkToFit="1"/>
    </xf>
    <xf numFmtId="0" fontId="4" fillId="0" borderId="7" xfId="0" applyFont="1" applyBorder="1">
      <alignment vertical="center"/>
    </xf>
    <xf numFmtId="0" fontId="4" fillId="0" borderId="0" xfId="0" applyFont="1" applyAlignment="1">
      <alignment horizontal="center" vertical="distributed" textRotation="255"/>
    </xf>
    <xf numFmtId="0" fontId="10" fillId="0" borderId="0" xfId="0" applyFont="1" applyAlignment="1">
      <alignment horizontal="left" vertical="center" shrinkToFit="1"/>
    </xf>
    <xf numFmtId="0" fontId="10" fillId="0" borderId="0" xfId="0" applyFont="1" applyAlignment="1">
      <alignment vertical="center" shrinkToFit="1"/>
    </xf>
    <xf numFmtId="0" fontId="5" fillId="0" borderId="0" xfId="0" applyFont="1" applyAlignment="1">
      <alignment horizontal="distributed" vertical="center" shrinkToFit="1"/>
    </xf>
    <xf numFmtId="0" fontId="10" fillId="0" borderId="0" xfId="0" applyFont="1" applyAlignment="1">
      <alignment horizontal="distributed" vertical="center" shrinkToFit="1"/>
    </xf>
    <xf numFmtId="0" fontId="0" fillId="0" borderId="0" xfId="0" applyAlignment="1">
      <alignment vertical="center" shrinkToFit="1"/>
    </xf>
    <xf numFmtId="0" fontId="14" fillId="0" borderId="0" xfId="0" applyFont="1">
      <alignment vertical="center"/>
    </xf>
    <xf numFmtId="0" fontId="23" fillId="0" borderId="0" xfId="0" applyFont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20" fontId="4" fillId="0" borderId="0" xfId="0" applyNumberFormat="1" applyFont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top" textRotation="255" wrapText="1"/>
    </xf>
    <xf numFmtId="0" fontId="16" fillId="0" borderId="0" xfId="0" applyFont="1" applyAlignment="1">
      <alignment horizontal="center" vertical="top" textRotation="255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top" textRotation="255" wrapText="1"/>
    </xf>
    <xf numFmtId="0" fontId="19" fillId="0" borderId="0" xfId="0" applyFont="1" applyAlignment="1">
      <alignment horizontal="center" vertical="top" textRotation="255" wrapText="1"/>
    </xf>
    <xf numFmtId="0" fontId="13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textRotation="255" shrinkToFit="1"/>
    </xf>
    <xf numFmtId="0" fontId="3" fillId="0" borderId="5" xfId="0" applyFont="1" applyBorder="1" applyAlignment="1">
      <alignment horizontal="center" vertical="center" textRotation="255" shrinkToFit="1"/>
    </xf>
    <xf numFmtId="0" fontId="4" fillId="0" borderId="8" xfId="0" applyFont="1" applyBorder="1" applyAlignment="1">
      <alignment horizontal="center" vertical="center" textRotation="255" shrinkToFit="1"/>
    </xf>
    <xf numFmtId="0" fontId="4" fillId="0" borderId="5" xfId="0" applyFont="1" applyBorder="1" applyAlignment="1">
      <alignment horizontal="center" vertical="center" textRotation="255" shrinkToFit="1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1" fillId="0" borderId="8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3" fillId="0" borderId="8" xfId="0" applyFont="1" applyBorder="1" applyAlignment="1">
      <alignment horizontal="center" vertical="center"/>
    </xf>
    <xf numFmtId="0" fontId="23" fillId="0" borderId="5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1" fillId="0" borderId="15" xfId="0" applyFont="1" applyBorder="1" applyAlignment="1">
      <alignment horizontal="center" vertical="center"/>
    </xf>
    <xf numFmtId="0" fontId="21" fillId="0" borderId="13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 textRotation="255" wrapText="1"/>
    </xf>
    <xf numFmtId="0" fontId="3" fillId="0" borderId="0" xfId="0" applyFont="1" applyAlignment="1">
      <alignment horizontal="center" vertical="top" textRotation="255" wrapText="1"/>
    </xf>
    <xf numFmtId="0" fontId="5" fillId="0" borderId="0" xfId="0" applyFont="1" applyAlignment="1">
      <alignment horizontal="center" vertical="center" shrinkToFit="1"/>
    </xf>
    <xf numFmtId="0" fontId="18" fillId="0" borderId="10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22" fillId="0" borderId="8" xfId="0" applyFont="1" applyBorder="1" applyAlignment="1">
      <alignment horizontal="center" vertical="center"/>
    </xf>
    <xf numFmtId="0" fontId="22" fillId="0" borderId="5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5" fillId="0" borderId="10" xfId="0" applyFont="1" applyBorder="1" applyAlignment="1">
      <alignment horizontal="left" shrinkToFit="1"/>
    </xf>
    <xf numFmtId="0" fontId="5" fillId="0" borderId="0" xfId="0" applyFont="1" applyAlignment="1">
      <alignment horizontal="left" shrinkToFit="1"/>
    </xf>
    <xf numFmtId="0" fontId="11" fillId="0" borderId="0" xfId="0" applyFont="1" applyAlignment="1">
      <alignment horizontal="left" vertical="center" shrinkToFit="1"/>
    </xf>
    <xf numFmtId="0" fontId="11" fillId="0" borderId="16" xfId="0" applyFont="1" applyBorder="1" applyAlignment="1">
      <alignment horizontal="left" vertical="center" shrinkToFit="1"/>
    </xf>
    <xf numFmtId="0" fontId="0" fillId="0" borderId="10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colors>
    <mruColors>
      <color rgb="FF0000FF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AI109"/>
  <sheetViews>
    <sheetView tabSelected="1" view="pageBreakPreview" zoomScale="80" zoomScaleNormal="100" zoomScaleSheetLayoutView="100" workbookViewId="0">
      <selection activeCell="Y14" sqref="Y14"/>
    </sheetView>
  </sheetViews>
  <sheetFormatPr defaultColWidth="9" defaultRowHeight="13" x14ac:dyDescent="0.2"/>
  <cols>
    <col min="1" max="34" width="5.453125" customWidth="1"/>
    <col min="243" max="270" width="5.6328125" customWidth="1"/>
    <col min="499" max="526" width="5.6328125" customWidth="1"/>
    <col min="755" max="782" width="5.6328125" customWidth="1"/>
    <col min="1011" max="1038" width="5.6328125" customWidth="1"/>
    <col min="1267" max="1294" width="5.6328125" customWidth="1"/>
    <col min="1523" max="1550" width="5.6328125" customWidth="1"/>
    <col min="1779" max="1806" width="5.6328125" customWidth="1"/>
    <col min="2035" max="2062" width="5.6328125" customWidth="1"/>
    <col min="2291" max="2318" width="5.6328125" customWidth="1"/>
    <col min="2547" max="2574" width="5.6328125" customWidth="1"/>
    <col min="2803" max="2830" width="5.6328125" customWidth="1"/>
    <col min="3059" max="3086" width="5.6328125" customWidth="1"/>
    <col min="3315" max="3342" width="5.6328125" customWidth="1"/>
    <col min="3571" max="3598" width="5.6328125" customWidth="1"/>
    <col min="3827" max="3854" width="5.6328125" customWidth="1"/>
    <col min="4083" max="4110" width="5.6328125" customWidth="1"/>
    <col min="4339" max="4366" width="5.6328125" customWidth="1"/>
    <col min="4595" max="4622" width="5.6328125" customWidth="1"/>
    <col min="4851" max="4878" width="5.6328125" customWidth="1"/>
    <col min="5107" max="5134" width="5.6328125" customWidth="1"/>
    <col min="5363" max="5390" width="5.6328125" customWidth="1"/>
    <col min="5619" max="5646" width="5.6328125" customWidth="1"/>
    <col min="5875" max="5902" width="5.6328125" customWidth="1"/>
    <col min="6131" max="6158" width="5.6328125" customWidth="1"/>
    <col min="6387" max="6414" width="5.6328125" customWidth="1"/>
    <col min="6643" max="6670" width="5.6328125" customWidth="1"/>
    <col min="6899" max="6926" width="5.6328125" customWidth="1"/>
    <col min="7155" max="7182" width="5.6328125" customWidth="1"/>
    <col min="7411" max="7438" width="5.6328125" customWidth="1"/>
    <col min="7667" max="7694" width="5.6328125" customWidth="1"/>
    <col min="7923" max="7950" width="5.6328125" customWidth="1"/>
    <col min="8179" max="8206" width="5.6328125" customWidth="1"/>
    <col min="8435" max="8462" width="5.6328125" customWidth="1"/>
    <col min="8691" max="8718" width="5.6328125" customWidth="1"/>
    <col min="8947" max="8974" width="5.6328125" customWidth="1"/>
    <col min="9203" max="9230" width="5.6328125" customWidth="1"/>
    <col min="9459" max="9486" width="5.6328125" customWidth="1"/>
    <col min="9715" max="9742" width="5.6328125" customWidth="1"/>
    <col min="9971" max="9998" width="5.6328125" customWidth="1"/>
    <col min="10227" max="10254" width="5.6328125" customWidth="1"/>
    <col min="10483" max="10510" width="5.6328125" customWidth="1"/>
    <col min="10739" max="10766" width="5.6328125" customWidth="1"/>
    <col min="10995" max="11022" width="5.6328125" customWidth="1"/>
    <col min="11251" max="11278" width="5.6328125" customWidth="1"/>
    <col min="11507" max="11534" width="5.6328125" customWidth="1"/>
    <col min="11763" max="11790" width="5.6328125" customWidth="1"/>
    <col min="12019" max="12046" width="5.6328125" customWidth="1"/>
    <col min="12275" max="12302" width="5.6328125" customWidth="1"/>
    <col min="12531" max="12558" width="5.6328125" customWidth="1"/>
    <col min="12787" max="12814" width="5.6328125" customWidth="1"/>
    <col min="13043" max="13070" width="5.6328125" customWidth="1"/>
    <col min="13299" max="13326" width="5.6328125" customWidth="1"/>
    <col min="13555" max="13582" width="5.6328125" customWidth="1"/>
    <col min="13811" max="13838" width="5.6328125" customWidth="1"/>
    <col min="14067" max="14094" width="5.6328125" customWidth="1"/>
    <col min="14323" max="14350" width="5.6328125" customWidth="1"/>
    <col min="14579" max="14606" width="5.6328125" customWidth="1"/>
    <col min="14835" max="14862" width="5.6328125" customWidth="1"/>
    <col min="15091" max="15118" width="5.6328125" customWidth="1"/>
    <col min="15347" max="15374" width="5.6328125" customWidth="1"/>
    <col min="15603" max="15630" width="5.6328125" customWidth="1"/>
    <col min="15859" max="15886" width="5.6328125" customWidth="1"/>
    <col min="16115" max="16142" width="5.6328125" customWidth="1"/>
  </cols>
  <sheetData>
    <row r="1" spans="1:35" ht="39" customHeight="1" x14ac:dyDescent="0.2">
      <c r="A1" s="102" t="s">
        <v>30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  <c r="S1" s="102"/>
      <c r="T1" s="102"/>
      <c r="U1" s="102"/>
      <c r="V1" s="102"/>
      <c r="W1" s="102"/>
      <c r="X1" s="102"/>
      <c r="Y1" s="102"/>
      <c r="Z1" s="102"/>
      <c r="AA1" s="102"/>
      <c r="AB1" s="102"/>
      <c r="AC1" s="102"/>
      <c r="AD1" s="102"/>
      <c r="AE1" s="102"/>
      <c r="AF1" s="102"/>
      <c r="AG1" s="102"/>
      <c r="AH1" s="22"/>
    </row>
    <row r="2" spans="1:35" x14ac:dyDescent="0.2">
      <c r="AI2" t="s">
        <v>43</v>
      </c>
    </row>
    <row r="3" spans="1:35" ht="30" customHeight="1" x14ac:dyDescent="0.2">
      <c r="A3" s="3" t="s">
        <v>32</v>
      </c>
      <c r="B3" s="3"/>
      <c r="C3" s="3"/>
      <c r="D3" s="3"/>
      <c r="E3" s="3"/>
      <c r="F3" s="3"/>
      <c r="G3" s="10"/>
      <c r="H3" s="10"/>
      <c r="I3" s="4" t="s">
        <v>28</v>
      </c>
      <c r="J3" s="4"/>
      <c r="K3" s="4"/>
      <c r="L3" s="4"/>
      <c r="M3" s="4"/>
      <c r="N3" s="15"/>
      <c r="O3" s="15"/>
      <c r="P3" s="15"/>
      <c r="Q3" s="15"/>
      <c r="R3" s="15"/>
      <c r="T3" s="51" t="s">
        <v>25</v>
      </c>
      <c r="U3" s="51"/>
      <c r="V3" s="51"/>
      <c r="W3" s="51"/>
      <c r="X3" s="99" t="s">
        <v>31</v>
      </c>
      <c r="Y3" s="99"/>
      <c r="Z3" s="99"/>
      <c r="AA3" s="99"/>
      <c r="AB3" s="99"/>
      <c r="AC3" s="99"/>
      <c r="AD3" s="99"/>
      <c r="AE3" s="99"/>
      <c r="AF3" s="99"/>
      <c r="AG3" s="99"/>
      <c r="AI3" s="34" t="s">
        <v>42</v>
      </c>
    </row>
    <row r="4" spans="1:35" ht="15.75" customHeight="1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R4" s="13"/>
      <c r="S4" s="13"/>
      <c r="T4" s="13"/>
      <c r="U4" s="13"/>
      <c r="V4" s="4"/>
      <c r="W4" s="4"/>
      <c r="X4" s="4"/>
      <c r="Y4" s="4"/>
      <c r="Z4" s="4"/>
      <c r="AA4" s="4"/>
      <c r="AB4" s="4"/>
      <c r="AC4" s="4"/>
      <c r="AD4" s="4"/>
      <c r="AE4" s="4"/>
      <c r="AI4" s="34" t="s">
        <v>47</v>
      </c>
    </row>
    <row r="5" spans="1:35" ht="19.5" customHeight="1" x14ac:dyDescent="0.2">
      <c r="A5" s="3"/>
      <c r="B5" s="3"/>
      <c r="C5" s="3"/>
      <c r="D5" s="3"/>
      <c r="E5" s="3"/>
      <c r="F5" s="3"/>
      <c r="G5" s="3"/>
      <c r="I5" s="51" t="s">
        <v>15</v>
      </c>
      <c r="J5" s="51"/>
      <c r="M5" s="13"/>
      <c r="R5" s="13"/>
      <c r="S5" s="13"/>
      <c r="T5" s="13"/>
      <c r="U5" s="13"/>
      <c r="V5" s="4"/>
      <c r="X5" s="51" t="s">
        <v>14</v>
      </c>
      <c r="Y5" s="51"/>
      <c r="Z5" s="3"/>
      <c r="AI5" s="34" t="s">
        <v>48</v>
      </c>
    </row>
    <row r="6" spans="1:35" ht="20.149999999999999" customHeight="1" x14ac:dyDescent="0.2">
      <c r="A6" s="1"/>
      <c r="B6" s="1"/>
      <c r="C6" s="1"/>
      <c r="D6" s="1"/>
      <c r="E6" s="1"/>
      <c r="F6" s="1"/>
      <c r="G6" s="1"/>
      <c r="H6" s="1"/>
      <c r="I6" s="1"/>
      <c r="J6" s="27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27"/>
      <c r="Z6" s="1"/>
      <c r="AA6" s="1"/>
      <c r="AB6" s="1"/>
      <c r="AC6" s="1"/>
      <c r="AD6" s="1"/>
      <c r="AI6" s="34" t="s">
        <v>49</v>
      </c>
    </row>
    <row r="7" spans="1:35" ht="20.149999999999999" customHeight="1" x14ac:dyDescent="0.2">
      <c r="A7" s="1"/>
      <c r="B7" s="1"/>
      <c r="C7" s="1"/>
      <c r="D7" s="9"/>
      <c r="E7" s="6"/>
      <c r="F7" s="6"/>
      <c r="G7" s="16"/>
      <c r="H7" s="5"/>
      <c r="I7" s="17"/>
      <c r="J7" s="6"/>
      <c r="K7" s="7"/>
      <c r="L7" s="9"/>
      <c r="M7" s="6"/>
      <c r="N7" s="6"/>
      <c r="O7" s="7"/>
      <c r="P7" s="1"/>
      <c r="Q7" s="1"/>
      <c r="R7" s="1"/>
      <c r="S7" s="9"/>
      <c r="T7" s="6"/>
      <c r="U7" s="6"/>
      <c r="V7" s="16"/>
      <c r="W7" s="5"/>
      <c r="X7" s="17"/>
      <c r="Y7" s="6"/>
      <c r="Z7" s="7"/>
      <c r="AA7" s="9"/>
      <c r="AB7" s="6"/>
      <c r="AC7" s="6"/>
      <c r="AD7" s="7"/>
      <c r="AI7" s="34" t="s">
        <v>50</v>
      </c>
    </row>
    <row r="8" spans="1:35" ht="20.149999999999999" customHeight="1" x14ac:dyDescent="0.2">
      <c r="A8" s="1"/>
      <c r="B8" s="1"/>
      <c r="C8" s="38">
        <v>1</v>
      </c>
      <c r="D8" s="38"/>
      <c r="E8" s="8"/>
      <c r="F8" s="1"/>
      <c r="G8" s="38">
        <v>2</v>
      </c>
      <c r="H8" s="38"/>
      <c r="I8" s="8"/>
      <c r="J8" s="1"/>
      <c r="K8" s="38">
        <v>3</v>
      </c>
      <c r="L8" s="38"/>
      <c r="M8" s="8"/>
      <c r="N8" s="1"/>
      <c r="O8" s="38">
        <v>4</v>
      </c>
      <c r="P8" s="38"/>
      <c r="Q8" s="1"/>
      <c r="R8" s="38">
        <v>5</v>
      </c>
      <c r="S8" s="38"/>
      <c r="T8" s="8"/>
      <c r="U8" s="1"/>
      <c r="V8" s="38">
        <v>6</v>
      </c>
      <c r="W8" s="38"/>
      <c r="X8" s="8"/>
      <c r="Y8" s="1"/>
      <c r="Z8" s="38">
        <v>7</v>
      </c>
      <c r="AA8" s="38"/>
      <c r="AB8" s="8"/>
      <c r="AC8" s="1"/>
      <c r="AD8" s="38">
        <v>8</v>
      </c>
      <c r="AE8" s="38"/>
      <c r="AI8" s="34" t="s">
        <v>44</v>
      </c>
    </row>
    <row r="9" spans="1:35" ht="20.149999999999999" customHeight="1" x14ac:dyDescent="0.2">
      <c r="A9" s="1"/>
      <c r="B9" s="1"/>
      <c r="C9" s="44" t="s">
        <v>51</v>
      </c>
      <c r="D9" s="44"/>
      <c r="E9" s="12"/>
      <c r="F9" s="14"/>
      <c r="G9" s="43" t="s">
        <v>50</v>
      </c>
      <c r="H9" s="43"/>
      <c r="I9" s="12"/>
      <c r="J9" s="18"/>
      <c r="K9" s="43" t="s">
        <v>44</v>
      </c>
      <c r="L9" s="43"/>
      <c r="M9" s="12"/>
      <c r="N9" s="18"/>
      <c r="O9" s="43" t="s">
        <v>46</v>
      </c>
      <c r="P9" s="43"/>
      <c r="Q9" s="18"/>
      <c r="R9" s="43" t="s">
        <v>45</v>
      </c>
      <c r="S9" s="43"/>
      <c r="T9" s="12"/>
      <c r="U9" s="18"/>
      <c r="V9" s="43" t="s">
        <v>47</v>
      </c>
      <c r="W9" s="43"/>
      <c r="X9" s="12"/>
      <c r="Y9" s="18"/>
      <c r="Z9" s="52" t="s">
        <v>48</v>
      </c>
      <c r="AA9" s="52"/>
      <c r="AB9" s="12"/>
      <c r="AC9" s="18"/>
      <c r="AD9" s="53" t="s">
        <v>49</v>
      </c>
      <c r="AE9" s="53"/>
      <c r="AI9" s="34" t="s">
        <v>45</v>
      </c>
    </row>
    <row r="10" spans="1:35" ht="20.149999999999999" customHeight="1" x14ac:dyDescent="0.2">
      <c r="A10" s="1"/>
      <c r="B10" s="1"/>
      <c r="C10" s="44"/>
      <c r="D10" s="44"/>
      <c r="E10" s="12"/>
      <c r="F10" s="14"/>
      <c r="G10" s="43"/>
      <c r="H10" s="43"/>
      <c r="I10" s="12"/>
      <c r="J10" s="18"/>
      <c r="K10" s="43"/>
      <c r="L10" s="43"/>
      <c r="M10" s="12"/>
      <c r="N10" s="18"/>
      <c r="O10" s="43"/>
      <c r="P10" s="43"/>
      <c r="Q10" s="18"/>
      <c r="R10" s="43"/>
      <c r="S10" s="43"/>
      <c r="T10" s="12"/>
      <c r="U10" s="18"/>
      <c r="V10" s="43"/>
      <c r="W10" s="43"/>
      <c r="X10" s="12"/>
      <c r="Y10" s="18"/>
      <c r="Z10" s="52"/>
      <c r="AA10" s="52"/>
      <c r="AB10" s="12"/>
      <c r="AC10" s="18"/>
      <c r="AD10" s="53"/>
      <c r="AE10" s="53"/>
      <c r="AI10" s="34" t="s">
        <v>51</v>
      </c>
    </row>
    <row r="11" spans="1:35" ht="20.149999999999999" customHeight="1" x14ac:dyDescent="0.2">
      <c r="A11" s="1"/>
      <c r="B11" s="1"/>
      <c r="C11" s="44"/>
      <c r="D11" s="44"/>
      <c r="E11" s="12"/>
      <c r="F11" s="14"/>
      <c r="G11" s="43"/>
      <c r="H11" s="43"/>
      <c r="I11" s="12"/>
      <c r="J11" s="18"/>
      <c r="K11" s="43"/>
      <c r="L11" s="43"/>
      <c r="M11" s="12"/>
      <c r="N11" s="18"/>
      <c r="O11" s="43"/>
      <c r="P11" s="43"/>
      <c r="Q11" s="18"/>
      <c r="R11" s="43"/>
      <c r="S11" s="43"/>
      <c r="T11" s="12"/>
      <c r="U11" s="18"/>
      <c r="V11" s="43"/>
      <c r="W11" s="43"/>
      <c r="X11" s="12"/>
      <c r="Y11" s="18"/>
      <c r="Z11" s="52"/>
      <c r="AA11" s="52"/>
      <c r="AB11" s="12"/>
      <c r="AC11" s="18"/>
      <c r="AD11" s="53"/>
      <c r="AE11" s="53"/>
    </row>
    <row r="12" spans="1:35" ht="20.149999999999999" customHeight="1" x14ac:dyDescent="0.2">
      <c r="A12" s="1"/>
      <c r="B12" s="1"/>
      <c r="C12" s="44"/>
      <c r="D12" s="44"/>
      <c r="E12" s="12"/>
      <c r="F12" s="14"/>
      <c r="G12" s="43"/>
      <c r="H12" s="43"/>
      <c r="I12" s="12"/>
      <c r="J12" s="18"/>
      <c r="K12" s="43"/>
      <c r="L12" s="43"/>
      <c r="M12" s="12"/>
      <c r="N12" s="18"/>
      <c r="O12" s="43"/>
      <c r="P12" s="43"/>
      <c r="Q12" s="18"/>
      <c r="R12" s="43"/>
      <c r="S12" s="43"/>
      <c r="T12" s="12"/>
      <c r="U12" s="18"/>
      <c r="V12" s="43"/>
      <c r="W12" s="43"/>
      <c r="X12" s="12"/>
      <c r="Y12" s="18"/>
      <c r="Z12" s="52"/>
      <c r="AA12" s="52"/>
      <c r="AB12" s="12"/>
      <c r="AC12" s="18"/>
      <c r="AD12" s="53"/>
      <c r="AE12" s="53"/>
    </row>
    <row r="13" spans="1:35" ht="20.149999999999999" customHeight="1" x14ac:dyDescent="0.2">
      <c r="A13" s="1"/>
      <c r="B13" s="1"/>
      <c r="C13" s="44"/>
      <c r="D13" s="44"/>
      <c r="E13" s="12"/>
      <c r="F13" s="14"/>
      <c r="G13" s="43"/>
      <c r="H13" s="43"/>
      <c r="I13" s="12"/>
      <c r="J13" s="18"/>
      <c r="K13" s="43"/>
      <c r="L13" s="43"/>
      <c r="M13" s="12"/>
      <c r="N13" s="18"/>
      <c r="O13" s="43"/>
      <c r="P13" s="43"/>
      <c r="Q13" s="18"/>
      <c r="R13" s="43"/>
      <c r="S13" s="43"/>
      <c r="T13" s="12"/>
      <c r="U13" s="18"/>
      <c r="V13" s="43"/>
      <c r="W13" s="43"/>
      <c r="X13" s="12"/>
      <c r="Y13" s="18"/>
      <c r="Z13" s="52"/>
      <c r="AA13" s="52"/>
      <c r="AB13" s="12"/>
      <c r="AC13" s="18"/>
      <c r="AD13" s="53"/>
      <c r="AE13" s="53"/>
    </row>
    <row r="14" spans="1:35" ht="20.149999999999999" customHeight="1" x14ac:dyDescent="0.2">
      <c r="A14" s="1"/>
      <c r="B14" s="1"/>
      <c r="C14" s="44"/>
      <c r="D14" s="44"/>
      <c r="E14" s="12"/>
      <c r="F14" s="14"/>
      <c r="G14" s="43"/>
      <c r="H14" s="43"/>
      <c r="I14" s="12"/>
      <c r="J14" s="18"/>
      <c r="K14" s="43"/>
      <c r="L14" s="43"/>
      <c r="M14" s="12"/>
      <c r="N14" s="18"/>
      <c r="O14" s="43"/>
      <c r="P14" s="43"/>
      <c r="Q14" s="18"/>
      <c r="R14" s="43"/>
      <c r="S14" s="43"/>
      <c r="T14" s="12"/>
      <c r="U14" s="18"/>
      <c r="V14" s="43"/>
      <c r="W14" s="43"/>
      <c r="X14" s="12"/>
      <c r="Y14" s="18"/>
      <c r="Z14" s="52"/>
      <c r="AA14" s="52"/>
      <c r="AB14" s="12"/>
      <c r="AC14" s="18"/>
      <c r="AD14" s="53"/>
      <c r="AE14" s="53"/>
    </row>
    <row r="15" spans="1:35" ht="20.149999999999999" customHeight="1" x14ac:dyDescent="0.2">
      <c r="A15" s="1"/>
      <c r="B15" s="1"/>
      <c r="C15" s="44"/>
      <c r="D15" s="44"/>
      <c r="E15" s="12"/>
      <c r="F15" s="14"/>
      <c r="G15" s="43"/>
      <c r="H15" s="43"/>
      <c r="I15" s="12"/>
      <c r="J15" s="18"/>
      <c r="K15" s="43"/>
      <c r="L15" s="43"/>
      <c r="M15" s="12"/>
      <c r="N15" s="18"/>
      <c r="O15" s="43"/>
      <c r="P15" s="43"/>
      <c r="Q15" s="18"/>
      <c r="R15" s="43"/>
      <c r="S15" s="43"/>
      <c r="T15" s="12"/>
      <c r="U15" s="18"/>
      <c r="V15" s="43"/>
      <c r="W15" s="43"/>
      <c r="X15" s="12"/>
      <c r="Y15" s="18"/>
      <c r="Z15" s="52"/>
      <c r="AA15" s="52"/>
      <c r="AB15" s="12"/>
      <c r="AC15" s="18"/>
      <c r="AD15" s="53"/>
      <c r="AE15" s="53"/>
    </row>
    <row r="16" spans="1:35" ht="20.149999999999999" customHeight="1" x14ac:dyDescent="0.2">
      <c r="B16" s="11" t="s">
        <v>16</v>
      </c>
      <c r="D16" s="11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B16" s="23"/>
      <c r="AD16" s="24" t="s">
        <v>22</v>
      </c>
      <c r="AE16" s="24" t="s">
        <v>21</v>
      </c>
      <c r="AF16" s="24" t="s">
        <v>23</v>
      </c>
      <c r="AG16" s="25"/>
    </row>
    <row r="17" spans="2:33" ht="13.5" customHeight="1" x14ac:dyDescent="0.2">
      <c r="B17" s="38" t="s">
        <v>17</v>
      </c>
      <c r="C17" s="38" t="s">
        <v>4</v>
      </c>
      <c r="D17" s="39">
        <v>0.36458333333333331</v>
      </c>
      <c r="E17" s="39"/>
      <c r="F17" s="39"/>
      <c r="G17" s="40" t="str">
        <f>C9</f>
        <v>足利・両毛ローザＦＣ／なでしこ</v>
      </c>
      <c r="H17" s="40"/>
      <c r="I17" s="40"/>
      <c r="J17" s="40"/>
      <c r="K17" s="40"/>
      <c r="L17" s="40"/>
      <c r="M17" s="40"/>
      <c r="N17" s="41">
        <f>P17+P18</f>
        <v>0</v>
      </c>
      <c r="O17" s="42" t="s">
        <v>9</v>
      </c>
      <c r="P17" s="35">
        <v>0</v>
      </c>
      <c r="Q17" s="8" t="s">
        <v>13</v>
      </c>
      <c r="R17" s="35">
        <v>14</v>
      </c>
      <c r="S17" s="42" t="s">
        <v>10</v>
      </c>
      <c r="T17" s="41">
        <f>R17+R18</f>
        <v>28</v>
      </c>
      <c r="U17" s="45" t="str">
        <f>G9</f>
        <v>ＪＦＣアミスタ市貝</v>
      </c>
      <c r="V17" s="45"/>
      <c r="W17" s="45"/>
      <c r="X17" s="45"/>
      <c r="Y17" s="45"/>
      <c r="Z17" s="45"/>
      <c r="AA17" s="45"/>
      <c r="AC17" s="49" t="s">
        <v>19</v>
      </c>
      <c r="AD17" s="50" t="s">
        <v>29</v>
      </c>
      <c r="AE17" s="46" t="s">
        <v>21</v>
      </c>
      <c r="AF17" s="46">
        <v>5</v>
      </c>
      <c r="AG17" s="47" t="s">
        <v>20</v>
      </c>
    </row>
    <row r="18" spans="2:33" ht="14.15" customHeight="1" x14ac:dyDescent="0.2">
      <c r="B18" s="38"/>
      <c r="C18" s="38"/>
      <c r="D18" s="39"/>
      <c r="E18" s="39"/>
      <c r="F18" s="39"/>
      <c r="G18" s="40"/>
      <c r="H18" s="40"/>
      <c r="I18" s="40"/>
      <c r="J18" s="40"/>
      <c r="K18" s="40"/>
      <c r="L18" s="40"/>
      <c r="M18" s="40"/>
      <c r="N18" s="41"/>
      <c r="O18" s="42"/>
      <c r="P18" s="35">
        <v>0</v>
      </c>
      <c r="Q18" s="8" t="s">
        <v>13</v>
      </c>
      <c r="R18" s="35">
        <v>14</v>
      </c>
      <c r="S18" s="42"/>
      <c r="T18" s="41"/>
      <c r="U18" s="45"/>
      <c r="V18" s="45"/>
      <c r="W18" s="45"/>
      <c r="X18" s="45"/>
      <c r="Y18" s="45"/>
      <c r="Z18" s="45"/>
      <c r="AA18" s="45"/>
      <c r="AC18" s="49"/>
      <c r="AD18" s="50"/>
      <c r="AE18" s="46"/>
      <c r="AF18" s="46"/>
      <c r="AG18" s="47"/>
    </row>
    <row r="19" spans="2:33" ht="14.15" customHeight="1" x14ac:dyDescent="0.2">
      <c r="B19" s="38" t="s">
        <v>18</v>
      </c>
      <c r="C19" s="38" t="s">
        <v>4</v>
      </c>
      <c r="D19" s="39">
        <v>0.36458333333333331</v>
      </c>
      <c r="E19" s="39"/>
      <c r="F19" s="39"/>
      <c r="G19" s="45" t="str">
        <f>K9</f>
        <v>ＦＣ城東（スマイリーズ）</v>
      </c>
      <c r="H19" s="45"/>
      <c r="I19" s="45"/>
      <c r="J19" s="45"/>
      <c r="K19" s="45"/>
      <c r="L19" s="45"/>
      <c r="M19" s="45"/>
      <c r="N19" s="41">
        <f>P19+P20</f>
        <v>0</v>
      </c>
      <c r="O19" s="42" t="s">
        <v>9</v>
      </c>
      <c r="P19" s="35">
        <v>0</v>
      </c>
      <c r="Q19" s="8" t="s">
        <v>13</v>
      </c>
      <c r="R19" s="35">
        <v>3</v>
      </c>
      <c r="S19" s="42" t="s">
        <v>10</v>
      </c>
      <c r="T19" s="41">
        <f>R19+R20</f>
        <v>5</v>
      </c>
      <c r="U19" s="48" t="str">
        <f>O9</f>
        <v>フットボールクラブガナドール大田原Ｕ１２Ｖｉｃｔｏｒｉａ</v>
      </c>
      <c r="V19" s="48"/>
      <c r="W19" s="48"/>
      <c r="X19" s="48"/>
      <c r="Y19" s="48"/>
      <c r="Z19" s="48"/>
      <c r="AA19" s="48"/>
      <c r="AC19" s="49" t="s">
        <v>19</v>
      </c>
      <c r="AD19" s="50" t="s">
        <v>29</v>
      </c>
      <c r="AE19" s="46" t="s">
        <v>21</v>
      </c>
      <c r="AF19" s="46">
        <v>6</v>
      </c>
      <c r="AG19" s="47" t="s">
        <v>20</v>
      </c>
    </row>
    <row r="20" spans="2:33" ht="14.15" customHeight="1" x14ac:dyDescent="0.2">
      <c r="B20" s="38"/>
      <c r="C20" s="38"/>
      <c r="D20" s="39"/>
      <c r="E20" s="39"/>
      <c r="F20" s="39"/>
      <c r="G20" s="45"/>
      <c r="H20" s="45"/>
      <c r="I20" s="45"/>
      <c r="J20" s="45"/>
      <c r="K20" s="45"/>
      <c r="L20" s="45"/>
      <c r="M20" s="45"/>
      <c r="N20" s="41"/>
      <c r="O20" s="42"/>
      <c r="P20" s="35">
        <v>0</v>
      </c>
      <c r="Q20" s="8" t="s">
        <v>13</v>
      </c>
      <c r="R20" s="35">
        <v>2</v>
      </c>
      <c r="S20" s="42"/>
      <c r="T20" s="41"/>
      <c r="U20" s="48"/>
      <c r="V20" s="48"/>
      <c r="W20" s="48"/>
      <c r="X20" s="48"/>
      <c r="Y20" s="48"/>
      <c r="Z20" s="48"/>
      <c r="AA20" s="48"/>
      <c r="AC20" s="49"/>
      <c r="AD20" s="50"/>
      <c r="AE20" s="46"/>
      <c r="AF20" s="46"/>
      <c r="AG20" s="47"/>
    </row>
    <row r="21" spans="2:33" ht="14.15" customHeight="1" x14ac:dyDescent="0.2">
      <c r="B21" s="38" t="s">
        <v>17</v>
      </c>
      <c r="C21" s="38" t="s">
        <v>5</v>
      </c>
      <c r="D21" s="39">
        <v>0.3923611111111111</v>
      </c>
      <c r="E21" s="39"/>
      <c r="F21" s="39"/>
      <c r="G21" s="55" t="str">
        <f>R9</f>
        <v>ＳＡＫＵＲＡ　ＦＯＯＴＢＡＬＬ　ＣＬＵＢ　Ｊｒ</v>
      </c>
      <c r="H21" s="55"/>
      <c r="I21" s="55"/>
      <c r="J21" s="55"/>
      <c r="K21" s="55"/>
      <c r="L21" s="55"/>
      <c r="M21" s="55"/>
      <c r="N21" s="41">
        <f>P21+P22</f>
        <v>0</v>
      </c>
      <c r="O21" s="42" t="s">
        <v>9</v>
      </c>
      <c r="P21" s="35">
        <v>0</v>
      </c>
      <c r="Q21" s="8" t="s">
        <v>13</v>
      </c>
      <c r="R21" s="35">
        <v>5</v>
      </c>
      <c r="S21" s="42" t="s">
        <v>10</v>
      </c>
      <c r="T21" s="41">
        <f>R21+R22</f>
        <v>10</v>
      </c>
      <c r="U21" s="45" t="str">
        <f>V9</f>
        <v>ヴェルフェ矢板Ｕ－１２</v>
      </c>
      <c r="V21" s="45"/>
      <c r="W21" s="45"/>
      <c r="X21" s="45"/>
      <c r="Y21" s="45"/>
      <c r="Z21" s="45"/>
      <c r="AA21" s="45"/>
      <c r="AC21" s="49" t="s">
        <v>19</v>
      </c>
      <c r="AD21" s="50" t="s">
        <v>29</v>
      </c>
      <c r="AE21" s="46" t="s">
        <v>21</v>
      </c>
      <c r="AF21" s="46">
        <v>1</v>
      </c>
      <c r="AG21" s="47" t="s">
        <v>20</v>
      </c>
    </row>
    <row r="22" spans="2:33" ht="14.15" customHeight="1" x14ac:dyDescent="0.2">
      <c r="B22" s="38"/>
      <c r="C22" s="38"/>
      <c r="D22" s="39"/>
      <c r="E22" s="39"/>
      <c r="F22" s="39"/>
      <c r="G22" s="55"/>
      <c r="H22" s="55"/>
      <c r="I22" s="55"/>
      <c r="J22" s="55"/>
      <c r="K22" s="55"/>
      <c r="L22" s="55"/>
      <c r="M22" s="55"/>
      <c r="N22" s="41"/>
      <c r="O22" s="42"/>
      <c r="P22" s="35">
        <v>0</v>
      </c>
      <c r="Q22" s="8" t="s">
        <v>13</v>
      </c>
      <c r="R22" s="35">
        <v>5</v>
      </c>
      <c r="S22" s="42"/>
      <c r="T22" s="41"/>
      <c r="U22" s="45"/>
      <c r="V22" s="45"/>
      <c r="W22" s="45"/>
      <c r="X22" s="45"/>
      <c r="Y22" s="45"/>
      <c r="Z22" s="45"/>
      <c r="AA22" s="45"/>
      <c r="AC22" s="49"/>
      <c r="AD22" s="50"/>
      <c r="AE22" s="46"/>
      <c r="AF22" s="46"/>
      <c r="AG22" s="47"/>
    </row>
    <row r="23" spans="2:33" ht="14.15" customHeight="1" x14ac:dyDescent="0.2">
      <c r="B23" s="38" t="s">
        <v>18</v>
      </c>
      <c r="C23" s="38" t="s">
        <v>5</v>
      </c>
      <c r="D23" s="39">
        <v>0.3923611111111111</v>
      </c>
      <c r="E23" s="39"/>
      <c r="F23" s="39"/>
      <c r="G23" s="54" t="str">
        <f>Z9</f>
        <v>ＮＩＫＫＯ　ＳＰＯＲＴＳ　ＣＬＵＢ（日光スポーツクラブ）</v>
      </c>
      <c r="H23" s="54"/>
      <c r="I23" s="54"/>
      <c r="J23" s="54"/>
      <c r="K23" s="54"/>
      <c r="L23" s="54"/>
      <c r="M23" s="54"/>
      <c r="N23" s="41">
        <f>P23+P24</f>
        <v>0</v>
      </c>
      <c r="O23" s="42" t="s">
        <v>9</v>
      </c>
      <c r="P23" s="35">
        <v>0</v>
      </c>
      <c r="Q23" s="8" t="s">
        <v>13</v>
      </c>
      <c r="R23" s="35">
        <v>1</v>
      </c>
      <c r="S23" s="42" t="s">
        <v>10</v>
      </c>
      <c r="T23" s="41">
        <f>R23+R24</f>
        <v>2</v>
      </c>
      <c r="U23" s="45" t="str">
        <f>AD9</f>
        <v>河内ＳＣジュベニール</v>
      </c>
      <c r="V23" s="45"/>
      <c r="W23" s="45"/>
      <c r="X23" s="45"/>
      <c r="Y23" s="45"/>
      <c r="Z23" s="45"/>
      <c r="AA23" s="45"/>
      <c r="AC23" s="49" t="s">
        <v>19</v>
      </c>
      <c r="AD23" s="50" t="s">
        <v>29</v>
      </c>
      <c r="AE23" s="46" t="s">
        <v>21</v>
      </c>
      <c r="AF23" s="46">
        <v>2</v>
      </c>
      <c r="AG23" s="47" t="s">
        <v>20</v>
      </c>
    </row>
    <row r="24" spans="2:33" ht="14.15" customHeight="1" x14ac:dyDescent="0.2">
      <c r="B24" s="38"/>
      <c r="C24" s="38"/>
      <c r="D24" s="39"/>
      <c r="E24" s="39"/>
      <c r="F24" s="39"/>
      <c r="G24" s="54"/>
      <c r="H24" s="54"/>
      <c r="I24" s="54"/>
      <c r="J24" s="54"/>
      <c r="K24" s="54"/>
      <c r="L24" s="54"/>
      <c r="M24" s="54"/>
      <c r="N24" s="41"/>
      <c r="O24" s="42"/>
      <c r="P24" s="35">
        <v>0</v>
      </c>
      <c r="Q24" s="8" t="s">
        <v>13</v>
      </c>
      <c r="R24" s="35">
        <v>1</v>
      </c>
      <c r="S24" s="42"/>
      <c r="T24" s="41"/>
      <c r="U24" s="45"/>
      <c r="V24" s="45"/>
      <c r="W24" s="45"/>
      <c r="X24" s="45"/>
      <c r="Y24" s="45"/>
      <c r="Z24" s="45"/>
      <c r="AA24" s="45"/>
      <c r="AC24" s="49"/>
      <c r="AD24" s="50"/>
      <c r="AE24" s="46"/>
      <c r="AF24" s="46"/>
      <c r="AG24" s="47"/>
    </row>
    <row r="25" spans="2:33" ht="14.15" customHeight="1" x14ac:dyDescent="0.2">
      <c r="B25" s="38" t="s">
        <v>17</v>
      </c>
      <c r="C25" s="38" t="s">
        <v>6</v>
      </c>
      <c r="D25" s="39">
        <v>0.4201388888888889</v>
      </c>
      <c r="E25" s="39"/>
      <c r="F25" s="39"/>
      <c r="G25" s="40" t="str">
        <f>C9</f>
        <v>足利・両毛ローザＦＣ／なでしこ</v>
      </c>
      <c r="H25" s="40"/>
      <c r="I25" s="40"/>
      <c r="J25" s="40"/>
      <c r="K25" s="40"/>
      <c r="L25" s="40"/>
      <c r="M25" s="40"/>
      <c r="N25" s="41">
        <f>P25+P26</f>
        <v>0</v>
      </c>
      <c r="O25" s="42" t="s">
        <v>9</v>
      </c>
      <c r="P25" s="35">
        <v>0</v>
      </c>
      <c r="Q25" s="8" t="s">
        <v>13</v>
      </c>
      <c r="R25" s="35">
        <v>5</v>
      </c>
      <c r="S25" s="42" t="s">
        <v>10</v>
      </c>
      <c r="T25" s="41">
        <f>R25+R26</f>
        <v>9</v>
      </c>
      <c r="U25" s="45" t="str">
        <f>K9</f>
        <v>ＦＣ城東（スマイリーズ）</v>
      </c>
      <c r="V25" s="45"/>
      <c r="W25" s="45"/>
      <c r="X25" s="45"/>
      <c r="Y25" s="45"/>
      <c r="Z25" s="45"/>
      <c r="AA25" s="45"/>
      <c r="AC25" s="49" t="s">
        <v>19</v>
      </c>
      <c r="AD25" s="50" t="s">
        <v>29</v>
      </c>
      <c r="AE25" s="46" t="s">
        <v>21</v>
      </c>
      <c r="AF25" s="46">
        <v>7</v>
      </c>
      <c r="AG25" s="47" t="s">
        <v>20</v>
      </c>
    </row>
    <row r="26" spans="2:33" ht="14.15" customHeight="1" x14ac:dyDescent="0.2">
      <c r="B26" s="38"/>
      <c r="C26" s="38"/>
      <c r="D26" s="39"/>
      <c r="E26" s="39"/>
      <c r="F26" s="39"/>
      <c r="G26" s="40"/>
      <c r="H26" s="40"/>
      <c r="I26" s="40"/>
      <c r="J26" s="40"/>
      <c r="K26" s="40"/>
      <c r="L26" s="40"/>
      <c r="M26" s="40"/>
      <c r="N26" s="41"/>
      <c r="O26" s="42"/>
      <c r="P26" s="35">
        <v>0</v>
      </c>
      <c r="Q26" s="8" t="s">
        <v>13</v>
      </c>
      <c r="R26" s="35">
        <v>4</v>
      </c>
      <c r="S26" s="42"/>
      <c r="T26" s="41"/>
      <c r="U26" s="45"/>
      <c r="V26" s="45"/>
      <c r="W26" s="45"/>
      <c r="X26" s="45"/>
      <c r="Y26" s="45"/>
      <c r="Z26" s="45"/>
      <c r="AA26" s="45"/>
      <c r="AC26" s="49"/>
      <c r="AD26" s="50"/>
      <c r="AE26" s="46"/>
      <c r="AF26" s="46"/>
      <c r="AG26" s="47"/>
    </row>
    <row r="27" spans="2:33" ht="14.15" customHeight="1" x14ac:dyDescent="0.2">
      <c r="B27" s="38" t="s">
        <v>18</v>
      </c>
      <c r="C27" s="38" t="s">
        <v>6</v>
      </c>
      <c r="D27" s="39">
        <v>0.4201388888888889</v>
      </c>
      <c r="E27" s="39"/>
      <c r="F27" s="39"/>
      <c r="G27" s="45" t="str">
        <f>G9</f>
        <v>ＪＦＣアミスタ市貝</v>
      </c>
      <c r="H27" s="45"/>
      <c r="I27" s="45"/>
      <c r="J27" s="45"/>
      <c r="K27" s="45"/>
      <c r="L27" s="45"/>
      <c r="M27" s="45"/>
      <c r="N27" s="41">
        <f>P27+P28</f>
        <v>6</v>
      </c>
      <c r="O27" s="42" t="s">
        <v>9</v>
      </c>
      <c r="P27" s="35">
        <v>2</v>
      </c>
      <c r="Q27" s="8" t="s">
        <v>13</v>
      </c>
      <c r="R27" s="35">
        <v>1</v>
      </c>
      <c r="S27" s="42" t="s">
        <v>10</v>
      </c>
      <c r="T27" s="41">
        <f>R27+R28</f>
        <v>4</v>
      </c>
      <c r="U27" s="48" t="str">
        <f>O9</f>
        <v>フットボールクラブガナドール大田原Ｕ１２Ｖｉｃｔｏｒｉａ</v>
      </c>
      <c r="V27" s="48"/>
      <c r="W27" s="48"/>
      <c r="X27" s="48"/>
      <c r="Y27" s="48"/>
      <c r="Z27" s="48"/>
      <c r="AA27" s="48"/>
      <c r="AC27" s="49" t="s">
        <v>19</v>
      </c>
      <c r="AD27" s="50" t="s">
        <v>29</v>
      </c>
      <c r="AE27" s="46" t="s">
        <v>21</v>
      </c>
      <c r="AF27" s="46">
        <v>8</v>
      </c>
      <c r="AG27" s="47" t="s">
        <v>20</v>
      </c>
    </row>
    <row r="28" spans="2:33" ht="14.15" customHeight="1" x14ac:dyDescent="0.2">
      <c r="B28" s="38"/>
      <c r="C28" s="38"/>
      <c r="D28" s="39"/>
      <c r="E28" s="39"/>
      <c r="F28" s="39"/>
      <c r="G28" s="45"/>
      <c r="H28" s="45"/>
      <c r="I28" s="45"/>
      <c r="J28" s="45"/>
      <c r="K28" s="45"/>
      <c r="L28" s="45"/>
      <c r="M28" s="45"/>
      <c r="N28" s="41"/>
      <c r="O28" s="42"/>
      <c r="P28" s="35">
        <v>4</v>
      </c>
      <c r="Q28" s="8" t="s">
        <v>13</v>
      </c>
      <c r="R28" s="35">
        <v>3</v>
      </c>
      <c r="S28" s="42"/>
      <c r="T28" s="41"/>
      <c r="U28" s="48"/>
      <c r="V28" s="48"/>
      <c r="W28" s="48"/>
      <c r="X28" s="48"/>
      <c r="Y28" s="48"/>
      <c r="Z28" s="48"/>
      <c r="AA28" s="48"/>
      <c r="AC28" s="49"/>
      <c r="AD28" s="50"/>
      <c r="AE28" s="46"/>
      <c r="AF28" s="46"/>
      <c r="AG28" s="47"/>
    </row>
    <row r="29" spans="2:33" ht="14.15" customHeight="1" x14ac:dyDescent="0.2">
      <c r="B29" s="38" t="s">
        <v>17</v>
      </c>
      <c r="C29" s="38" t="s">
        <v>7</v>
      </c>
      <c r="D29" s="39">
        <v>0.44791666666666669</v>
      </c>
      <c r="E29" s="39"/>
      <c r="F29" s="39"/>
      <c r="G29" s="55" t="str">
        <f>R9</f>
        <v>ＳＡＫＵＲＡ　ＦＯＯＴＢＡＬＬ　ＣＬＵＢ　Ｊｒ</v>
      </c>
      <c r="H29" s="55"/>
      <c r="I29" s="55"/>
      <c r="J29" s="55"/>
      <c r="K29" s="55"/>
      <c r="L29" s="55"/>
      <c r="M29" s="55"/>
      <c r="N29" s="41">
        <f>P29+P30</f>
        <v>3</v>
      </c>
      <c r="O29" s="42" t="s">
        <v>9</v>
      </c>
      <c r="P29" s="35">
        <v>2</v>
      </c>
      <c r="Q29" s="8" t="s">
        <v>13</v>
      </c>
      <c r="R29" s="35">
        <v>3</v>
      </c>
      <c r="S29" s="42" t="s">
        <v>10</v>
      </c>
      <c r="T29" s="41">
        <f>R29+R30</f>
        <v>3</v>
      </c>
      <c r="U29" s="54" t="str">
        <f>Z9</f>
        <v>ＮＩＫＫＯ　ＳＰＯＲＴＳ　ＣＬＵＢ（日光スポーツクラブ）</v>
      </c>
      <c r="V29" s="54"/>
      <c r="W29" s="54"/>
      <c r="X29" s="54"/>
      <c r="Y29" s="54"/>
      <c r="Z29" s="54"/>
      <c r="AA29" s="54"/>
      <c r="AC29" s="49" t="s">
        <v>19</v>
      </c>
      <c r="AD29" s="50" t="s">
        <v>29</v>
      </c>
      <c r="AE29" s="46" t="s">
        <v>21</v>
      </c>
      <c r="AF29" s="46">
        <v>3</v>
      </c>
      <c r="AG29" s="47" t="s">
        <v>20</v>
      </c>
    </row>
    <row r="30" spans="2:33" ht="14.15" customHeight="1" x14ac:dyDescent="0.2">
      <c r="B30" s="38"/>
      <c r="C30" s="38"/>
      <c r="D30" s="39"/>
      <c r="E30" s="39"/>
      <c r="F30" s="39"/>
      <c r="G30" s="55"/>
      <c r="H30" s="55"/>
      <c r="I30" s="55"/>
      <c r="J30" s="55"/>
      <c r="K30" s="55"/>
      <c r="L30" s="55"/>
      <c r="M30" s="55"/>
      <c r="N30" s="41"/>
      <c r="O30" s="42"/>
      <c r="P30" s="35">
        <v>1</v>
      </c>
      <c r="Q30" s="8" t="s">
        <v>13</v>
      </c>
      <c r="R30" s="35">
        <v>0</v>
      </c>
      <c r="S30" s="42"/>
      <c r="T30" s="41"/>
      <c r="U30" s="54"/>
      <c r="V30" s="54"/>
      <c r="W30" s="54"/>
      <c r="X30" s="54"/>
      <c r="Y30" s="54"/>
      <c r="Z30" s="54"/>
      <c r="AA30" s="54"/>
      <c r="AC30" s="49"/>
      <c r="AD30" s="50"/>
      <c r="AE30" s="46"/>
      <c r="AF30" s="46"/>
      <c r="AG30" s="47"/>
    </row>
    <row r="31" spans="2:33" ht="14.15" customHeight="1" x14ac:dyDescent="0.2">
      <c r="B31" s="38" t="s">
        <v>18</v>
      </c>
      <c r="C31" s="38" t="s">
        <v>7</v>
      </c>
      <c r="D31" s="39">
        <v>0.44791666666666669</v>
      </c>
      <c r="E31" s="39"/>
      <c r="F31" s="39"/>
      <c r="G31" s="45" t="str">
        <f>V9</f>
        <v>ヴェルフェ矢板Ｕ－１２</v>
      </c>
      <c r="H31" s="45"/>
      <c r="I31" s="45"/>
      <c r="J31" s="45"/>
      <c r="K31" s="45"/>
      <c r="L31" s="45"/>
      <c r="M31" s="45"/>
      <c r="N31" s="41">
        <f>P31+P32</f>
        <v>9</v>
      </c>
      <c r="O31" s="42" t="s">
        <v>9</v>
      </c>
      <c r="P31" s="35">
        <v>4</v>
      </c>
      <c r="Q31" s="8" t="s">
        <v>13</v>
      </c>
      <c r="R31" s="35">
        <v>0</v>
      </c>
      <c r="S31" s="42" t="s">
        <v>10</v>
      </c>
      <c r="T31" s="41">
        <f>R31+R32</f>
        <v>1</v>
      </c>
      <c r="U31" s="45" t="str">
        <f>AD9</f>
        <v>河内ＳＣジュベニール</v>
      </c>
      <c r="V31" s="45"/>
      <c r="W31" s="45"/>
      <c r="X31" s="45"/>
      <c r="Y31" s="45"/>
      <c r="Z31" s="45"/>
      <c r="AA31" s="45"/>
      <c r="AC31" s="49" t="s">
        <v>19</v>
      </c>
      <c r="AD31" s="50" t="s">
        <v>29</v>
      </c>
      <c r="AE31" s="46" t="s">
        <v>21</v>
      </c>
      <c r="AF31" s="46">
        <v>4</v>
      </c>
      <c r="AG31" s="47" t="s">
        <v>20</v>
      </c>
    </row>
    <row r="32" spans="2:33" ht="14.15" customHeight="1" x14ac:dyDescent="0.2">
      <c r="B32" s="38"/>
      <c r="C32" s="38"/>
      <c r="D32" s="39"/>
      <c r="E32" s="39"/>
      <c r="F32" s="39"/>
      <c r="G32" s="45"/>
      <c r="H32" s="45"/>
      <c r="I32" s="45"/>
      <c r="J32" s="45"/>
      <c r="K32" s="45"/>
      <c r="L32" s="45"/>
      <c r="M32" s="45"/>
      <c r="N32" s="41"/>
      <c r="O32" s="42"/>
      <c r="P32" s="35">
        <v>5</v>
      </c>
      <c r="Q32" s="8" t="s">
        <v>13</v>
      </c>
      <c r="R32" s="35">
        <v>1</v>
      </c>
      <c r="S32" s="42"/>
      <c r="T32" s="41"/>
      <c r="U32" s="45"/>
      <c r="V32" s="45"/>
      <c r="W32" s="45"/>
      <c r="X32" s="45"/>
      <c r="Y32" s="45"/>
      <c r="Z32" s="45"/>
      <c r="AA32" s="45"/>
      <c r="AC32" s="49"/>
      <c r="AD32" s="50"/>
      <c r="AE32" s="46"/>
      <c r="AF32" s="46"/>
      <c r="AG32" s="47"/>
    </row>
    <row r="33" spans="1:33" ht="14.15" customHeight="1" x14ac:dyDescent="0.2">
      <c r="B33" s="38" t="s">
        <v>17</v>
      </c>
      <c r="C33" s="38" t="s">
        <v>8</v>
      </c>
      <c r="D33" s="39">
        <v>0.47569444444444442</v>
      </c>
      <c r="E33" s="39"/>
      <c r="F33" s="39"/>
      <c r="G33" s="40" t="str">
        <f>C9</f>
        <v>足利・両毛ローザＦＣ／なでしこ</v>
      </c>
      <c r="H33" s="40"/>
      <c r="I33" s="40"/>
      <c r="J33" s="40"/>
      <c r="K33" s="40"/>
      <c r="L33" s="40"/>
      <c r="M33" s="40"/>
      <c r="N33" s="41">
        <f>P33+P34</f>
        <v>0</v>
      </c>
      <c r="O33" s="42" t="s">
        <v>9</v>
      </c>
      <c r="P33" s="35">
        <v>0</v>
      </c>
      <c r="Q33" s="8" t="s">
        <v>13</v>
      </c>
      <c r="R33" s="35">
        <v>6</v>
      </c>
      <c r="S33" s="42" t="s">
        <v>10</v>
      </c>
      <c r="T33" s="41">
        <f>R33+R34</f>
        <v>17</v>
      </c>
      <c r="U33" s="48" t="str">
        <f>O9</f>
        <v>フットボールクラブガナドール大田原Ｕ１２Ｖｉｃｔｏｒｉａ</v>
      </c>
      <c r="V33" s="48"/>
      <c r="W33" s="48"/>
      <c r="X33" s="48"/>
      <c r="Y33" s="48"/>
      <c r="Z33" s="48"/>
      <c r="AA33" s="48"/>
      <c r="AC33" s="49" t="s">
        <v>19</v>
      </c>
      <c r="AD33" s="50" t="s">
        <v>29</v>
      </c>
      <c r="AE33" s="46" t="s">
        <v>21</v>
      </c>
      <c r="AF33" s="46">
        <v>1</v>
      </c>
      <c r="AG33" s="47" t="s">
        <v>20</v>
      </c>
    </row>
    <row r="34" spans="1:33" ht="14.15" customHeight="1" x14ac:dyDescent="0.2">
      <c r="B34" s="38"/>
      <c r="C34" s="38"/>
      <c r="D34" s="39"/>
      <c r="E34" s="39"/>
      <c r="F34" s="39"/>
      <c r="G34" s="40"/>
      <c r="H34" s="40"/>
      <c r="I34" s="40"/>
      <c r="J34" s="40"/>
      <c r="K34" s="40"/>
      <c r="L34" s="40"/>
      <c r="M34" s="40"/>
      <c r="N34" s="41"/>
      <c r="O34" s="42"/>
      <c r="P34" s="35">
        <v>0</v>
      </c>
      <c r="Q34" s="8" t="s">
        <v>13</v>
      </c>
      <c r="R34" s="35">
        <v>11</v>
      </c>
      <c r="S34" s="42"/>
      <c r="T34" s="41"/>
      <c r="U34" s="48"/>
      <c r="V34" s="48"/>
      <c r="W34" s="48"/>
      <c r="X34" s="48"/>
      <c r="Y34" s="48"/>
      <c r="Z34" s="48"/>
      <c r="AA34" s="48"/>
      <c r="AC34" s="49"/>
      <c r="AD34" s="50"/>
      <c r="AE34" s="46"/>
      <c r="AF34" s="46"/>
      <c r="AG34" s="47"/>
    </row>
    <row r="35" spans="1:33" ht="14.15" customHeight="1" x14ac:dyDescent="0.2">
      <c r="B35" s="38" t="s">
        <v>18</v>
      </c>
      <c r="C35" s="38" t="s">
        <v>8</v>
      </c>
      <c r="D35" s="39">
        <v>0.47569444444444442</v>
      </c>
      <c r="E35" s="39"/>
      <c r="F35" s="39"/>
      <c r="G35" s="45" t="str">
        <f>G9</f>
        <v>ＪＦＣアミスタ市貝</v>
      </c>
      <c r="H35" s="45"/>
      <c r="I35" s="45"/>
      <c r="J35" s="45"/>
      <c r="K35" s="45"/>
      <c r="L35" s="45"/>
      <c r="M35" s="45"/>
      <c r="N35" s="41">
        <f>P35+P36</f>
        <v>6</v>
      </c>
      <c r="O35" s="42" t="s">
        <v>9</v>
      </c>
      <c r="P35" s="35">
        <v>2</v>
      </c>
      <c r="Q35" s="8" t="s">
        <v>13</v>
      </c>
      <c r="R35" s="35">
        <v>0</v>
      </c>
      <c r="S35" s="42" t="s">
        <v>10</v>
      </c>
      <c r="T35" s="41">
        <f>R35+R36</f>
        <v>0</v>
      </c>
      <c r="U35" s="45" t="str">
        <f>K9</f>
        <v>ＦＣ城東（スマイリーズ）</v>
      </c>
      <c r="V35" s="45"/>
      <c r="W35" s="45"/>
      <c r="X35" s="45"/>
      <c r="Y35" s="45"/>
      <c r="Z35" s="45"/>
      <c r="AA35" s="45"/>
      <c r="AC35" s="49" t="s">
        <v>19</v>
      </c>
      <c r="AD35" s="50" t="s">
        <v>29</v>
      </c>
      <c r="AE35" s="46" t="s">
        <v>21</v>
      </c>
      <c r="AF35" s="46">
        <v>2</v>
      </c>
      <c r="AG35" s="47" t="s">
        <v>20</v>
      </c>
    </row>
    <row r="36" spans="1:33" ht="14.15" customHeight="1" x14ac:dyDescent="0.2">
      <c r="B36" s="38"/>
      <c r="C36" s="38"/>
      <c r="D36" s="39"/>
      <c r="E36" s="39"/>
      <c r="F36" s="39"/>
      <c r="G36" s="45"/>
      <c r="H36" s="45"/>
      <c r="I36" s="45"/>
      <c r="J36" s="45"/>
      <c r="K36" s="45"/>
      <c r="L36" s="45"/>
      <c r="M36" s="45"/>
      <c r="N36" s="41"/>
      <c r="O36" s="42"/>
      <c r="P36" s="35">
        <v>4</v>
      </c>
      <c r="Q36" s="8" t="s">
        <v>13</v>
      </c>
      <c r="R36" s="35">
        <v>0</v>
      </c>
      <c r="S36" s="42"/>
      <c r="T36" s="41"/>
      <c r="U36" s="45"/>
      <c r="V36" s="45"/>
      <c r="W36" s="45"/>
      <c r="X36" s="45"/>
      <c r="Y36" s="45"/>
      <c r="Z36" s="45"/>
      <c r="AA36" s="45"/>
      <c r="AC36" s="49"/>
      <c r="AD36" s="50"/>
      <c r="AE36" s="46"/>
      <c r="AF36" s="46"/>
      <c r="AG36" s="47"/>
    </row>
    <row r="37" spans="1:33" ht="14.15" customHeight="1" x14ac:dyDescent="0.2">
      <c r="B37" s="38" t="s">
        <v>17</v>
      </c>
      <c r="C37" s="38" t="s">
        <v>0</v>
      </c>
      <c r="D37" s="39">
        <v>0.50347222222222221</v>
      </c>
      <c r="E37" s="39"/>
      <c r="F37" s="39"/>
      <c r="G37" s="55" t="str">
        <f>R9</f>
        <v>ＳＡＫＵＲＡ　ＦＯＯＴＢＡＬＬ　ＣＬＵＢ　Ｊｒ</v>
      </c>
      <c r="H37" s="55"/>
      <c r="I37" s="55"/>
      <c r="J37" s="55"/>
      <c r="K37" s="55"/>
      <c r="L37" s="55"/>
      <c r="M37" s="55"/>
      <c r="N37" s="41">
        <f>P37+P38</f>
        <v>1</v>
      </c>
      <c r="O37" s="42" t="s">
        <v>9</v>
      </c>
      <c r="P37" s="35">
        <v>1</v>
      </c>
      <c r="Q37" s="8" t="s">
        <v>13</v>
      </c>
      <c r="R37" s="35">
        <v>0</v>
      </c>
      <c r="S37" s="42" t="s">
        <v>10</v>
      </c>
      <c r="T37" s="41">
        <f>R37+R38</f>
        <v>2</v>
      </c>
      <c r="U37" s="45" t="str">
        <f>AD9</f>
        <v>河内ＳＣジュベニール</v>
      </c>
      <c r="V37" s="45"/>
      <c r="W37" s="45"/>
      <c r="X37" s="45"/>
      <c r="Y37" s="45"/>
      <c r="Z37" s="45"/>
      <c r="AA37" s="45"/>
      <c r="AC37" s="49" t="s">
        <v>19</v>
      </c>
      <c r="AD37" s="50" t="s">
        <v>29</v>
      </c>
      <c r="AE37" s="46" t="s">
        <v>21</v>
      </c>
      <c r="AF37" s="46">
        <v>5</v>
      </c>
      <c r="AG37" s="47" t="s">
        <v>20</v>
      </c>
    </row>
    <row r="38" spans="1:33" ht="14.15" customHeight="1" x14ac:dyDescent="0.2">
      <c r="B38" s="38"/>
      <c r="C38" s="38"/>
      <c r="D38" s="39"/>
      <c r="E38" s="39"/>
      <c r="F38" s="39"/>
      <c r="G38" s="55"/>
      <c r="H38" s="55"/>
      <c r="I38" s="55"/>
      <c r="J38" s="55"/>
      <c r="K38" s="55"/>
      <c r="L38" s="55"/>
      <c r="M38" s="55"/>
      <c r="N38" s="41"/>
      <c r="O38" s="42"/>
      <c r="P38" s="35">
        <v>0</v>
      </c>
      <c r="Q38" s="8" t="s">
        <v>13</v>
      </c>
      <c r="R38" s="35">
        <v>2</v>
      </c>
      <c r="S38" s="42"/>
      <c r="T38" s="41"/>
      <c r="U38" s="45"/>
      <c r="V38" s="45"/>
      <c r="W38" s="45"/>
      <c r="X38" s="45"/>
      <c r="Y38" s="45"/>
      <c r="Z38" s="45"/>
      <c r="AA38" s="45"/>
      <c r="AC38" s="49"/>
      <c r="AD38" s="50"/>
      <c r="AE38" s="46"/>
      <c r="AF38" s="46"/>
      <c r="AG38" s="47"/>
    </row>
    <row r="39" spans="1:33" ht="14.15" customHeight="1" x14ac:dyDescent="0.2">
      <c r="B39" s="38" t="s">
        <v>18</v>
      </c>
      <c r="C39" s="38" t="s">
        <v>0</v>
      </c>
      <c r="D39" s="39">
        <v>0.50347222222222221</v>
      </c>
      <c r="E39" s="39"/>
      <c r="F39" s="39"/>
      <c r="G39" s="45" t="str">
        <f>V9</f>
        <v>ヴェルフェ矢板Ｕ－１２</v>
      </c>
      <c r="H39" s="45"/>
      <c r="I39" s="45"/>
      <c r="J39" s="45"/>
      <c r="K39" s="45"/>
      <c r="L39" s="45"/>
      <c r="M39" s="45"/>
      <c r="N39" s="41">
        <f>P39+P40</f>
        <v>9</v>
      </c>
      <c r="O39" s="42" t="s">
        <v>9</v>
      </c>
      <c r="P39" s="35">
        <v>5</v>
      </c>
      <c r="Q39" s="8" t="s">
        <v>13</v>
      </c>
      <c r="R39" s="35">
        <v>0</v>
      </c>
      <c r="S39" s="42" t="s">
        <v>10</v>
      </c>
      <c r="T39" s="41">
        <f>R39+R40</f>
        <v>0</v>
      </c>
      <c r="U39" s="54" t="str">
        <f>Z9</f>
        <v>ＮＩＫＫＯ　ＳＰＯＲＴＳ　ＣＬＵＢ（日光スポーツクラブ）</v>
      </c>
      <c r="V39" s="54"/>
      <c r="W39" s="54"/>
      <c r="X39" s="54"/>
      <c r="Y39" s="54"/>
      <c r="Z39" s="54"/>
      <c r="AA39" s="54"/>
      <c r="AC39" s="49" t="s">
        <v>19</v>
      </c>
      <c r="AD39" s="50" t="s">
        <v>29</v>
      </c>
      <c r="AE39" s="46" t="s">
        <v>21</v>
      </c>
      <c r="AF39" s="46">
        <v>6</v>
      </c>
      <c r="AG39" s="47" t="s">
        <v>20</v>
      </c>
    </row>
    <row r="40" spans="1:33" ht="14.15" customHeight="1" x14ac:dyDescent="0.2">
      <c r="B40" s="38"/>
      <c r="C40" s="38"/>
      <c r="D40" s="39"/>
      <c r="E40" s="39"/>
      <c r="F40" s="39"/>
      <c r="G40" s="45"/>
      <c r="H40" s="45"/>
      <c r="I40" s="45"/>
      <c r="J40" s="45"/>
      <c r="K40" s="45"/>
      <c r="L40" s="45"/>
      <c r="M40" s="45"/>
      <c r="N40" s="41"/>
      <c r="O40" s="42"/>
      <c r="P40" s="35">
        <v>4</v>
      </c>
      <c r="Q40" s="8" t="s">
        <v>13</v>
      </c>
      <c r="R40" s="35">
        <v>0</v>
      </c>
      <c r="S40" s="42"/>
      <c r="T40" s="41"/>
      <c r="U40" s="54"/>
      <c r="V40" s="54"/>
      <c r="W40" s="54"/>
      <c r="X40" s="54"/>
      <c r="Y40" s="54"/>
      <c r="Z40" s="54"/>
      <c r="AA40" s="54"/>
      <c r="AC40" s="49"/>
      <c r="AD40" s="50"/>
      <c r="AE40" s="46"/>
      <c r="AF40" s="46"/>
      <c r="AG40" s="47"/>
    </row>
    <row r="41" spans="1:33" ht="8.15" customHeight="1" x14ac:dyDescent="0.2"/>
    <row r="42" spans="1:33" ht="20.149999999999999" customHeight="1" x14ac:dyDescent="0.2">
      <c r="A42" s="68" t="str">
        <f>I5</f>
        <v>A</v>
      </c>
      <c r="B42" s="69"/>
      <c r="C42" s="69"/>
      <c r="D42" s="70"/>
      <c r="E42" s="60" t="str">
        <f>A44</f>
        <v>足利・両毛ローザＦＣ／なでしこ</v>
      </c>
      <c r="F42" s="61"/>
      <c r="G42" s="60" t="str">
        <f>A46</f>
        <v>ＪＦＣアミスタ市貝</v>
      </c>
      <c r="H42" s="61"/>
      <c r="I42" s="60" t="str">
        <f>A48</f>
        <v>ＦＣ城東（スマイリーズ）</v>
      </c>
      <c r="J42" s="61"/>
      <c r="K42" s="109" t="str">
        <f>A50</f>
        <v>フットボールクラブガナドール大田原Ｕ１２Ｖｉｃｔｏｒｉａ</v>
      </c>
      <c r="L42" s="110"/>
      <c r="M42" s="64" t="s">
        <v>1</v>
      </c>
      <c r="N42" s="64" t="s">
        <v>2</v>
      </c>
      <c r="O42" s="64" t="s">
        <v>27</v>
      </c>
      <c r="P42" s="66" t="s">
        <v>3</v>
      </c>
      <c r="Q42" s="28"/>
      <c r="R42" s="68" t="str">
        <f>X5</f>
        <v>B</v>
      </c>
      <c r="S42" s="69"/>
      <c r="T42" s="69"/>
      <c r="U42" s="70"/>
      <c r="V42" s="60" t="str">
        <f>R9</f>
        <v>ＳＡＫＵＲＡ　ＦＯＯＴＢＡＬＬ　ＣＬＵＢ　Ｊｒ</v>
      </c>
      <c r="W42" s="61"/>
      <c r="X42" s="60" t="str">
        <f>V9</f>
        <v>ヴェルフェ矢板Ｕ－１２</v>
      </c>
      <c r="Y42" s="61"/>
      <c r="Z42" s="56" t="str">
        <f>Z9</f>
        <v>ＮＩＫＫＯ　ＳＰＯＲＴＳ　ＣＬＵＢ（日光スポーツクラブ）</v>
      </c>
      <c r="AA42" s="57"/>
      <c r="AB42" s="60" t="str">
        <f>AD9</f>
        <v>河内ＳＣジュベニール</v>
      </c>
      <c r="AC42" s="61"/>
      <c r="AD42" s="64" t="s">
        <v>1</v>
      </c>
      <c r="AE42" s="64" t="s">
        <v>2</v>
      </c>
      <c r="AF42" s="64" t="s">
        <v>27</v>
      </c>
      <c r="AG42" s="66" t="s">
        <v>3</v>
      </c>
    </row>
    <row r="43" spans="1:33" ht="20.149999999999999" customHeight="1" x14ac:dyDescent="0.2">
      <c r="A43" s="71"/>
      <c r="B43" s="72"/>
      <c r="C43" s="72"/>
      <c r="D43" s="73"/>
      <c r="E43" s="62"/>
      <c r="F43" s="63"/>
      <c r="G43" s="62"/>
      <c r="H43" s="63"/>
      <c r="I43" s="62"/>
      <c r="J43" s="63"/>
      <c r="K43" s="111"/>
      <c r="L43" s="112"/>
      <c r="M43" s="65"/>
      <c r="N43" s="65"/>
      <c r="O43" s="65"/>
      <c r="P43" s="67"/>
      <c r="Q43" s="28"/>
      <c r="R43" s="71"/>
      <c r="S43" s="72"/>
      <c r="T43" s="72"/>
      <c r="U43" s="73"/>
      <c r="V43" s="62"/>
      <c r="W43" s="63"/>
      <c r="X43" s="62"/>
      <c r="Y43" s="63"/>
      <c r="Z43" s="58"/>
      <c r="AA43" s="59"/>
      <c r="AB43" s="62"/>
      <c r="AC43" s="63"/>
      <c r="AD43" s="65"/>
      <c r="AE43" s="65"/>
      <c r="AF43" s="65"/>
      <c r="AG43" s="67"/>
    </row>
    <row r="44" spans="1:33" ht="20.149999999999999" customHeight="1" x14ac:dyDescent="0.2">
      <c r="A44" s="115" t="str">
        <f>C9</f>
        <v>足利・両毛ローザＦＣ／なでしこ</v>
      </c>
      <c r="B44" s="116"/>
      <c r="C44" s="116"/>
      <c r="D44" s="117"/>
      <c r="E44" s="87"/>
      <c r="F44" s="88"/>
      <c r="G44" s="36">
        <f>N17</f>
        <v>0</v>
      </c>
      <c r="H44" s="36">
        <f>T17</f>
        <v>28</v>
      </c>
      <c r="I44" s="36">
        <f>N25</f>
        <v>0</v>
      </c>
      <c r="J44" s="36">
        <f>T25</f>
        <v>9</v>
      </c>
      <c r="K44" s="36">
        <f>N33</f>
        <v>0</v>
      </c>
      <c r="L44" s="36">
        <f>T33</f>
        <v>17</v>
      </c>
      <c r="M44" s="74">
        <f>COUNTIF(E45:L45,"○")*3+COUNTIF(E45:L45,"△")</f>
        <v>0</v>
      </c>
      <c r="N44" s="113">
        <f>G44-H44+I44-J44+K44-L44</f>
        <v>-54</v>
      </c>
      <c r="O44" s="74">
        <f>G44+I44+K44</f>
        <v>0</v>
      </c>
      <c r="P44" s="74">
        <v>4</v>
      </c>
      <c r="Q44" s="8"/>
      <c r="R44" s="115" t="str">
        <f>R9</f>
        <v>ＳＡＫＵＲＡ　ＦＯＯＴＢＡＬＬ　ＣＬＵＢ　Ｊｒ</v>
      </c>
      <c r="S44" s="116"/>
      <c r="T44" s="116"/>
      <c r="U44" s="117"/>
      <c r="V44" s="87"/>
      <c r="W44" s="88"/>
      <c r="X44" s="36">
        <f>N21</f>
        <v>0</v>
      </c>
      <c r="Y44" s="36">
        <f>T21</f>
        <v>10</v>
      </c>
      <c r="Z44" s="36">
        <f>N29</f>
        <v>3</v>
      </c>
      <c r="AA44" s="36">
        <f>T29</f>
        <v>3</v>
      </c>
      <c r="AB44" s="36">
        <f>N37</f>
        <v>1</v>
      </c>
      <c r="AC44" s="36">
        <f>T37</f>
        <v>2</v>
      </c>
      <c r="AD44" s="74">
        <f>COUNTIF(V45:AC45,"○")*3+COUNTIF(V45:AC45,"△")</f>
        <v>1</v>
      </c>
      <c r="AE44" s="76">
        <f>X44-Y44+Z44-AA44+AB44-AC44</f>
        <v>-11</v>
      </c>
      <c r="AF44" s="74">
        <f>X44+Z44+AB44</f>
        <v>4</v>
      </c>
      <c r="AG44" s="74">
        <v>3</v>
      </c>
    </row>
    <row r="45" spans="1:33" ht="20.149999999999999" customHeight="1" x14ac:dyDescent="0.2">
      <c r="A45" s="118"/>
      <c r="B45" s="119"/>
      <c r="C45" s="119"/>
      <c r="D45" s="120"/>
      <c r="E45" s="89"/>
      <c r="F45" s="90"/>
      <c r="G45" s="78" t="str">
        <f>IF(G44&gt;H44,"○",IF(G44&lt;H44,"×",IF(G44=H44,"△")))</f>
        <v>×</v>
      </c>
      <c r="H45" s="79"/>
      <c r="I45" s="78" t="str">
        <f>IF(I44&gt;J44,"○",IF(I44&lt;J44,"×",IF(I44=J44,"△")))</f>
        <v>×</v>
      </c>
      <c r="J45" s="79"/>
      <c r="K45" s="78" t="str">
        <f>IF(K44&gt;L44,"○",IF(K44&lt;L44,"×",IF(K44=L44,"△")))</f>
        <v>×</v>
      </c>
      <c r="L45" s="79"/>
      <c r="M45" s="75"/>
      <c r="N45" s="114"/>
      <c r="O45" s="75"/>
      <c r="P45" s="75"/>
      <c r="Q45" s="8"/>
      <c r="R45" s="118"/>
      <c r="S45" s="119"/>
      <c r="T45" s="119"/>
      <c r="U45" s="120"/>
      <c r="V45" s="89"/>
      <c r="W45" s="90"/>
      <c r="X45" s="78" t="str">
        <f>IF(X44&gt;Y44,"○",IF(X44&lt;Y44,"×",IF(X44=Y44,"△")))</f>
        <v>×</v>
      </c>
      <c r="Y45" s="79"/>
      <c r="Z45" s="78" t="str">
        <f>IF(Z44&gt;AA44,"○",IF(Z44&lt;AA44,"×",IF(Z44=AA44,"△")))</f>
        <v>△</v>
      </c>
      <c r="AA45" s="79"/>
      <c r="AB45" s="78" t="str">
        <f>IF(AB44&gt;AC44,"○",IF(AB44&lt;AC44,"×",IF(AB44=AC44,"△")))</f>
        <v>×</v>
      </c>
      <c r="AC45" s="79"/>
      <c r="AD45" s="75"/>
      <c r="AE45" s="77"/>
      <c r="AF45" s="75"/>
      <c r="AG45" s="75"/>
    </row>
    <row r="46" spans="1:33" ht="20.149999999999999" customHeight="1" x14ac:dyDescent="0.2">
      <c r="A46" s="115" t="str">
        <f>G9</f>
        <v>ＪＦＣアミスタ市貝</v>
      </c>
      <c r="B46" s="116"/>
      <c r="C46" s="116"/>
      <c r="D46" s="117"/>
      <c r="E46" s="36">
        <f>H44</f>
        <v>28</v>
      </c>
      <c r="F46" s="36">
        <f>G44</f>
        <v>0</v>
      </c>
      <c r="G46" s="87"/>
      <c r="H46" s="88"/>
      <c r="I46" s="36">
        <f>N35</f>
        <v>6</v>
      </c>
      <c r="J46" s="36">
        <f>T35</f>
        <v>0</v>
      </c>
      <c r="K46" s="36">
        <f>N27</f>
        <v>6</v>
      </c>
      <c r="L46" s="36">
        <f>T27</f>
        <v>4</v>
      </c>
      <c r="M46" s="74">
        <f>COUNTIF(E47:L47,"○")*3+COUNTIF(E47:L47,"△")</f>
        <v>9</v>
      </c>
      <c r="N46" s="74">
        <f>E46-F46+I46-J46+K46-L46</f>
        <v>36</v>
      </c>
      <c r="O46" s="74">
        <f>E46+I46+K46</f>
        <v>40</v>
      </c>
      <c r="P46" s="80">
        <v>1</v>
      </c>
      <c r="Q46" s="8"/>
      <c r="R46" s="115" t="str">
        <f>V9</f>
        <v>ヴェルフェ矢板Ｕ－１２</v>
      </c>
      <c r="S46" s="116"/>
      <c r="T46" s="116"/>
      <c r="U46" s="117"/>
      <c r="V46" s="36">
        <f>Y44</f>
        <v>10</v>
      </c>
      <c r="W46" s="36">
        <f>X44</f>
        <v>0</v>
      </c>
      <c r="X46" s="87"/>
      <c r="Y46" s="88"/>
      <c r="Z46" s="36">
        <f>N39</f>
        <v>9</v>
      </c>
      <c r="AA46" s="36">
        <f>T39</f>
        <v>0</v>
      </c>
      <c r="AB46" s="36">
        <f>N31</f>
        <v>9</v>
      </c>
      <c r="AC46" s="36">
        <f>T31</f>
        <v>1</v>
      </c>
      <c r="AD46" s="74">
        <f>COUNTIF(V47:AC47,"○")*3+COUNTIF(V47:AC47,"△")</f>
        <v>9</v>
      </c>
      <c r="AE46" s="76">
        <f>V46-W46+Z46-AA46+AB46-AC46</f>
        <v>27</v>
      </c>
      <c r="AF46" s="74">
        <f>V46+Z46+AB46</f>
        <v>28</v>
      </c>
      <c r="AG46" s="80">
        <v>1</v>
      </c>
    </row>
    <row r="47" spans="1:33" ht="20.149999999999999" customHeight="1" x14ac:dyDescent="0.2">
      <c r="A47" s="118"/>
      <c r="B47" s="119"/>
      <c r="C47" s="119"/>
      <c r="D47" s="120"/>
      <c r="E47" s="78" t="str">
        <f>IF(E46&gt;F46,"○",IF(E46&lt;F46,"×",IF(E46=F46,"△")))</f>
        <v>○</v>
      </c>
      <c r="F47" s="79"/>
      <c r="G47" s="89"/>
      <c r="H47" s="90"/>
      <c r="I47" s="78" t="str">
        <f>IF(I46&gt;J46,"○",IF(I46&lt;J46,"×",IF(I46=J46,"△")))</f>
        <v>○</v>
      </c>
      <c r="J47" s="79"/>
      <c r="K47" s="78" t="str">
        <f>IF(K46&gt;L46,"○",IF(K46&lt;L46,"×",IF(K46=L46,"△")))</f>
        <v>○</v>
      </c>
      <c r="L47" s="79"/>
      <c r="M47" s="75"/>
      <c r="N47" s="75"/>
      <c r="O47" s="75"/>
      <c r="P47" s="80"/>
      <c r="Q47" s="8"/>
      <c r="R47" s="118"/>
      <c r="S47" s="119"/>
      <c r="T47" s="119"/>
      <c r="U47" s="120"/>
      <c r="V47" s="78" t="str">
        <f>IF(V46&gt;W46,"○",IF(V46&lt;W46,"×",IF(V46=W46,"△")))</f>
        <v>○</v>
      </c>
      <c r="W47" s="79"/>
      <c r="X47" s="89"/>
      <c r="Y47" s="90"/>
      <c r="Z47" s="78" t="str">
        <f>IF(Z46&gt;AA46,"○",IF(Z46&lt;AA46,"×",IF(Z46=AA46,"△")))</f>
        <v>○</v>
      </c>
      <c r="AA47" s="79"/>
      <c r="AB47" s="78" t="str">
        <f>IF(AB46&gt;AC46,"○",IF(AB46&lt;AC46,"×",IF(AB46=AC46,"△")))</f>
        <v>○</v>
      </c>
      <c r="AC47" s="79"/>
      <c r="AD47" s="75"/>
      <c r="AE47" s="77"/>
      <c r="AF47" s="75"/>
      <c r="AG47" s="80"/>
    </row>
    <row r="48" spans="1:33" ht="20.149999999999999" customHeight="1" x14ac:dyDescent="0.2">
      <c r="A48" s="115" t="str">
        <f>K9</f>
        <v>ＦＣ城東（スマイリーズ）</v>
      </c>
      <c r="B48" s="116"/>
      <c r="C48" s="116"/>
      <c r="D48" s="117"/>
      <c r="E48" s="36">
        <f>J44</f>
        <v>9</v>
      </c>
      <c r="F48" s="36">
        <f>I44</f>
        <v>0</v>
      </c>
      <c r="G48" s="36">
        <f>J46</f>
        <v>0</v>
      </c>
      <c r="H48" s="36">
        <f>I46</f>
        <v>6</v>
      </c>
      <c r="I48" s="87"/>
      <c r="J48" s="88"/>
      <c r="K48" s="36">
        <f>N19</f>
        <v>0</v>
      </c>
      <c r="L48" s="36">
        <f>T19</f>
        <v>5</v>
      </c>
      <c r="M48" s="74">
        <f>COUNTIF(E49:L49,"○")*3+COUNTIF(E49:L49,"△")</f>
        <v>3</v>
      </c>
      <c r="N48" s="74">
        <f>E48-F48+G48-H48+K48-L48</f>
        <v>-2</v>
      </c>
      <c r="O48" s="74">
        <f>E48+G48+K48</f>
        <v>9</v>
      </c>
      <c r="P48" s="80">
        <v>3</v>
      </c>
      <c r="Q48" s="8"/>
      <c r="R48" s="81" t="str">
        <f>Z9</f>
        <v>ＮＩＫＫＯ　ＳＰＯＲＴＳ　ＣＬＵＢ（日光スポーツクラブ）</v>
      </c>
      <c r="S48" s="82"/>
      <c r="T48" s="82"/>
      <c r="U48" s="83"/>
      <c r="V48" s="36">
        <f>AA44</f>
        <v>3</v>
      </c>
      <c r="W48" s="36">
        <f>Z44</f>
        <v>3</v>
      </c>
      <c r="X48" s="36">
        <f>AA46</f>
        <v>0</v>
      </c>
      <c r="Y48" s="36">
        <f>Z46</f>
        <v>9</v>
      </c>
      <c r="Z48" s="87"/>
      <c r="AA48" s="88"/>
      <c r="AB48" s="36">
        <f>N23</f>
        <v>0</v>
      </c>
      <c r="AC48" s="36">
        <f>T23</f>
        <v>2</v>
      </c>
      <c r="AD48" s="74">
        <f>COUNTIF(V49:AC49,"○")*3+COUNTIF(V49:AC49,"△")</f>
        <v>1</v>
      </c>
      <c r="AE48" s="76">
        <f>V48-W48+X48-Y48+AB48-AC48</f>
        <v>-11</v>
      </c>
      <c r="AF48" s="74">
        <f>V48+X48+AB48</f>
        <v>3</v>
      </c>
      <c r="AG48" s="80">
        <v>4</v>
      </c>
    </row>
    <row r="49" spans="1:33" ht="20.149999999999999" customHeight="1" x14ac:dyDescent="0.2">
      <c r="A49" s="118"/>
      <c r="B49" s="119"/>
      <c r="C49" s="119"/>
      <c r="D49" s="120"/>
      <c r="E49" s="78" t="str">
        <f>IF(E48&gt;F48,"○",IF(E48&lt;F48,"×",IF(E48=F48,"△")))</f>
        <v>○</v>
      </c>
      <c r="F49" s="79"/>
      <c r="G49" s="78" t="str">
        <f>IF(G48&gt;H48,"○",IF(G48&lt;H48,"×",IF(G48=H48,"△")))</f>
        <v>×</v>
      </c>
      <c r="H49" s="79"/>
      <c r="I49" s="89"/>
      <c r="J49" s="90"/>
      <c r="K49" s="78" t="str">
        <f>IF(K48&gt;L48,"○",IF(K48&lt;L48,"×",IF(K48=L48,"△")))</f>
        <v>×</v>
      </c>
      <c r="L49" s="79"/>
      <c r="M49" s="75"/>
      <c r="N49" s="75"/>
      <c r="O49" s="75"/>
      <c r="P49" s="80"/>
      <c r="Q49" s="8"/>
      <c r="R49" s="84"/>
      <c r="S49" s="85"/>
      <c r="T49" s="85"/>
      <c r="U49" s="86"/>
      <c r="V49" s="78" t="str">
        <f>IF(V48&gt;W48,"○",IF(V48&lt;W48,"×",IF(V48=W48,"△")))</f>
        <v>△</v>
      </c>
      <c r="W49" s="79"/>
      <c r="X49" s="78" t="str">
        <f>IF(X48&gt;Y48,"○",IF(X48&lt;Y48,"×",IF(X48=Y48,"△")))</f>
        <v>×</v>
      </c>
      <c r="Y49" s="79"/>
      <c r="Z49" s="89"/>
      <c r="AA49" s="90"/>
      <c r="AB49" s="78" t="str">
        <f>IF(AB48&gt;AC48,"○",IF(AB48&lt;AC48,"×",IF(AB48=AC48,"△")))</f>
        <v>×</v>
      </c>
      <c r="AC49" s="79"/>
      <c r="AD49" s="75"/>
      <c r="AE49" s="77"/>
      <c r="AF49" s="75"/>
      <c r="AG49" s="80"/>
    </row>
    <row r="50" spans="1:33" ht="20.149999999999999" customHeight="1" x14ac:dyDescent="0.2">
      <c r="A50" s="91" t="str">
        <f>O9</f>
        <v>フットボールクラブガナドール大田原Ｕ１２Ｖｉｃｔｏｒｉａ</v>
      </c>
      <c r="B50" s="92"/>
      <c r="C50" s="92"/>
      <c r="D50" s="93"/>
      <c r="E50" s="36">
        <f>L44</f>
        <v>17</v>
      </c>
      <c r="F50" s="36">
        <f>K44</f>
        <v>0</v>
      </c>
      <c r="G50" s="36">
        <f>L46</f>
        <v>4</v>
      </c>
      <c r="H50" s="36">
        <f>K46</f>
        <v>6</v>
      </c>
      <c r="I50" s="36">
        <f>L48</f>
        <v>5</v>
      </c>
      <c r="J50" s="36">
        <f>K48</f>
        <v>0</v>
      </c>
      <c r="K50" s="87"/>
      <c r="L50" s="88"/>
      <c r="M50" s="74">
        <f>COUNTIF(E51:L51,"○")*3+COUNTIF(E51:L51,"△")</f>
        <v>6</v>
      </c>
      <c r="N50" s="74">
        <f>E50-F50+G50-H50+I50-J50</f>
        <v>20</v>
      </c>
      <c r="O50" s="74">
        <f>E50+G50+I50</f>
        <v>26</v>
      </c>
      <c r="P50" s="80">
        <v>2</v>
      </c>
      <c r="Q50" s="8"/>
      <c r="R50" s="91" t="str">
        <f>AD9</f>
        <v>河内ＳＣジュベニール</v>
      </c>
      <c r="S50" s="92"/>
      <c r="T50" s="92"/>
      <c r="U50" s="93"/>
      <c r="V50" s="36">
        <f>AC44</f>
        <v>2</v>
      </c>
      <c r="W50" s="36">
        <f>AB44</f>
        <v>1</v>
      </c>
      <c r="X50" s="36">
        <f>AC46</f>
        <v>1</v>
      </c>
      <c r="Y50" s="36">
        <f>AB46</f>
        <v>9</v>
      </c>
      <c r="Z50" s="36">
        <f>AC48</f>
        <v>2</v>
      </c>
      <c r="AA50" s="36">
        <f>AB48</f>
        <v>0</v>
      </c>
      <c r="AB50" s="87"/>
      <c r="AC50" s="88"/>
      <c r="AD50" s="74">
        <f>COUNTIF(V51:AC51,"○")*3+COUNTIF(V51:AC51,"△")</f>
        <v>6</v>
      </c>
      <c r="AE50" s="76">
        <f>V50-W50+X50-Y50+Z50-AA50</f>
        <v>-5</v>
      </c>
      <c r="AF50" s="74">
        <f>V50+X50+Z50</f>
        <v>5</v>
      </c>
      <c r="AG50" s="80">
        <v>2</v>
      </c>
    </row>
    <row r="51" spans="1:33" ht="20.149999999999999" customHeight="1" x14ac:dyDescent="0.2">
      <c r="A51" s="94"/>
      <c r="B51" s="95"/>
      <c r="C51" s="95"/>
      <c r="D51" s="96"/>
      <c r="E51" s="78" t="str">
        <f>IF(E50&gt;F50,"○",IF(E50&lt;F50,"×",IF(E50=F50,"△")))</f>
        <v>○</v>
      </c>
      <c r="F51" s="79"/>
      <c r="G51" s="78" t="str">
        <f>IF(G50&gt;H50,"○",IF(G50&lt;H50,"×",IF(G50=H50,"△")))</f>
        <v>×</v>
      </c>
      <c r="H51" s="79"/>
      <c r="I51" s="78" t="str">
        <f>IF(I50&gt;J50,"○",IF(I50&lt;J50,"×",IF(I50=J50,"△")))</f>
        <v>○</v>
      </c>
      <c r="J51" s="79"/>
      <c r="K51" s="89"/>
      <c r="L51" s="90"/>
      <c r="M51" s="75"/>
      <c r="N51" s="75"/>
      <c r="O51" s="75"/>
      <c r="P51" s="80"/>
      <c r="Q51" s="8"/>
      <c r="R51" s="94"/>
      <c r="S51" s="95"/>
      <c r="T51" s="95"/>
      <c r="U51" s="96"/>
      <c r="V51" s="78" t="str">
        <f>IF(V50&gt;W50,"○",IF(V50&lt;W50,"×",IF(V50=W50,"△")))</f>
        <v>○</v>
      </c>
      <c r="W51" s="79"/>
      <c r="X51" s="78" t="str">
        <f>IF(X50&gt;Y50,"○",IF(X50&lt;Y50,"×",IF(X50=Y50,"△")))</f>
        <v>×</v>
      </c>
      <c r="Y51" s="79"/>
      <c r="Z51" s="78" t="str">
        <f>IF(Z50&gt;AA50,"○",IF(Z50&lt;AA50,"×",IF(Z50=AA50,"△")))</f>
        <v>○</v>
      </c>
      <c r="AA51" s="79"/>
      <c r="AB51" s="89"/>
      <c r="AC51" s="90"/>
      <c r="AD51" s="75"/>
      <c r="AE51" s="77"/>
      <c r="AF51" s="75"/>
      <c r="AG51" s="80"/>
    </row>
    <row r="52" spans="1:33" ht="20.149999999999999" customHeight="1" x14ac:dyDescent="0.2"/>
    <row r="53" spans="1:33" ht="30" customHeight="1" x14ac:dyDescent="0.2">
      <c r="A53" s="3" t="s">
        <v>34</v>
      </c>
      <c r="B53" s="3"/>
      <c r="C53" s="3"/>
      <c r="D53" s="3"/>
      <c r="E53" s="3"/>
      <c r="F53" s="3"/>
      <c r="G53" s="19"/>
      <c r="H53" s="19"/>
      <c r="I53" s="4" t="s">
        <v>36</v>
      </c>
      <c r="J53" s="19"/>
      <c r="K53" s="20"/>
      <c r="L53" s="20"/>
      <c r="M53" s="20"/>
      <c r="N53" s="20"/>
      <c r="T53" s="51" t="s">
        <v>26</v>
      </c>
      <c r="U53" s="51"/>
      <c r="V53" s="51"/>
      <c r="W53" s="51"/>
      <c r="X53" s="99" t="s">
        <v>33</v>
      </c>
      <c r="Y53" s="99"/>
      <c r="Z53" s="99"/>
      <c r="AA53" s="99"/>
      <c r="AB53" s="99"/>
      <c r="AC53" s="99"/>
      <c r="AD53" s="99"/>
      <c r="AE53" s="99"/>
      <c r="AF53" s="99"/>
      <c r="AG53" s="99"/>
    </row>
    <row r="54" spans="1:33" ht="15.75" customHeight="1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R54" s="13"/>
      <c r="S54" s="13"/>
      <c r="T54" s="13"/>
      <c r="U54" s="13"/>
      <c r="V54" s="4"/>
      <c r="W54" s="4"/>
      <c r="X54" s="4"/>
      <c r="Y54" s="4"/>
      <c r="Z54" s="4"/>
      <c r="AA54" s="4"/>
      <c r="AB54" s="4"/>
      <c r="AC54" s="4"/>
      <c r="AD54" s="4"/>
      <c r="AE54" s="4"/>
    </row>
    <row r="55" spans="1:33" ht="19.5" customHeight="1" x14ac:dyDescent="0.2">
      <c r="A55" s="3"/>
      <c r="B55" s="3"/>
      <c r="C55" s="3"/>
      <c r="D55" s="3"/>
      <c r="E55" s="3"/>
      <c r="F55" s="3"/>
      <c r="G55" s="99" t="s">
        <v>37</v>
      </c>
      <c r="H55" s="99"/>
      <c r="I55" s="99"/>
      <c r="J55" s="99"/>
      <c r="K55" s="99"/>
      <c r="L55" s="99"/>
      <c r="M55" s="13"/>
      <c r="R55" s="13"/>
      <c r="S55" s="13"/>
      <c r="T55" s="13"/>
      <c r="U55" s="13"/>
      <c r="V55" s="99" t="s">
        <v>35</v>
      </c>
      <c r="W55" s="99"/>
      <c r="X55" s="99"/>
      <c r="Y55" s="99"/>
      <c r="Z55" s="99"/>
      <c r="AA55" s="99"/>
      <c r="AB55" s="99"/>
    </row>
    <row r="56" spans="1:33" ht="20.149999999999999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27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27"/>
      <c r="Z56" s="1"/>
      <c r="AA56" s="1"/>
      <c r="AB56" s="1"/>
      <c r="AC56" s="1"/>
      <c r="AD56" s="1"/>
    </row>
    <row r="57" spans="1:33" ht="20.149999999999999" customHeight="1" x14ac:dyDescent="0.2">
      <c r="A57" s="1"/>
      <c r="B57" s="1"/>
      <c r="C57" s="1"/>
      <c r="D57" s="9"/>
      <c r="E57" s="6"/>
      <c r="F57" s="6"/>
      <c r="G57" s="16"/>
      <c r="H57" s="5"/>
      <c r="I57" s="17"/>
      <c r="J57" s="6"/>
      <c r="K57" s="7"/>
      <c r="L57" s="9"/>
      <c r="M57" s="6"/>
      <c r="N57" s="6"/>
      <c r="O57" s="7"/>
      <c r="P57" s="1"/>
      <c r="Q57" s="1"/>
      <c r="R57" s="1"/>
      <c r="S57" s="9"/>
      <c r="T57" s="6"/>
      <c r="U57" s="6"/>
      <c r="V57" s="16"/>
      <c r="W57" s="5"/>
      <c r="X57" s="17"/>
      <c r="Y57" s="6"/>
      <c r="Z57" s="7"/>
      <c r="AA57" s="9"/>
      <c r="AB57" s="6"/>
      <c r="AC57" s="6"/>
      <c r="AD57" s="7"/>
    </row>
    <row r="58" spans="1:33" ht="20.149999999999999" customHeight="1" x14ac:dyDescent="0.2">
      <c r="A58" s="1"/>
      <c r="B58" s="1"/>
      <c r="C58" s="38">
        <v>1</v>
      </c>
      <c r="D58" s="38"/>
      <c r="E58" s="8"/>
      <c r="F58" s="1"/>
      <c r="G58" s="38">
        <v>2</v>
      </c>
      <c r="H58" s="38"/>
      <c r="I58" s="8"/>
      <c r="J58" s="1"/>
      <c r="K58" s="38">
        <v>3</v>
      </c>
      <c r="L58" s="38"/>
      <c r="M58" s="8"/>
      <c r="N58" s="1"/>
      <c r="O58" s="38">
        <v>4</v>
      </c>
      <c r="P58" s="38"/>
      <c r="Q58" s="1"/>
      <c r="R58" s="38">
        <v>5</v>
      </c>
      <c r="S58" s="38"/>
      <c r="T58" s="8"/>
      <c r="U58" s="1"/>
      <c r="V58" s="38">
        <v>6</v>
      </c>
      <c r="W58" s="38"/>
      <c r="X58" s="8"/>
      <c r="Y58" s="1"/>
      <c r="Z58" s="38">
        <v>7</v>
      </c>
      <c r="AA58" s="38"/>
      <c r="AB58" s="8"/>
      <c r="AC58" s="1"/>
      <c r="AD58" s="38">
        <v>8</v>
      </c>
      <c r="AE58" s="38"/>
    </row>
    <row r="59" spans="1:33" ht="20.149999999999999" customHeight="1" x14ac:dyDescent="0.2">
      <c r="A59" s="1"/>
      <c r="B59" s="1"/>
      <c r="C59" s="97" t="s">
        <v>44</v>
      </c>
      <c r="D59" s="97"/>
      <c r="E59" s="12"/>
      <c r="F59" s="18"/>
      <c r="G59" s="43" t="s">
        <v>48</v>
      </c>
      <c r="H59" s="43"/>
      <c r="I59" s="12"/>
      <c r="J59" s="18"/>
      <c r="K59" s="98" t="s">
        <v>51</v>
      </c>
      <c r="L59" s="98"/>
      <c r="M59" s="12"/>
      <c r="N59" s="18"/>
      <c r="O59" s="44" t="s">
        <v>45</v>
      </c>
      <c r="P59" s="44"/>
      <c r="Q59" s="18"/>
      <c r="R59" s="97" t="s">
        <v>50</v>
      </c>
      <c r="S59" s="97"/>
      <c r="T59" s="12"/>
      <c r="U59" s="14"/>
      <c r="V59" s="97" t="s">
        <v>49</v>
      </c>
      <c r="W59" s="97"/>
      <c r="X59" s="12"/>
      <c r="Y59" s="18"/>
      <c r="Z59" s="43" t="s">
        <v>46</v>
      </c>
      <c r="AA59" s="43"/>
      <c r="AB59" s="12"/>
      <c r="AC59" s="18"/>
      <c r="AD59" s="97" t="s">
        <v>47</v>
      </c>
      <c r="AE59" s="97"/>
    </row>
    <row r="60" spans="1:33" ht="20.149999999999999" customHeight="1" x14ac:dyDescent="0.2">
      <c r="A60" s="1"/>
      <c r="B60" s="1"/>
      <c r="C60" s="97"/>
      <c r="D60" s="97"/>
      <c r="E60" s="12"/>
      <c r="F60" s="18"/>
      <c r="G60" s="43"/>
      <c r="H60" s="43"/>
      <c r="I60" s="12"/>
      <c r="J60" s="18"/>
      <c r="K60" s="98"/>
      <c r="L60" s="98"/>
      <c r="M60" s="12"/>
      <c r="N60" s="18"/>
      <c r="O60" s="44"/>
      <c r="P60" s="44"/>
      <c r="Q60" s="18"/>
      <c r="R60" s="97"/>
      <c r="S60" s="97"/>
      <c r="T60" s="12"/>
      <c r="U60" s="14"/>
      <c r="V60" s="97"/>
      <c r="W60" s="97"/>
      <c r="X60" s="12"/>
      <c r="Y60" s="18"/>
      <c r="Z60" s="43"/>
      <c r="AA60" s="43"/>
      <c r="AB60" s="12"/>
      <c r="AC60" s="18"/>
      <c r="AD60" s="97"/>
      <c r="AE60" s="97"/>
    </row>
    <row r="61" spans="1:33" ht="20.149999999999999" customHeight="1" x14ac:dyDescent="0.2">
      <c r="A61" s="1"/>
      <c r="B61" s="1"/>
      <c r="C61" s="97"/>
      <c r="D61" s="97"/>
      <c r="E61" s="12"/>
      <c r="F61" s="18"/>
      <c r="G61" s="43"/>
      <c r="H61" s="43"/>
      <c r="I61" s="12"/>
      <c r="J61" s="18"/>
      <c r="K61" s="98"/>
      <c r="L61" s="98"/>
      <c r="M61" s="12"/>
      <c r="N61" s="18"/>
      <c r="O61" s="44"/>
      <c r="P61" s="44"/>
      <c r="Q61" s="18"/>
      <c r="R61" s="97"/>
      <c r="S61" s="97"/>
      <c r="T61" s="12"/>
      <c r="U61" s="14"/>
      <c r="V61" s="97"/>
      <c r="W61" s="97"/>
      <c r="X61" s="12"/>
      <c r="Y61" s="18"/>
      <c r="Z61" s="43"/>
      <c r="AA61" s="43"/>
      <c r="AB61" s="12"/>
      <c r="AC61" s="18"/>
      <c r="AD61" s="97"/>
      <c r="AE61" s="97"/>
    </row>
    <row r="62" spans="1:33" ht="20.149999999999999" customHeight="1" x14ac:dyDescent="0.2">
      <c r="A62" s="1"/>
      <c r="B62" s="1"/>
      <c r="C62" s="97"/>
      <c r="D62" s="97"/>
      <c r="E62" s="12"/>
      <c r="F62" s="18"/>
      <c r="G62" s="43"/>
      <c r="H62" s="43"/>
      <c r="I62" s="12"/>
      <c r="J62" s="18"/>
      <c r="K62" s="98"/>
      <c r="L62" s="98"/>
      <c r="M62" s="12"/>
      <c r="N62" s="18"/>
      <c r="O62" s="44"/>
      <c r="P62" s="44"/>
      <c r="Q62" s="18"/>
      <c r="R62" s="97"/>
      <c r="S62" s="97"/>
      <c r="T62" s="12"/>
      <c r="U62" s="14"/>
      <c r="V62" s="97"/>
      <c r="W62" s="97"/>
      <c r="X62" s="12"/>
      <c r="Y62" s="18"/>
      <c r="Z62" s="43"/>
      <c r="AA62" s="43"/>
      <c r="AB62" s="12"/>
      <c r="AC62" s="18"/>
      <c r="AD62" s="97"/>
      <c r="AE62" s="97"/>
    </row>
    <row r="63" spans="1:33" ht="20.149999999999999" customHeight="1" x14ac:dyDescent="0.2">
      <c r="A63" s="1"/>
      <c r="B63" s="1"/>
      <c r="C63" s="97"/>
      <c r="D63" s="97"/>
      <c r="E63" s="12"/>
      <c r="F63" s="18"/>
      <c r="G63" s="43"/>
      <c r="H63" s="43"/>
      <c r="I63" s="12"/>
      <c r="J63" s="18"/>
      <c r="K63" s="98"/>
      <c r="L63" s="98"/>
      <c r="M63" s="12"/>
      <c r="N63" s="18"/>
      <c r="O63" s="44"/>
      <c r="P63" s="44"/>
      <c r="Q63" s="18"/>
      <c r="R63" s="97"/>
      <c r="S63" s="97"/>
      <c r="T63" s="12"/>
      <c r="U63" s="14"/>
      <c r="V63" s="97"/>
      <c r="W63" s="97"/>
      <c r="X63" s="12"/>
      <c r="Y63" s="18"/>
      <c r="Z63" s="43"/>
      <c r="AA63" s="43"/>
      <c r="AB63" s="12"/>
      <c r="AC63" s="18"/>
      <c r="AD63" s="97"/>
      <c r="AE63" s="97"/>
    </row>
    <row r="64" spans="1:33" ht="20.149999999999999" customHeight="1" x14ac:dyDescent="0.2">
      <c r="A64" s="1"/>
      <c r="B64" s="1"/>
      <c r="C64" s="97"/>
      <c r="D64" s="97"/>
      <c r="E64" s="12"/>
      <c r="F64" s="18"/>
      <c r="G64" s="43"/>
      <c r="H64" s="43"/>
      <c r="I64" s="12"/>
      <c r="J64" s="18"/>
      <c r="K64" s="98"/>
      <c r="L64" s="98"/>
      <c r="M64" s="12"/>
      <c r="N64" s="18"/>
      <c r="O64" s="44"/>
      <c r="P64" s="44"/>
      <c r="Q64" s="18"/>
      <c r="R64" s="97"/>
      <c r="S64" s="97"/>
      <c r="T64" s="12"/>
      <c r="U64" s="14"/>
      <c r="V64" s="97"/>
      <c r="W64" s="97"/>
      <c r="X64" s="12"/>
      <c r="Y64" s="18"/>
      <c r="Z64" s="43"/>
      <c r="AA64" s="43"/>
      <c r="AB64" s="12"/>
      <c r="AC64" s="18"/>
      <c r="AD64" s="97"/>
      <c r="AE64" s="97"/>
    </row>
    <row r="65" spans="1:33" ht="20.149999999999999" customHeight="1" x14ac:dyDescent="0.2">
      <c r="A65" s="1"/>
      <c r="B65" s="1"/>
      <c r="C65" s="97"/>
      <c r="D65" s="97"/>
      <c r="E65" s="12"/>
      <c r="F65" s="18"/>
      <c r="G65" s="43"/>
      <c r="H65" s="43"/>
      <c r="I65" s="12"/>
      <c r="J65" s="18"/>
      <c r="K65" s="98"/>
      <c r="L65" s="98"/>
      <c r="M65" s="12"/>
      <c r="N65" s="18"/>
      <c r="O65" s="44"/>
      <c r="P65" s="44"/>
      <c r="Q65" s="18"/>
      <c r="R65" s="97"/>
      <c r="S65" s="97"/>
      <c r="T65" s="12"/>
      <c r="U65" s="14"/>
      <c r="V65" s="97"/>
      <c r="W65" s="97"/>
      <c r="X65" s="12"/>
      <c r="Y65" s="18"/>
      <c r="Z65" s="43"/>
      <c r="AA65" s="43"/>
      <c r="AB65" s="12"/>
      <c r="AC65" s="18"/>
      <c r="AD65" s="97"/>
      <c r="AE65" s="97"/>
    </row>
    <row r="66" spans="1:33" ht="20.149999999999999" customHeight="1" x14ac:dyDescent="0.2">
      <c r="B66" s="11" t="s">
        <v>16</v>
      </c>
      <c r="D66" s="11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B66" s="23"/>
      <c r="AD66" s="24" t="s">
        <v>22</v>
      </c>
      <c r="AE66" s="24" t="s">
        <v>21</v>
      </c>
      <c r="AF66" s="24" t="s">
        <v>23</v>
      </c>
      <c r="AG66" s="25"/>
    </row>
    <row r="67" spans="1:33" ht="14.15" customHeight="1" x14ac:dyDescent="0.2">
      <c r="A67" s="54" t="s">
        <v>41</v>
      </c>
      <c r="B67" s="38" t="s">
        <v>17</v>
      </c>
      <c r="C67" s="38" t="s">
        <v>4</v>
      </c>
      <c r="D67" s="39">
        <v>0.36458333333333331</v>
      </c>
      <c r="E67" s="39"/>
      <c r="F67" s="39"/>
      <c r="G67" s="45" t="str">
        <f>C59</f>
        <v>ＦＣ城東（スマイリーズ）</v>
      </c>
      <c r="H67" s="45"/>
      <c r="I67" s="45"/>
      <c r="J67" s="45"/>
      <c r="K67" s="45"/>
      <c r="L67" s="45"/>
      <c r="M67" s="45"/>
      <c r="N67" s="41">
        <f>P67+P68</f>
        <v>0</v>
      </c>
      <c r="O67" s="42" t="s">
        <v>9</v>
      </c>
      <c r="P67" s="37">
        <v>0</v>
      </c>
      <c r="Q67" s="8" t="s">
        <v>13</v>
      </c>
      <c r="R67" s="37">
        <v>0</v>
      </c>
      <c r="S67" s="42" t="s">
        <v>10</v>
      </c>
      <c r="T67" s="41">
        <f>R67+R68</f>
        <v>0</v>
      </c>
      <c r="U67" s="55" t="str">
        <f>G59</f>
        <v>ＮＩＫＫＯ　ＳＰＯＲＴＳ　ＣＬＵＢ（日光スポーツクラブ）</v>
      </c>
      <c r="V67" s="55"/>
      <c r="W67" s="55"/>
      <c r="X67" s="55"/>
      <c r="Y67" s="55"/>
      <c r="Z67" s="55"/>
      <c r="AA67" s="55"/>
      <c r="AC67" s="49" t="s">
        <v>19</v>
      </c>
      <c r="AD67" s="50" t="s">
        <v>29</v>
      </c>
      <c r="AE67" s="46" t="s">
        <v>21</v>
      </c>
      <c r="AF67" s="46">
        <v>5</v>
      </c>
      <c r="AG67" s="47" t="s">
        <v>20</v>
      </c>
    </row>
    <row r="68" spans="1:33" ht="14.15" customHeight="1" x14ac:dyDescent="0.2">
      <c r="A68" s="54"/>
      <c r="B68" s="38"/>
      <c r="C68" s="38"/>
      <c r="D68" s="39"/>
      <c r="E68" s="39"/>
      <c r="F68" s="39"/>
      <c r="G68" s="45"/>
      <c r="H68" s="45"/>
      <c r="I68" s="45"/>
      <c r="J68" s="45"/>
      <c r="K68" s="45"/>
      <c r="L68" s="45"/>
      <c r="M68" s="45"/>
      <c r="N68" s="41"/>
      <c r="O68" s="42"/>
      <c r="P68" s="37">
        <v>0</v>
      </c>
      <c r="Q68" s="8" t="s">
        <v>13</v>
      </c>
      <c r="R68" s="37">
        <v>0</v>
      </c>
      <c r="S68" s="42"/>
      <c r="T68" s="41"/>
      <c r="U68" s="55"/>
      <c r="V68" s="55"/>
      <c r="W68" s="55"/>
      <c r="X68" s="55"/>
      <c r="Y68" s="55"/>
      <c r="Z68" s="55"/>
      <c r="AA68" s="55"/>
      <c r="AC68" s="49"/>
      <c r="AD68" s="50"/>
      <c r="AE68" s="46"/>
      <c r="AF68" s="46"/>
      <c r="AG68" s="47"/>
    </row>
    <row r="69" spans="1:33" ht="14.15" customHeight="1" x14ac:dyDescent="0.2">
      <c r="A69" s="54"/>
      <c r="B69" s="38" t="s">
        <v>18</v>
      </c>
      <c r="C69" s="38" t="s">
        <v>4</v>
      </c>
      <c r="D69" s="39">
        <v>0.36458333333333331</v>
      </c>
      <c r="E69" s="39"/>
      <c r="F69" s="39"/>
      <c r="G69" s="40" t="str">
        <f>K59</f>
        <v>足利・両毛ローザＦＣ／なでしこ</v>
      </c>
      <c r="H69" s="40"/>
      <c r="I69" s="40"/>
      <c r="J69" s="40"/>
      <c r="K69" s="40"/>
      <c r="L69" s="40"/>
      <c r="M69" s="40"/>
      <c r="N69" s="41">
        <f>P69+P70</f>
        <v>0</v>
      </c>
      <c r="O69" s="42" t="s">
        <v>9</v>
      </c>
      <c r="P69" s="37">
        <v>0</v>
      </c>
      <c r="Q69" s="8" t="s">
        <v>13</v>
      </c>
      <c r="R69" s="37">
        <v>3</v>
      </c>
      <c r="S69" s="42" t="s">
        <v>10</v>
      </c>
      <c r="T69" s="41">
        <f>R69+R70</f>
        <v>3</v>
      </c>
      <c r="U69" s="55" t="str">
        <f>O59</f>
        <v>ＳＡＫＵＲＡ　ＦＯＯＴＢＡＬＬ　ＣＬＵＢ　Ｊｒ</v>
      </c>
      <c r="V69" s="55"/>
      <c r="W69" s="55"/>
      <c r="X69" s="55"/>
      <c r="Y69" s="55"/>
      <c r="Z69" s="55"/>
      <c r="AA69" s="55"/>
      <c r="AC69" s="49" t="s">
        <v>19</v>
      </c>
      <c r="AD69" s="50" t="s">
        <v>29</v>
      </c>
      <c r="AE69" s="46" t="s">
        <v>21</v>
      </c>
      <c r="AF69" s="46">
        <v>6</v>
      </c>
      <c r="AG69" s="47" t="s">
        <v>20</v>
      </c>
    </row>
    <row r="70" spans="1:33" ht="14.15" customHeight="1" x14ac:dyDescent="0.2">
      <c r="A70" s="54"/>
      <c r="B70" s="38"/>
      <c r="C70" s="38"/>
      <c r="D70" s="39"/>
      <c r="E70" s="39"/>
      <c r="F70" s="39"/>
      <c r="G70" s="40"/>
      <c r="H70" s="40"/>
      <c r="I70" s="40"/>
      <c r="J70" s="40"/>
      <c r="K70" s="40"/>
      <c r="L70" s="40"/>
      <c r="M70" s="40"/>
      <c r="N70" s="41"/>
      <c r="O70" s="42"/>
      <c r="P70" s="37">
        <v>0</v>
      </c>
      <c r="Q70" s="8" t="s">
        <v>13</v>
      </c>
      <c r="R70" s="37">
        <v>0</v>
      </c>
      <c r="S70" s="42"/>
      <c r="T70" s="41"/>
      <c r="U70" s="55"/>
      <c r="V70" s="55"/>
      <c r="W70" s="55"/>
      <c r="X70" s="55"/>
      <c r="Y70" s="55"/>
      <c r="Z70" s="55"/>
      <c r="AA70" s="55"/>
      <c r="AC70" s="49"/>
      <c r="AD70" s="50"/>
      <c r="AE70" s="46"/>
      <c r="AF70" s="46"/>
      <c r="AG70" s="47"/>
    </row>
    <row r="71" spans="1:33" ht="14.15" customHeight="1" x14ac:dyDescent="0.2">
      <c r="A71" s="54" t="s">
        <v>40</v>
      </c>
      <c r="B71" s="38" t="s">
        <v>17</v>
      </c>
      <c r="C71" s="38" t="s">
        <v>5</v>
      </c>
      <c r="D71" s="39">
        <v>0.3923611111111111</v>
      </c>
      <c r="E71" s="39"/>
      <c r="F71" s="39"/>
      <c r="G71" s="45" t="str">
        <f>R59</f>
        <v>ＪＦＣアミスタ市貝</v>
      </c>
      <c r="H71" s="45"/>
      <c r="I71" s="45"/>
      <c r="J71" s="45"/>
      <c r="K71" s="45"/>
      <c r="L71" s="45"/>
      <c r="M71" s="45"/>
      <c r="N71" s="41">
        <f>P71+P72</f>
        <v>6</v>
      </c>
      <c r="O71" s="42" t="s">
        <v>9</v>
      </c>
      <c r="P71" s="37">
        <v>4</v>
      </c>
      <c r="Q71" s="8" t="s">
        <v>13</v>
      </c>
      <c r="R71" s="37">
        <v>0</v>
      </c>
      <c r="S71" s="42" t="s">
        <v>10</v>
      </c>
      <c r="T71" s="41">
        <f>R71+R72</f>
        <v>0</v>
      </c>
      <c r="U71" s="45" t="str">
        <f>V59</f>
        <v>河内ＳＣジュベニール</v>
      </c>
      <c r="V71" s="45"/>
      <c r="W71" s="45"/>
      <c r="X71" s="45"/>
      <c r="Y71" s="45"/>
      <c r="Z71" s="45"/>
      <c r="AA71" s="45"/>
      <c r="AC71" s="49" t="s">
        <v>19</v>
      </c>
      <c r="AD71" s="50" t="s">
        <v>29</v>
      </c>
      <c r="AE71" s="46" t="s">
        <v>21</v>
      </c>
      <c r="AF71" s="46">
        <v>1</v>
      </c>
      <c r="AG71" s="47" t="s">
        <v>20</v>
      </c>
    </row>
    <row r="72" spans="1:33" ht="14.15" customHeight="1" x14ac:dyDescent="0.2">
      <c r="A72" s="54"/>
      <c r="B72" s="38"/>
      <c r="C72" s="38"/>
      <c r="D72" s="39"/>
      <c r="E72" s="39"/>
      <c r="F72" s="39"/>
      <c r="G72" s="45"/>
      <c r="H72" s="45"/>
      <c r="I72" s="45"/>
      <c r="J72" s="45"/>
      <c r="K72" s="45"/>
      <c r="L72" s="45"/>
      <c r="M72" s="45"/>
      <c r="N72" s="41"/>
      <c r="O72" s="42"/>
      <c r="P72" s="37">
        <v>2</v>
      </c>
      <c r="Q72" s="8" t="s">
        <v>13</v>
      </c>
      <c r="R72" s="37">
        <v>0</v>
      </c>
      <c r="S72" s="42"/>
      <c r="T72" s="41"/>
      <c r="U72" s="45"/>
      <c r="V72" s="45"/>
      <c r="W72" s="45"/>
      <c r="X72" s="45"/>
      <c r="Y72" s="45"/>
      <c r="Z72" s="45"/>
      <c r="AA72" s="45"/>
      <c r="AC72" s="49"/>
      <c r="AD72" s="50"/>
      <c r="AE72" s="46"/>
      <c r="AF72" s="46"/>
      <c r="AG72" s="47"/>
    </row>
    <row r="73" spans="1:33" ht="14.15" customHeight="1" x14ac:dyDescent="0.2">
      <c r="A73" s="54"/>
      <c r="B73" s="38" t="s">
        <v>18</v>
      </c>
      <c r="C73" s="38" t="s">
        <v>5</v>
      </c>
      <c r="D73" s="39">
        <v>0.3923611111111111</v>
      </c>
      <c r="E73" s="39"/>
      <c r="F73" s="39"/>
      <c r="G73" s="55" t="str">
        <f>Z59</f>
        <v>フットボールクラブガナドール大田原Ｕ１２Ｖｉｃｔｏｒｉａ</v>
      </c>
      <c r="H73" s="55"/>
      <c r="I73" s="55"/>
      <c r="J73" s="55"/>
      <c r="K73" s="55"/>
      <c r="L73" s="55"/>
      <c r="M73" s="55"/>
      <c r="N73" s="41">
        <f>P73+P74</f>
        <v>2</v>
      </c>
      <c r="O73" s="42" t="s">
        <v>9</v>
      </c>
      <c r="P73" s="37">
        <v>0</v>
      </c>
      <c r="Q73" s="8" t="s">
        <v>13</v>
      </c>
      <c r="R73" s="37">
        <v>1</v>
      </c>
      <c r="S73" s="42" t="s">
        <v>10</v>
      </c>
      <c r="T73" s="41">
        <f>R73+R74</f>
        <v>1</v>
      </c>
      <c r="U73" s="45" t="str">
        <f>AD59</f>
        <v>ヴェルフェ矢板Ｕ－１２</v>
      </c>
      <c r="V73" s="45"/>
      <c r="W73" s="45"/>
      <c r="X73" s="45"/>
      <c r="Y73" s="45"/>
      <c r="Z73" s="45"/>
      <c r="AA73" s="45"/>
      <c r="AC73" s="49" t="s">
        <v>19</v>
      </c>
      <c r="AD73" s="50" t="s">
        <v>29</v>
      </c>
      <c r="AE73" s="46" t="s">
        <v>21</v>
      </c>
      <c r="AF73" s="46">
        <v>2</v>
      </c>
      <c r="AG73" s="47" t="s">
        <v>20</v>
      </c>
    </row>
    <row r="74" spans="1:33" ht="14.15" customHeight="1" x14ac:dyDescent="0.2">
      <c r="A74" s="54"/>
      <c r="B74" s="38"/>
      <c r="C74" s="38"/>
      <c r="D74" s="39"/>
      <c r="E74" s="39"/>
      <c r="F74" s="39"/>
      <c r="G74" s="55"/>
      <c r="H74" s="55"/>
      <c r="I74" s="55"/>
      <c r="J74" s="55"/>
      <c r="K74" s="55"/>
      <c r="L74" s="55"/>
      <c r="M74" s="55"/>
      <c r="N74" s="41"/>
      <c r="O74" s="42"/>
      <c r="P74" s="37">
        <v>2</v>
      </c>
      <c r="Q74" s="8" t="s">
        <v>13</v>
      </c>
      <c r="R74" s="37">
        <v>0</v>
      </c>
      <c r="S74" s="42"/>
      <c r="T74" s="41"/>
      <c r="U74" s="45"/>
      <c r="V74" s="45"/>
      <c r="W74" s="45"/>
      <c r="X74" s="45"/>
      <c r="Y74" s="45"/>
      <c r="Z74" s="45"/>
      <c r="AA74" s="45"/>
      <c r="AC74" s="49"/>
      <c r="AD74" s="50"/>
      <c r="AE74" s="46"/>
      <c r="AF74" s="46"/>
      <c r="AG74" s="47"/>
    </row>
    <row r="75" spans="1:33" ht="14.15" customHeight="1" x14ac:dyDescent="0.2">
      <c r="A75" s="54" t="s">
        <v>41</v>
      </c>
      <c r="B75" s="38" t="s">
        <v>17</v>
      </c>
      <c r="C75" s="38" t="s">
        <v>6</v>
      </c>
      <c r="D75" s="39">
        <v>0.4201388888888889</v>
      </c>
      <c r="E75" s="39"/>
      <c r="F75" s="39"/>
      <c r="G75" s="45" t="str">
        <f>C59</f>
        <v>ＦＣ城東（スマイリーズ）</v>
      </c>
      <c r="H75" s="45"/>
      <c r="I75" s="45"/>
      <c r="J75" s="45"/>
      <c r="K75" s="45"/>
      <c r="L75" s="45"/>
      <c r="M75" s="45"/>
      <c r="N75" s="41">
        <f>P75+P76</f>
        <v>3</v>
      </c>
      <c r="O75" s="42" t="s">
        <v>9</v>
      </c>
      <c r="P75" s="37">
        <v>2</v>
      </c>
      <c r="Q75" s="8" t="s">
        <v>13</v>
      </c>
      <c r="R75" s="37">
        <v>0</v>
      </c>
      <c r="S75" s="42" t="s">
        <v>10</v>
      </c>
      <c r="T75" s="41">
        <f>R75+R76</f>
        <v>0</v>
      </c>
      <c r="U75" s="40" t="str">
        <f>K59</f>
        <v>足利・両毛ローザＦＣ／なでしこ</v>
      </c>
      <c r="V75" s="40"/>
      <c r="W75" s="40"/>
      <c r="X75" s="40"/>
      <c r="Y75" s="40"/>
      <c r="Z75" s="40"/>
      <c r="AA75" s="40"/>
      <c r="AC75" s="49" t="s">
        <v>19</v>
      </c>
      <c r="AD75" s="50" t="s">
        <v>29</v>
      </c>
      <c r="AE75" s="46" t="s">
        <v>21</v>
      </c>
      <c r="AF75" s="46">
        <v>7</v>
      </c>
      <c r="AG75" s="47" t="s">
        <v>20</v>
      </c>
    </row>
    <row r="76" spans="1:33" ht="14.15" customHeight="1" x14ac:dyDescent="0.2">
      <c r="A76" s="54"/>
      <c r="B76" s="38"/>
      <c r="C76" s="38"/>
      <c r="D76" s="39"/>
      <c r="E76" s="39"/>
      <c r="F76" s="39"/>
      <c r="G76" s="45"/>
      <c r="H76" s="45"/>
      <c r="I76" s="45"/>
      <c r="J76" s="45"/>
      <c r="K76" s="45"/>
      <c r="L76" s="45"/>
      <c r="M76" s="45"/>
      <c r="N76" s="41"/>
      <c r="O76" s="42"/>
      <c r="P76" s="37">
        <v>1</v>
      </c>
      <c r="Q76" s="8" t="s">
        <v>13</v>
      </c>
      <c r="R76" s="37">
        <v>0</v>
      </c>
      <c r="S76" s="42"/>
      <c r="T76" s="41"/>
      <c r="U76" s="40"/>
      <c r="V76" s="40"/>
      <c r="W76" s="40"/>
      <c r="X76" s="40"/>
      <c r="Y76" s="40"/>
      <c r="Z76" s="40"/>
      <c r="AA76" s="40"/>
      <c r="AC76" s="49"/>
      <c r="AD76" s="50"/>
      <c r="AE76" s="46"/>
      <c r="AF76" s="46"/>
      <c r="AG76" s="47"/>
    </row>
    <row r="77" spans="1:33" ht="14.15" customHeight="1" x14ac:dyDescent="0.2">
      <c r="A77" s="54"/>
      <c r="B77" s="38" t="s">
        <v>18</v>
      </c>
      <c r="C77" s="38" t="s">
        <v>6</v>
      </c>
      <c r="D77" s="39">
        <v>0.4201388888888889</v>
      </c>
      <c r="E77" s="39"/>
      <c r="F77" s="39"/>
      <c r="G77" s="55" t="str">
        <f>G59</f>
        <v>ＮＩＫＫＯ　ＳＰＯＲＴＳ　ＣＬＵＢ（日光スポーツクラブ）</v>
      </c>
      <c r="H77" s="55"/>
      <c r="I77" s="55"/>
      <c r="J77" s="55"/>
      <c r="K77" s="55"/>
      <c r="L77" s="55"/>
      <c r="M77" s="55"/>
      <c r="N77" s="41">
        <f>P77+P78</f>
        <v>2</v>
      </c>
      <c r="O77" s="42" t="s">
        <v>9</v>
      </c>
      <c r="P77" s="37">
        <v>1</v>
      </c>
      <c r="Q77" s="8" t="s">
        <v>13</v>
      </c>
      <c r="R77" s="37">
        <v>1</v>
      </c>
      <c r="S77" s="42" t="s">
        <v>10</v>
      </c>
      <c r="T77" s="41">
        <f>R77+R78</f>
        <v>2</v>
      </c>
      <c r="U77" s="55" t="str">
        <f>O59</f>
        <v>ＳＡＫＵＲＡ　ＦＯＯＴＢＡＬＬ　ＣＬＵＢ　Ｊｒ</v>
      </c>
      <c r="V77" s="55"/>
      <c r="W77" s="55"/>
      <c r="X77" s="55"/>
      <c r="Y77" s="55"/>
      <c r="Z77" s="55"/>
      <c r="AA77" s="55"/>
      <c r="AC77" s="49" t="s">
        <v>19</v>
      </c>
      <c r="AD77" s="50" t="s">
        <v>29</v>
      </c>
      <c r="AE77" s="46" t="s">
        <v>21</v>
      </c>
      <c r="AF77" s="46">
        <v>8</v>
      </c>
      <c r="AG77" s="47" t="s">
        <v>20</v>
      </c>
    </row>
    <row r="78" spans="1:33" ht="14.15" customHeight="1" x14ac:dyDescent="0.2">
      <c r="A78" s="54"/>
      <c r="B78" s="38"/>
      <c r="C78" s="38"/>
      <c r="D78" s="39"/>
      <c r="E78" s="39"/>
      <c r="F78" s="39"/>
      <c r="G78" s="55"/>
      <c r="H78" s="55"/>
      <c r="I78" s="55"/>
      <c r="J78" s="55"/>
      <c r="K78" s="55"/>
      <c r="L78" s="55"/>
      <c r="M78" s="55"/>
      <c r="N78" s="41"/>
      <c r="O78" s="42"/>
      <c r="P78" s="37">
        <v>1</v>
      </c>
      <c r="Q78" s="8" t="s">
        <v>13</v>
      </c>
      <c r="R78" s="37">
        <v>1</v>
      </c>
      <c r="S78" s="42"/>
      <c r="T78" s="41"/>
      <c r="U78" s="55"/>
      <c r="V78" s="55"/>
      <c r="W78" s="55"/>
      <c r="X78" s="55"/>
      <c r="Y78" s="55"/>
      <c r="Z78" s="55"/>
      <c r="AA78" s="55"/>
      <c r="AC78" s="49"/>
      <c r="AD78" s="50"/>
      <c r="AE78" s="46"/>
      <c r="AF78" s="46"/>
      <c r="AG78" s="47"/>
    </row>
    <row r="79" spans="1:33" ht="14.15" customHeight="1" x14ac:dyDescent="0.2">
      <c r="A79" s="54" t="s">
        <v>40</v>
      </c>
      <c r="B79" s="38" t="s">
        <v>17</v>
      </c>
      <c r="C79" s="38" t="s">
        <v>7</v>
      </c>
      <c r="D79" s="39">
        <v>0.44791666666666669</v>
      </c>
      <c r="E79" s="39"/>
      <c r="F79" s="39"/>
      <c r="G79" s="45" t="str">
        <f>R59</f>
        <v>ＪＦＣアミスタ市貝</v>
      </c>
      <c r="H79" s="45"/>
      <c r="I79" s="45"/>
      <c r="J79" s="45"/>
      <c r="K79" s="45"/>
      <c r="L79" s="45"/>
      <c r="M79" s="45"/>
      <c r="N79" s="41">
        <f>P79+P80</f>
        <v>6</v>
      </c>
      <c r="O79" s="42" t="s">
        <v>9</v>
      </c>
      <c r="P79" s="37">
        <v>2</v>
      </c>
      <c r="Q79" s="8" t="s">
        <v>13</v>
      </c>
      <c r="R79" s="37">
        <v>2</v>
      </c>
      <c r="S79" s="42" t="s">
        <v>10</v>
      </c>
      <c r="T79" s="41">
        <f>R79+R80</f>
        <v>2</v>
      </c>
      <c r="U79" s="55" t="str">
        <f>Z59</f>
        <v>フットボールクラブガナドール大田原Ｕ１２Ｖｉｃｔｏｒｉａ</v>
      </c>
      <c r="V79" s="55"/>
      <c r="W79" s="55"/>
      <c r="X79" s="55"/>
      <c r="Y79" s="55"/>
      <c r="Z79" s="55"/>
      <c r="AA79" s="55"/>
      <c r="AC79" s="49" t="s">
        <v>19</v>
      </c>
      <c r="AD79" s="50" t="s">
        <v>29</v>
      </c>
      <c r="AE79" s="46" t="s">
        <v>21</v>
      </c>
      <c r="AF79" s="46">
        <v>3</v>
      </c>
      <c r="AG79" s="47" t="s">
        <v>20</v>
      </c>
    </row>
    <row r="80" spans="1:33" ht="14.15" customHeight="1" x14ac:dyDescent="0.2">
      <c r="A80" s="54"/>
      <c r="B80" s="38"/>
      <c r="C80" s="38"/>
      <c r="D80" s="39"/>
      <c r="E80" s="39"/>
      <c r="F80" s="39"/>
      <c r="G80" s="45"/>
      <c r="H80" s="45"/>
      <c r="I80" s="45"/>
      <c r="J80" s="45"/>
      <c r="K80" s="45"/>
      <c r="L80" s="45"/>
      <c r="M80" s="45"/>
      <c r="N80" s="41"/>
      <c r="O80" s="42"/>
      <c r="P80" s="37">
        <v>4</v>
      </c>
      <c r="Q80" s="8" t="s">
        <v>13</v>
      </c>
      <c r="R80" s="37">
        <v>0</v>
      </c>
      <c r="S80" s="42"/>
      <c r="T80" s="41"/>
      <c r="U80" s="55"/>
      <c r="V80" s="55"/>
      <c r="W80" s="55"/>
      <c r="X80" s="55"/>
      <c r="Y80" s="55"/>
      <c r="Z80" s="55"/>
      <c r="AA80" s="55"/>
      <c r="AC80" s="49"/>
      <c r="AD80" s="50"/>
      <c r="AE80" s="46"/>
      <c r="AF80" s="46"/>
      <c r="AG80" s="47"/>
    </row>
    <row r="81" spans="1:33" ht="14.15" customHeight="1" x14ac:dyDescent="0.2">
      <c r="A81" s="54"/>
      <c r="B81" s="38" t="s">
        <v>18</v>
      </c>
      <c r="C81" s="38" t="s">
        <v>7</v>
      </c>
      <c r="D81" s="39">
        <v>0.44791666666666669</v>
      </c>
      <c r="E81" s="39"/>
      <c r="F81" s="39"/>
      <c r="G81" s="45" t="str">
        <f>V59</f>
        <v>河内ＳＣジュベニール</v>
      </c>
      <c r="H81" s="45"/>
      <c r="I81" s="45"/>
      <c r="J81" s="45"/>
      <c r="K81" s="45"/>
      <c r="L81" s="45"/>
      <c r="M81" s="45"/>
      <c r="N81" s="41">
        <f>P81+P82</f>
        <v>0</v>
      </c>
      <c r="O81" s="42" t="s">
        <v>9</v>
      </c>
      <c r="P81" s="37">
        <v>0</v>
      </c>
      <c r="Q81" s="8" t="s">
        <v>13</v>
      </c>
      <c r="R81" s="37">
        <v>2</v>
      </c>
      <c r="S81" s="42" t="s">
        <v>10</v>
      </c>
      <c r="T81" s="41">
        <f>R81+R82</f>
        <v>7</v>
      </c>
      <c r="U81" s="45" t="str">
        <f>AD59</f>
        <v>ヴェルフェ矢板Ｕ－１２</v>
      </c>
      <c r="V81" s="45"/>
      <c r="W81" s="45"/>
      <c r="X81" s="45"/>
      <c r="Y81" s="45"/>
      <c r="Z81" s="45"/>
      <c r="AA81" s="45"/>
      <c r="AC81" s="49" t="s">
        <v>19</v>
      </c>
      <c r="AD81" s="50" t="s">
        <v>29</v>
      </c>
      <c r="AE81" s="46" t="s">
        <v>21</v>
      </c>
      <c r="AF81" s="46">
        <v>4</v>
      </c>
      <c r="AG81" s="47" t="s">
        <v>20</v>
      </c>
    </row>
    <row r="82" spans="1:33" ht="14.15" customHeight="1" x14ac:dyDescent="0.2">
      <c r="A82" s="54"/>
      <c r="B82" s="38"/>
      <c r="C82" s="38"/>
      <c r="D82" s="39"/>
      <c r="E82" s="39"/>
      <c r="F82" s="39"/>
      <c r="G82" s="45"/>
      <c r="H82" s="45"/>
      <c r="I82" s="45"/>
      <c r="J82" s="45"/>
      <c r="K82" s="45"/>
      <c r="L82" s="45"/>
      <c r="M82" s="45"/>
      <c r="N82" s="41"/>
      <c r="O82" s="42"/>
      <c r="P82" s="37">
        <v>0</v>
      </c>
      <c r="Q82" s="8" t="s">
        <v>13</v>
      </c>
      <c r="R82" s="37">
        <v>5</v>
      </c>
      <c r="S82" s="42"/>
      <c r="T82" s="41"/>
      <c r="U82" s="45"/>
      <c r="V82" s="45"/>
      <c r="W82" s="45"/>
      <c r="X82" s="45"/>
      <c r="Y82" s="45"/>
      <c r="Z82" s="45"/>
      <c r="AA82" s="45"/>
      <c r="AC82" s="49"/>
      <c r="AD82" s="50"/>
      <c r="AE82" s="46"/>
      <c r="AF82" s="46"/>
      <c r="AG82" s="47"/>
    </row>
    <row r="83" spans="1:33" ht="14.15" customHeight="1" x14ac:dyDescent="0.2">
      <c r="A83" s="54" t="s">
        <v>41</v>
      </c>
      <c r="B83" s="38" t="s">
        <v>17</v>
      </c>
      <c r="C83" s="38" t="s">
        <v>8</v>
      </c>
      <c r="D83" s="39">
        <v>0.47569444444444442</v>
      </c>
      <c r="E83" s="39"/>
      <c r="F83" s="39"/>
      <c r="G83" s="45" t="str">
        <f>C59</f>
        <v>ＦＣ城東（スマイリーズ）</v>
      </c>
      <c r="H83" s="45"/>
      <c r="I83" s="45"/>
      <c r="J83" s="45"/>
      <c r="K83" s="45"/>
      <c r="L83" s="45"/>
      <c r="M83" s="45"/>
      <c r="N83" s="41">
        <f>P83+P84</f>
        <v>0</v>
      </c>
      <c r="O83" s="42" t="s">
        <v>9</v>
      </c>
      <c r="P83" s="37">
        <v>0</v>
      </c>
      <c r="Q83" s="8" t="s">
        <v>13</v>
      </c>
      <c r="R83" s="37">
        <v>0</v>
      </c>
      <c r="S83" s="42" t="s">
        <v>10</v>
      </c>
      <c r="T83" s="41">
        <f>R83+R84</f>
        <v>1</v>
      </c>
      <c r="U83" s="55" t="str">
        <f>O59</f>
        <v>ＳＡＫＵＲＡ　ＦＯＯＴＢＡＬＬ　ＣＬＵＢ　Ｊｒ</v>
      </c>
      <c r="V83" s="55"/>
      <c r="W83" s="55"/>
      <c r="X83" s="55"/>
      <c r="Y83" s="55"/>
      <c r="Z83" s="55"/>
      <c r="AA83" s="55"/>
      <c r="AC83" s="49" t="s">
        <v>19</v>
      </c>
      <c r="AD83" s="50" t="s">
        <v>29</v>
      </c>
      <c r="AE83" s="46" t="s">
        <v>21</v>
      </c>
      <c r="AF83" s="46">
        <v>1</v>
      </c>
      <c r="AG83" s="47" t="s">
        <v>20</v>
      </c>
    </row>
    <row r="84" spans="1:33" ht="14.15" customHeight="1" x14ac:dyDescent="0.2">
      <c r="A84" s="54"/>
      <c r="B84" s="38"/>
      <c r="C84" s="38"/>
      <c r="D84" s="39"/>
      <c r="E84" s="39"/>
      <c r="F84" s="39"/>
      <c r="G84" s="45"/>
      <c r="H84" s="45"/>
      <c r="I84" s="45"/>
      <c r="J84" s="45"/>
      <c r="K84" s="45"/>
      <c r="L84" s="45"/>
      <c r="M84" s="45"/>
      <c r="N84" s="41"/>
      <c r="O84" s="42"/>
      <c r="P84" s="37">
        <v>0</v>
      </c>
      <c r="Q84" s="8" t="s">
        <v>13</v>
      </c>
      <c r="R84" s="37">
        <v>1</v>
      </c>
      <c r="S84" s="42"/>
      <c r="T84" s="41"/>
      <c r="U84" s="55"/>
      <c r="V84" s="55"/>
      <c r="W84" s="55"/>
      <c r="X84" s="55"/>
      <c r="Y84" s="55"/>
      <c r="Z84" s="55"/>
      <c r="AA84" s="55"/>
      <c r="AC84" s="49"/>
      <c r="AD84" s="50"/>
      <c r="AE84" s="46"/>
      <c r="AF84" s="46"/>
      <c r="AG84" s="47"/>
    </row>
    <row r="85" spans="1:33" ht="14.15" customHeight="1" x14ac:dyDescent="0.2">
      <c r="A85" s="54"/>
      <c r="B85" s="38" t="s">
        <v>18</v>
      </c>
      <c r="C85" s="38" t="s">
        <v>8</v>
      </c>
      <c r="D85" s="39">
        <v>0.47569444444444442</v>
      </c>
      <c r="E85" s="39"/>
      <c r="F85" s="39"/>
      <c r="G85" s="55" t="str">
        <f>G59</f>
        <v>ＮＩＫＫＯ　ＳＰＯＲＴＳ　ＣＬＵＢ（日光スポーツクラブ）</v>
      </c>
      <c r="H85" s="55"/>
      <c r="I85" s="55"/>
      <c r="J85" s="55"/>
      <c r="K85" s="55"/>
      <c r="L85" s="55"/>
      <c r="M85" s="55"/>
      <c r="N85" s="41">
        <f>P85+P86</f>
        <v>5</v>
      </c>
      <c r="O85" s="42" t="s">
        <v>9</v>
      </c>
      <c r="P85" s="37">
        <v>3</v>
      </c>
      <c r="Q85" s="8" t="s">
        <v>13</v>
      </c>
      <c r="R85" s="37">
        <v>0</v>
      </c>
      <c r="S85" s="42" t="s">
        <v>10</v>
      </c>
      <c r="T85" s="41">
        <f>R85+R86</f>
        <v>0</v>
      </c>
      <c r="U85" s="40" t="str">
        <f>K59</f>
        <v>足利・両毛ローザＦＣ／なでしこ</v>
      </c>
      <c r="V85" s="40"/>
      <c r="W85" s="40"/>
      <c r="X85" s="40"/>
      <c r="Y85" s="40"/>
      <c r="Z85" s="40"/>
      <c r="AA85" s="40"/>
      <c r="AC85" s="49" t="s">
        <v>19</v>
      </c>
      <c r="AD85" s="50" t="s">
        <v>29</v>
      </c>
      <c r="AE85" s="46" t="s">
        <v>21</v>
      </c>
      <c r="AF85" s="46">
        <v>2</v>
      </c>
      <c r="AG85" s="47" t="s">
        <v>20</v>
      </c>
    </row>
    <row r="86" spans="1:33" ht="14.15" customHeight="1" x14ac:dyDescent="0.2">
      <c r="A86" s="54"/>
      <c r="B86" s="38"/>
      <c r="C86" s="38"/>
      <c r="D86" s="39"/>
      <c r="E86" s="39"/>
      <c r="F86" s="39"/>
      <c r="G86" s="55"/>
      <c r="H86" s="55"/>
      <c r="I86" s="55"/>
      <c r="J86" s="55"/>
      <c r="K86" s="55"/>
      <c r="L86" s="55"/>
      <c r="M86" s="55"/>
      <c r="N86" s="41"/>
      <c r="O86" s="42"/>
      <c r="P86" s="37">
        <v>2</v>
      </c>
      <c r="Q86" s="8" t="s">
        <v>13</v>
      </c>
      <c r="R86" s="37">
        <v>0</v>
      </c>
      <c r="S86" s="42"/>
      <c r="T86" s="41"/>
      <c r="U86" s="40"/>
      <c r="V86" s="40"/>
      <c r="W86" s="40"/>
      <c r="X86" s="40"/>
      <c r="Y86" s="40"/>
      <c r="Z86" s="40"/>
      <c r="AA86" s="40"/>
      <c r="AC86" s="49"/>
      <c r="AD86" s="50"/>
      <c r="AE86" s="46"/>
      <c r="AF86" s="46"/>
      <c r="AG86" s="47"/>
    </row>
    <row r="87" spans="1:33" ht="14.15" customHeight="1" x14ac:dyDescent="0.2">
      <c r="A87" s="54" t="s">
        <v>40</v>
      </c>
      <c r="B87" s="38" t="s">
        <v>17</v>
      </c>
      <c r="C87" s="38" t="s">
        <v>0</v>
      </c>
      <c r="D87" s="39">
        <v>0.50347222222222221</v>
      </c>
      <c r="E87" s="39"/>
      <c r="F87" s="39"/>
      <c r="G87" s="45" t="str">
        <f>R59</f>
        <v>ＪＦＣアミスタ市貝</v>
      </c>
      <c r="H87" s="45"/>
      <c r="I87" s="45"/>
      <c r="J87" s="45"/>
      <c r="K87" s="45"/>
      <c r="L87" s="45"/>
      <c r="M87" s="45"/>
      <c r="N87" s="41">
        <f>P87+P88</f>
        <v>3</v>
      </c>
      <c r="O87" s="42" t="s">
        <v>9</v>
      </c>
      <c r="P87" s="37">
        <v>2</v>
      </c>
      <c r="Q87" s="8" t="s">
        <v>13</v>
      </c>
      <c r="R87" s="37">
        <v>1</v>
      </c>
      <c r="S87" s="42" t="s">
        <v>10</v>
      </c>
      <c r="T87" s="41">
        <f>R87+R88</f>
        <v>1</v>
      </c>
      <c r="U87" s="45" t="str">
        <f>AD59</f>
        <v>ヴェルフェ矢板Ｕ－１２</v>
      </c>
      <c r="V87" s="45"/>
      <c r="W87" s="45"/>
      <c r="X87" s="45"/>
      <c r="Y87" s="45"/>
      <c r="Z87" s="45"/>
      <c r="AA87" s="45"/>
      <c r="AC87" s="49" t="s">
        <v>19</v>
      </c>
      <c r="AD87" s="50" t="s">
        <v>29</v>
      </c>
      <c r="AE87" s="46" t="s">
        <v>21</v>
      </c>
      <c r="AF87" s="46">
        <v>5</v>
      </c>
      <c r="AG87" s="47" t="s">
        <v>20</v>
      </c>
    </row>
    <row r="88" spans="1:33" ht="14.15" customHeight="1" x14ac:dyDescent="0.2">
      <c r="A88" s="54"/>
      <c r="B88" s="38"/>
      <c r="C88" s="38"/>
      <c r="D88" s="39"/>
      <c r="E88" s="39"/>
      <c r="F88" s="39"/>
      <c r="G88" s="45"/>
      <c r="H88" s="45"/>
      <c r="I88" s="45"/>
      <c r="J88" s="45"/>
      <c r="K88" s="45"/>
      <c r="L88" s="45"/>
      <c r="M88" s="45"/>
      <c r="N88" s="41"/>
      <c r="O88" s="42"/>
      <c r="P88" s="37">
        <v>1</v>
      </c>
      <c r="Q88" s="8" t="s">
        <v>13</v>
      </c>
      <c r="R88" s="37">
        <v>0</v>
      </c>
      <c r="S88" s="42"/>
      <c r="T88" s="41"/>
      <c r="U88" s="45"/>
      <c r="V88" s="45"/>
      <c r="W88" s="45"/>
      <c r="X88" s="45"/>
      <c r="Y88" s="45"/>
      <c r="Z88" s="45"/>
      <c r="AA88" s="45"/>
      <c r="AC88" s="49"/>
      <c r="AD88" s="50"/>
      <c r="AE88" s="46"/>
      <c r="AF88" s="46"/>
      <c r="AG88" s="47"/>
    </row>
    <row r="89" spans="1:33" ht="14.15" customHeight="1" x14ac:dyDescent="0.2">
      <c r="A89" s="54"/>
      <c r="B89" s="38" t="s">
        <v>18</v>
      </c>
      <c r="C89" s="38" t="s">
        <v>0</v>
      </c>
      <c r="D89" s="39">
        <v>0.50347222222222221</v>
      </c>
      <c r="E89" s="39"/>
      <c r="F89" s="39"/>
      <c r="G89" s="45" t="str">
        <f>V59</f>
        <v>河内ＳＣジュベニール</v>
      </c>
      <c r="H89" s="45"/>
      <c r="I89" s="45"/>
      <c r="J89" s="45"/>
      <c r="K89" s="45"/>
      <c r="L89" s="45"/>
      <c r="M89" s="45"/>
      <c r="N89" s="41">
        <f>P89+P90</f>
        <v>0</v>
      </c>
      <c r="O89" s="42" t="s">
        <v>9</v>
      </c>
      <c r="P89" s="37">
        <v>0</v>
      </c>
      <c r="Q89" s="8" t="s">
        <v>13</v>
      </c>
      <c r="R89" s="37">
        <v>4</v>
      </c>
      <c r="S89" s="42" t="s">
        <v>10</v>
      </c>
      <c r="T89" s="41">
        <f>R89+R90</f>
        <v>12</v>
      </c>
      <c r="U89" s="55" t="str">
        <f>Z59</f>
        <v>フットボールクラブガナドール大田原Ｕ１２Ｖｉｃｔｏｒｉａ</v>
      </c>
      <c r="V89" s="55"/>
      <c r="W89" s="55"/>
      <c r="X89" s="55"/>
      <c r="Y89" s="55"/>
      <c r="Z89" s="55"/>
      <c r="AA89" s="55"/>
      <c r="AC89" s="49" t="s">
        <v>19</v>
      </c>
      <c r="AD89" s="50" t="s">
        <v>29</v>
      </c>
      <c r="AE89" s="46" t="s">
        <v>21</v>
      </c>
      <c r="AF89" s="46">
        <v>6</v>
      </c>
      <c r="AG89" s="47" t="s">
        <v>20</v>
      </c>
    </row>
    <row r="90" spans="1:33" ht="14.15" customHeight="1" x14ac:dyDescent="0.2">
      <c r="A90" s="54"/>
      <c r="B90" s="38"/>
      <c r="C90" s="38"/>
      <c r="D90" s="39"/>
      <c r="E90" s="39"/>
      <c r="F90" s="39"/>
      <c r="G90" s="45"/>
      <c r="H90" s="45"/>
      <c r="I90" s="45"/>
      <c r="J90" s="45"/>
      <c r="K90" s="45"/>
      <c r="L90" s="45"/>
      <c r="M90" s="45"/>
      <c r="N90" s="41"/>
      <c r="O90" s="42"/>
      <c r="P90" s="37">
        <v>0</v>
      </c>
      <c r="Q90" s="8" t="s">
        <v>13</v>
      </c>
      <c r="R90" s="37">
        <v>8</v>
      </c>
      <c r="S90" s="42"/>
      <c r="T90" s="41"/>
      <c r="U90" s="55"/>
      <c r="V90" s="55"/>
      <c r="W90" s="55"/>
      <c r="X90" s="55"/>
      <c r="Y90" s="55"/>
      <c r="Z90" s="55"/>
      <c r="AA90" s="55"/>
      <c r="AC90" s="49"/>
      <c r="AD90" s="50"/>
      <c r="AE90" s="46"/>
      <c r="AF90" s="46"/>
      <c r="AG90" s="47"/>
    </row>
    <row r="91" spans="1:33" ht="8.15" customHeight="1" x14ac:dyDescent="0.2"/>
    <row r="92" spans="1:33" ht="20.149999999999999" customHeight="1" x14ac:dyDescent="0.2">
      <c r="A92" s="68" t="str">
        <f>G55</f>
        <v>フレンドリーリーグ</v>
      </c>
      <c r="B92" s="69"/>
      <c r="C92" s="69"/>
      <c r="D92" s="70"/>
      <c r="E92" s="121" t="str">
        <f>A94</f>
        <v>ＦＣ城東（スマイリーズ）</v>
      </c>
      <c r="F92" s="122"/>
      <c r="G92" s="109" t="str">
        <f>A96</f>
        <v>ＮＩＫＫＯ　ＳＰＯＲＴＳ　ＣＬＵＢ（日光スポーツクラブ）</v>
      </c>
      <c r="H92" s="110"/>
      <c r="I92" s="60" t="str">
        <f>A98</f>
        <v>足利・両毛ローザＦＣ／なでしこ</v>
      </c>
      <c r="J92" s="61"/>
      <c r="K92" s="81" t="str">
        <f>A100</f>
        <v>ＳＡＫＵＲＡ　ＦＯＯＴＢＡＬＬ　ＣＬＵＢ　Ｊｒ</v>
      </c>
      <c r="L92" s="83"/>
      <c r="M92" s="64" t="s">
        <v>1</v>
      </c>
      <c r="N92" s="64" t="s">
        <v>2</v>
      </c>
      <c r="O92" s="64" t="s">
        <v>27</v>
      </c>
      <c r="P92" s="66" t="s">
        <v>3</v>
      </c>
      <c r="Q92" s="28"/>
      <c r="R92" s="68" t="str">
        <f>V55</f>
        <v>決勝リーグ</v>
      </c>
      <c r="S92" s="69"/>
      <c r="T92" s="69"/>
      <c r="U92" s="70"/>
      <c r="V92" s="91" t="str">
        <f>R59</f>
        <v>ＪＦＣアミスタ市貝</v>
      </c>
      <c r="W92" s="93"/>
      <c r="X92" s="121" t="str">
        <f>V59</f>
        <v>河内ＳＣジュベニール</v>
      </c>
      <c r="Y92" s="122"/>
      <c r="Z92" s="109" t="str">
        <f>Z59</f>
        <v>フットボールクラブガナドール大田原Ｕ１２Ｖｉｃｔｏｒｉａ</v>
      </c>
      <c r="AA92" s="110"/>
      <c r="AB92" s="60" t="str">
        <f>AD59</f>
        <v>ヴェルフェ矢板Ｕ－１２</v>
      </c>
      <c r="AC92" s="61"/>
      <c r="AD92" s="64" t="s">
        <v>1</v>
      </c>
      <c r="AE92" s="64" t="s">
        <v>2</v>
      </c>
      <c r="AF92" s="64" t="s">
        <v>27</v>
      </c>
      <c r="AG92" s="66" t="s">
        <v>3</v>
      </c>
    </row>
    <row r="93" spans="1:33" ht="20.149999999999999" customHeight="1" x14ac:dyDescent="0.2">
      <c r="A93" s="71"/>
      <c r="B93" s="72"/>
      <c r="C93" s="72"/>
      <c r="D93" s="73"/>
      <c r="E93" s="123"/>
      <c r="F93" s="124"/>
      <c r="G93" s="111"/>
      <c r="H93" s="112"/>
      <c r="I93" s="62"/>
      <c r="J93" s="63"/>
      <c r="K93" s="84"/>
      <c r="L93" s="86"/>
      <c r="M93" s="65"/>
      <c r="N93" s="65"/>
      <c r="O93" s="65"/>
      <c r="P93" s="67"/>
      <c r="Q93" s="28"/>
      <c r="R93" s="71"/>
      <c r="S93" s="72"/>
      <c r="T93" s="72"/>
      <c r="U93" s="73"/>
      <c r="V93" s="94"/>
      <c r="W93" s="96"/>
      <c r="X93" s="123"/>
      <c r="Y93" s="124"/>
      <c r="Z93" s="111"/>
      <c r="AA93" s="112"/>
      <c r="AB93" s="62"/>
      <c r="AC93" s="63"/>
      <c r="AD93" s="65"/>
      <c r="AE93" s="65"/>
      <c r="AF93" s="65"/>
      <c r="AG93" s="67"/>
    </row>
    <row r="94" spans="1:33" ht="20.149999999999999" customHeight="1" x14ac:dyDescent="0.2">
      <c r="A94" s="115" t="str">
        <f>C59</f>
        <v>ＦＣ城東（スマイリーズ）</v>
      </c>
      <c r="B94" s="116"/>
      <c r="C94" s="116"/>
      <c r="D94" s="117"/>
      <c r="E94" s="87"/>
      <c r="F94" s="88"/>
      <c r="G94" s="36">
        <f>N67</f>
        <v>0</v>
      </c>
      <c r="H94" s="36">
        <f>T67</f>
        <v>0</v>
      </c>
      <c r="I94" s="36">
        <f>N75</f>
        <v>3</v>
      </c>
      <c r="J94" s="36">
        <f>T75</f>
        <v>0</v>
      </c>
      <c r="K94" s="36">
        <f>N83</f>
        <v>0</v>
      </c>
      <c r="L94" s="36">
        <f>T83</f>
        <v>1</v>
      </c>
      <c r="M94" s="74">
        <f>COUNTIF(E95:L95,"○")*3+COUNTIF(E95:L95,"△")</f>
        <v>4</v>
      </c>
      <c r="N94" s="74">
        <f>G94-H94+I94-J94+K94-L94</f>
        <v>2</v>
      </c>
      <c r="O94" s="74">
        <f>G94+I94+K94</f>
        <v>3</v>
      </c>
      <c r="P94" s="74">
        <v>3</v>
      </c>
      <c r="Q94" s="8"/>
      <c r="R94" s="115" t="str">
        <f>R59</f>
        <v>ＪＦＣアミスタ市貝</v>
      </c>
      <c r="S94" s="116"/>
      <c r="T94" s="116"/>
      <c r="U94" s="117"/>
      <c r="V94" s="87"/>
      <c r="W94" s="88"/>
      <c r="X94" s="36">
        <f>N71</f>
        <v>6</v>
      </c>
      <c r="Y94" s="36">
        <f>T71</f>
        <v>0</v>
      </c>
      <c r="Z94" s="36">
        <f>N79</f>
        <v>6</v>
      </c>
      <c r="AA94" s="36">
        <f>T79</f>
        <v>2</v>
      </c>
      <c r="AB94" s="36">
        <f>N87</f>
        <v>3</v>
      </c>
      <c r="AC94" s="36">
        <f>T87</f>
        <v>1</v>
      </c>
      <c r="AD94" s="74">
        <f>COUNTIF(V95:AC95,"○")*3+COUNTIF(V95:AC95,"△")</f>
        <v>9</v>
      </c>
      <c r="AE94" s="74">
        <f>X94-Y94+Z94-AA94+AB94-AC94</f>
        <v>12</v>
      </c>
      <c r="AF94" s="74">
        <f>X94+Z94+AB94</f>
        <v>15</v>
      </c>
      <c r="AG94" s="74">
        <v>1</v>
      </c>
    </row>
    <row r="95" spans="1:33" ht="20.149999999999999" customHeight="1" x14ac:dyDescent="0.2">
      <c r="A95" s="118"/>
      <c r="B95" s="119"/>
      <c r="C95" s="119"/>
      <c r="D95" s="120"/>
      <c r="E95" s="89"/>
      <c r="F95" s="90"/>
      <c r="G95" s="78" t="str">
        <f>IF(G94&gt;H94,"○",IF(G94&lt;H94,"×",IF(G94=H94,"△")))</f>
        <v>△</v>
      </c>
      <c r="H95" s="79"/>
      <c r="I95" s="78" t="str">
        <f>IF(I94&gt;J94,"○",IF(I94&lt;J94,"×",IF(I94=J94,"△")))</f>
        <v>○</v>
      </c>
      <c r="J95" s="79"/>
      <c r="K95" s="78" t="str">
        <f>IF(K94&gt;L94,"○",IF(K94&lt;L94,"×",IF(K94=L94,"△")))</f>
        <v>×</v>
      </c>
      <c r="L95" s="79"/>
      <c r="M95" s="75"/>
      <c r="N95" s="75"/>
      <c r="O95" s="75"/>
      <c r="P95" s="75"/>
      <c r="Q95" s="8"/>
      <c r="R95" s="118"/>
      <c r="S95" s="119"/>
      <c r="T95" s="119"/>
      <c r="U95" s="120"/>
      <c r="V95" s="89"/>
      <c r="W95" s="90"/>
      <c r="X95" s="78" t="str">
        <f>IF(X94&gt;Y94,"○",IF(X94&lt;Y94,"×",IF(X94=Y94,"△")))</f>
        <v>○</v>
      </c>
      <c r="Y95" s="79"/>
      <c r="Z95" s="78" t="str">
        <f>IF(Z94&gt;AA94,"○",IF(Z94&lt;AA94,"×",IF(Z94=AA94,"△")))</f>
        <v>○</v>
      </c>
      <c r="AA95" s="79"/>
      <c r="AB95" s="78" t="str">
        <f>IF(AB94&gt;AC94,"○",IF(AB94&lt;AC94,"×",IF(AB94=AC94,"△")))</f>
        <v>○</v>
      </c>
      <c r="AC95" s="79"/>
      <c r="AD95" s="75"/>
      <c r="AE95" s="75"/>
      <c r="AF95" s="75"/>
      <c r="AG95" s="75"/>
    </row>
    <row r="96" spans="1:33" ht="20.149999999999999" customHeight="1" x14ac:dyDescent="0.2">
      <c r="A96" s="60" t="str">
        <f>G59</f>
        <v>ＮＩＫＫＯ　ＳＰＯＲＴＳ　ＣＬＵＢ（日光スポーツクラブ）</v>
      </c>
      <c r="B96" s="100"/>
      <c r="C96" s="100"/>
      <c r="D96" s="61"/>
      <c r="E96" s="36">
        <f>H94</f>
        <v>0</v>
      </c>
      <c r="F96" s="36">
        <f>G94</f>
        <v>0</v>
      </c>
      <c r="G96" s="87"/>
      <c r="H96" s="88"/>
      <c r="I96" s="36">
        <f>N85</f>
        <v>5</v>
      </c>
      <c r="J96" s="36">
        <f>T85</f>
        <v>0</v>
      </c>
      <c r="K96" s="36">
        <f>N77</f>
        <v>2</v>
      </c>
      <c r="L96" s="36">
        <f>T77</f>
        <v>2</v>
      </c>
      <c r="M96" s="74">
        <f>COUNTIF(E97:L97,"○")*3+COUNTIF(E97:L97,"△")</f>
        <v>5</v>
      </c>
      <c r="N96" s="74">
        <f>E96-F96+I96-J96+K96-L96</f>
        <v>5</v>
      </c>
      <c r="O96" s="74">
        <f>E96+I96+K96</f>
        <v>7</v>
      </c>
      <c r="P96" s="80">
        <v>2</v>
      </c>
      <c r="Q96" s="8"/>
      <c r="R96" s="103" t="str">
        <f>V59</f>
        <v>河内ＳＣジュベニール</v>
      </c>
      <c r="S96" s="104"/>
      <c r="T96" s="104"/>
      <c r="U96" s="105"/>
      <c r="V96" s="36">
        <f>Y94</f>
        <v>0</v>
      </c>
      <c r="W96" s="36">
        <f>X94</f>
        <v>6</v>
      </c>
      <c r="X96" s="87"/>
      <c r="Y96" s="88"/>
      <c r="Z96" s="36">
        <f>N89</f>
        <v>0</v>
      </c>
      <c r="AA96" s="36">
        <f>T89</f>
        <v>12</v>
      </c>
      <c r="AB96" s="36">
        <f>N81</f>
        <v>0</v>
      </c>
      <c r="AC96" s="36">
        <f>T81</f>
        <v>7</v>
      </c>
      <c r="AD96" s="74">
        <f>COUNTIF(V97:AC97,"○")*3+COUNTIF(V97:AC97,"△")</f>
        <v>0</v>
      </c>
      <c r="AE96" s="113">
        <f>V96-W96+Z96-AA96+AB96-AC96</f>
        <v>-25</v>
      </c>
      <c r="AF96" s="74">
        <f>V96+Z96+AB96</f>
        <v>0</v>
      </c>
      <c r="AG96" s="80">
        <v>4</v>
      </c>
    </row>
    <row r="97" spans="1:33" ht="20.149999999999999" customHeight="1" x14ac:dyDescent="0.2">
      <c r="A97" s="62"/>
      <c r="B97" s="101"/>
      <c r="C97" s="101"/>
      <c r="D97" s="63"/>
      <c r="E97" s="78" t="str">
        <f>IF(E96&gt;F96,"○",IF(E96&lt;F96,"×",IF(E96=F96,"△")))</f>
        <v>△</v>
      </c>
      <c r="F97" s="79"/>
      <c r="G97" s="89"/>
      <c r="H97" s="90"/>
      <c r="I97" s="78" t="str">
        <f>IF(I96&gt;J96,"○",IF(I96&lt;J96,"×",IF(I96=J96,"△")))</f>
        <v>○</v>
      </c>
      <c r="J97" s="79"/>
      <c r="K97" s="78" t="str">
        <f>IF(K96&gt;L96,"○",IF(K96&lt;L96,"×",IF(K96=L96,"△")))</f>
        <v>△</v>
      </c>
      <c r="L97" s="79"/>
      <c r="M97" s="75"/>
      <c r="N97" s="75"/>
      <c r="O97" s="75"/>
      <c r="P97" s="80"/>
      <c r="Q97" s="8"/>
      <c r="R97" s="106"/>
      <c r="S97" s="107"/>
      <c r="T97" s="107"/>
      <c r="U97" s="108"/>
      <c r="V97" s="78" t="str">
        <f>IF(V96&gt;W96,"○",IF(V96&lt;W96,"×",IF(V96=W96,"△")))</f>
        <v>×</v>
      </c>
      <c r="W97" s="79"/>
      <c r="X97" s="89"/>
      <c r="Y97" s="90"/>
      <c r="Z97" s="78" t="str">
        <f>IF(Z96&gt;AA96,"○",IF(Z96&lt;AA96,"×",IF(Z96=AA96,"△")))</f>
        <v>×</v>
      </c>
      <c r="AA97" s="79"/>
      <c r="AB97" s="78" t="str">
        <f>IF(AB96&gt;AC96,"○",IF(AB96&lt;AC96,"×",IF(AB96=AC96,"△")))</f>
        <v>×</v>
      </c>
      <c r="AC97" s="79"/>
      <c r="AD97" s="75"/>
      <c r="AE97" s="114"/>
      <c r="AF97" s="75"/>
      <c r="AG97" s="80"/>
    </row>
    <row r="98" spans="1:33" ht="20.149999999999999" customHeight="1" x14ac:dyDescent="0.2">
      <c r="A98" s="115" t="str">
        <f>K59</f>
        <v>足利・両毛ローザＦＣ／なでしこ</v>
      </c>
      <c r="B98" s="116"/>
      <c r="C98" s="116"/>
      <c r="D98" s="117"/>
      <c r="E98" s="36">
        <f>J94</f>
        <v>0</v>
      </c>
      <c r="F98" s="36">
        <f>I94</f>
        <v>3</v>
      </c>
      <c r="G98" s="36">
        <f>J96</f>
        <v>0</v>
      </c>
      <c r="H98" s="36">
        <f>I96</f>
        <v>5</v>
      </c>
      <c r="I98" s="87"/>
      <c r="J98" s="88"/>
      <c r="K98" s="36">
        <f>N69</f>
        <v>0</v>
      </c>
      <c r="L98" s="36">
        <f>T69</f>
        <v>3</v>
      </c>
      <c r="M98" s="74">
        <f>COUNTIF(E99:L99,"○")*3+COUNTIF(E99:L99,"△")</f>
        <v>0</v>
      </c>
      <c r="N98" s="113">
        <f>E98-F98+G98-H98+K98-L98</f>
        <v>-11</v>
      </c>
      <c r="O98" s="74">
        <f>E98+G98+K98</f>
        <v>0</v>
      </c>
      <c r="P98" s="80">
        <v>4</v>
      </c>
      <c r="Q98" s="8"/>
      <c r="R98" s="121" t="str">
        <f>Z59</f>
        <v>フットボールクラブガナドール大田原Ｕ１２Ｖｉｃｔｏｒｉａ</v>
      </c>
      <c r="S98" s="129"/>
      <c r="T98" s="129"/>
      <c r="U98" s="122"/>
      <c r="V98" s="36">
        <f>AA94</f>
        <v>2</v>
      </c>
      <c r="W98" s="36">
        <f>Z94</f>
        <v>6</v>
      </c>
      <c r="X98" s="36">
        <f>AA96</f>
        <v>12</v>
      </c>
      <c r="Y98" s="36">
        <f>Z96</f>
        <v>0</v>
      </c>
      <c r="Z98" s="87"/>
      <c r="AA98" s="88"/>
      <c r="AB98" s="36">
        <f>N73</f>
        <v>2</v>
      </c>
      <c r="AC98" s="36">
        <f>T73</f>
        <v>1</v>
      </c>
      <c r="AD98" s="74">
        <f>COUNTIF(V99:AC99,"○")*3+COUNTIF(V99:AC99,"△")</f>
        <v>6</v>
      </c>
      <c r="AE98" s="74">
        <f>V98-W98+X98-Y98+AB98-AC98</f>
        <v>9</v>
      </c>
      <c r="AF98" s="74">
        <f>V98+X98+AB98</f>
        <v>16</v>
      </c>
      <c r="AG98" s="80">
        <v>2</v>
      </c>
    </row>
    <row r="99" spans="1:33" ht="20.149999999999999" customHeight="1" x14ac:dyDescent="0.2">
      <c r="A99" s="118"/>
      <c r="B99" s="119"/>
      <c r="C99" s="119"/>
      <c r="D99" s="120"/>
      <c r="E99" s="78" t="str">
        <f>IF(E98&gt;F98,"○",IF(E98&lt;F98,"×",IF(E98=F98,"△")))</f>
        <v>×</v>
      </c>
      <c r="F99" s="79"/>
      <c r="G99" s="78" t="str">
        <f>IF(G98&gt;H98,"○",IF(G98&lt;H98,"×",IF(G98=H98,"△")))</f>
        <v>×</v>
      </c>
      <c r="H99" s="79"/>
      <c r="I99" s="89"/>
      <c r="J99" s="90"/>
      <c r="K99" s="78" t="str">
        <f>IF(K98&gt;L98,"○",IF(K98&lt;L98,"×",IF(K98=L98,"△")))</f>
        <v>×</v>
      </c>
      <c r="L99" s="79"/>
      <c r="M99" s="75"/>
      <c r="N99" s="114"/>
      <c r="O99" s="75"/>
      <c r="P99" s="80"/>
      <c r="Q99" s="8"/>
      <c r="R99" s="123"/>
      <c r="S99" s="130"/>
      <c r="T99" s="130"/>
      <c r="U99" s="124"/>
      <c r="V99" s="78" t="str">
        <f>IF(V98&gt;W98,"○",IF(V98&lt;W98,"×",IF(V98=W98,"△")))</f>
        <v>×</v>
      </c>
      <c r="W99" s="79"/>
      <c r="X99" s="78" t="str">
        <f>IF(X98&gt;Y98,"○",IF(X98&lt;Y98,"×",IF(X98=Y98,"△")))</f>
        <v>○</v>
      </c>
      <c r="Y99" s="79"/>
      <c r="Z99" s="89"/>
      <c r="AA99" s="90"/>
      <c r="AB99" s="78" t="str">
        <f>IF(AB98&gt;AC98,"○",IF(AB98&lt;AC98,"×",IF(AB98=AC98,"△")))</f>
        <v>○</v>
      </c>
      <c r="AC99" s="79"/>
      <c r="AD99" s="75"/>
      <c r="AE99" s="75"/>
      <c r="AF99" s="75"/>
      <c r="AG99" s="80"/>
    </row>
    <row r="100" spans="1:33" ht="20.149999999999999" customHeight="1" x14ac:dyDescent="0.2">
      <c r="A100" s="91" t="str">
        <f>O59</f>
        <v>ＳＡＫＵＲＡ　ＦＯＯＴＢＡＬＬ　ＣＬＵＢ　Ｊｒ</v>
      </c>
      <c r="B100" s="92"/>
      <c r="C100" s="92"/>
      <c r="D100" s="93"/>
      <c r="E100" s="36">
        <f>L94</f>
        <v>1</v>
      </c>
      <c r="F100" s="36">
        <f>K94</f>
        <v>0</v>
      </c>
      <c r="G100" s="36">
        <f>L96</f>
        <v>2</v>
      </c>
      <c r="H100" s="36">
        <f>K96</f>
        <v>2</v>
      </c>
      <c r="I100" s="36">
        <f>L98</f>
        <v>3</v>
      </c>
      <c r="J100" s="36">
        <f>K98</f>
        <v>0</v>
      </c>
      <c r="K100" s="87"/>
      <c r="L100" s="88"/>
      <c r="M100" s="74">
        <f>COUNTIF(E101:L101,"○")*3+COUNTIF(E101:L101,"△")</f>
        <v>7</v>
      </c>
      <c r="N100" s="74">
        <f>E100-F100+G100-H100+I100-J100</f>
        <v>4</v>
      </c>
      <c r="O100" s="74">
        <f>E100+G100+I100</f>
        <v>6</v>
      </c>
      <c r="P100" s="80">
        <v>1</v>
      </c>
      <c r="Q100" s="8"/>
      <c r="R100" s="103" t="str">
        <f>AD59</f>
        <v>ヴェルフェ矢板Ｕ－１２</v>
      </c>
      <c r="S100" s="104"/>
      <c r="T100" s="104"/>
      <c r="U100" s="105"/>
      <c r="V100" s="36">
        <f>AC94</f>
        <v>1</v>
      </c>
      <c r="W100" s="36">
        <f>AB94</f>
        <v>3</v>
      </c>
      <c r="X100" s="36">
        <f>AC96</f>
        <v>7</v>
      </c>
      <c r="Y100" s="36">
        <f>AB96</f>
        <v>0</v>
      </c>
      <c r="Z100" s="36">
        <f>AC98</f>
        <v>1</v>
      </c>
      <c r="AA100" s="36">
        <f>AB98</f>
        <v>2</v>
      </c>
      <c r="AB100" s="87"/>
      <c r="AC100" s="88"/>
      <c r="AD100" s="74">
        <f>COUNTIF(V101:AC101,"○")*3+COUNTIF(V101:AC101,"△")</f>
        <v>3</v>
      </c>
      <c r="AE100" s="74">
        <f>V100-W100+X100-Y100+Z100-AA100</f>
        <v>4</v>
      </c>
      <c r="AF100" s="74">
        <f>V100+X100+Z100</f>
        <v>9</v>
      </c>
      <c r="AG100" s="80">
        <v>3</v>
      </c>
    </row>
    <row r="101" spans="1:33" ht="20.149999999999999" customHeight="1" x14ac:dyDescent="0.2">
      <c r="A101" s="94"/>
      <c r="B101" s="95"/>
      <c r="C101" s="95"/>
      <c r="D101" s="96"/>
      <c r="E101" s="78" t="str">
        <f>IF(E100&gt;F100,"○",IF(E100&lt;F100,"×",IF(E100=F100,"△")))</f>
        <v>○</v>
      </c>
      <c r="F101" s="79"/>
      <c r="G101" s="78" t="str">
        <f>IF(G100&gt;H100,"○",IF(G100&lt;H100,"×",IF(G100=H100,"△")))</f>
        <v>△</v>
      </c>
      <c r="H101" s="79"/>
      <c r="I101" s="78" t="str">
        <f>IF(I100&gt;J100,"○",IF(I100&lt;J100,"×",IF(I100=J100,"△")))</f>
        <v>○</v>
      </c>
      <c r="J101" s="79"/>
      <c r="K101" s="89"/>
      <c r="L101" s="90"/>
      <c r="M101" s="75"/>
      <c r="N101" s="75"/>
      <c r="O101" s="75"/>
      <c r="P101" s="80"/>
      <c r="Q101" s="8"/>
      <c r="R101" s="106"/>
      <c r="S101" s="107"/>
      <c r="T101" s="107"/>
      <c r="U101" s="108"/>
      <c r="V101" s="78" t="str">
        <f>IF(V100&gt;W100,"○",IF(V100&lt;W100,"×",IF(V100=W100,"△")))</f>
        <v>×</v>
      </c>
      <c r="W101" s="79"/>
      <c r="X101" s="78" t="str">
        <f>IF(X100&gt;Y100,"○",IF(X100&lt;Y100,"×",IF(X100=Y100,"△")))</f>
        <v>○</v>
      </c>
      <c r="Y101" s="79"/>
      <c r="Z101" s="78" t="str">
        <f>IF(Z100&gt;AA100,"○",IF(Z100&lt;AA100,"×",IF(Z100=AA100,"△")))</f>
        <v>×</v>
      </c>
      <c r="AA101" s="79"/>
      <c r="AB101" s="89"/>
      <c r="AC101" s="90"/>
      <c r="AD101" s="75"/>
      <c r="AE101" s="75"/>
      <c r="AF101" s="75"/>
      <c r="AG101" s="80"/>
    </row>
    <row r="102" spans="1:33" ht="17" customHeight="1" x14ac:dyDescent="0.2">
      <c r="A102" s="125" t="s">
        <v>11</v>
      </c>
      <c r="B102" s="125"/>
      <c r="C102" s="125"/>
      <c r="D102" s="125"/>
    </row>
    <row r="103" spans="1:33" ht="20.149999999999999" customHeight="1" x14ac:dyDescent="0.2">
      <c r="A103" s="126"/>
      <c r="B103" s="126"/>
      <c r="C103" s="126"/>
      <c r="D103" s="126"/>
      <c r="E103" s="29"/>
      <c r="F103" s="29"/>
      <c r="G103" s="29"/>
      <c r="H103" s="29"/>
      <c r="I103" s="30"/>
      <c r="J103" s="10"/>
      <c r="K103" s="31"/>
      <c r="L103" s="31"/>
      <c r="M103" s="31"/>
      <c r="N103" s="10"/>
      <c r="O103" s="32"/>
      <c r="P103" s="29"/>
      <c r="Q103" s="29"/>
      <c r="R103" s="29"/>
      <c r="S103" s="29"/>
      <c r="T103" s="21"/>
      <c r="U103" s="21"/>
      <c r="V103" s="21"/>
      <c r="W103" s="21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</row>
    <row r="104" spans="1:33" ht="15" customHeight="1" x14ac:dyDescent="0.2">
      <c r="A104" s="26"/>
      <c r="B104" s="127" t="s">
        <v>12</v>
      </c>
      <c r="C104" s="127"/>
      <c r="D104" s="127"/>
      <c r="E104" s="127" t="s">
        <v>52</v>
      </c>
      <c r="F104" s="127"/>
      <c r="G104" s="127"/>
      <c r="H104" s="127"/>
      <c r="I104" s="127"/>
      <c r="J104" s="127"/>
      <c r="K104" s="127"/>
      <c r="L104" s="127"/>
      <c r="M104" s="127"/>
      <c r="N104" s="127"/>
      <c r="O104" s="33"/>
      <c r="P104" s="33"/>
      <c r="Q104" s="33"/>
      <c r="R104" s="33"/>
      <c r="S104" s="127" t="s">
        <v>24</v>
      </c>
      <c r="T104" s="127"/>
      <c r="U104" s="127"/>
      <c r="V104" s="127" t="s">
        <v>46</v>
      </c>
      <c r="W104" s="127"/>
      <c r="X104" s="127"/>
      <c r="Y104" s="127"/>
      <c r="Z104" s="127"/>
      <c r="AA104" s="127"/>
      <c r="AB104" s="127"/>
      <c r="AC104" s="127"/>
      <c r="AD104" s="127"/>
      <c r="AE104" s="127"/>
      <c r="AF104" s="26"/>
      <c r="AG104" s="26"/>
    </row>
    <row r="105" spans="1:33" ht="15" customHeight="1" thickBot="1" x14ac:dyDescent="0.25">
      <c r="A105" s="26"/>
      <c r="B105" s="128"/>
      <c r="C105" s="128"/>
      <c r="D105" s="128"/>
      <c r="E105" s="128"/>
      <c r="F105" s="128"/>
      <c r="G105" s="128"/>
      <c r="H105" s="128"/>
      <c r="I105" s="128"/>
      <c r="J105" s="128"/>
      <c r="K105" s="128"/>
      <c r="L105" s="128"/>
      <c r="M105" s="128"/>
      <c r="N105" s="128"/>
      <c r="O105" s="33"/>
      <c r="P105" s="33"/>
      <c r="Q105" s="33"/>
      <c r="R105" s="33"/>
      <c r="S105" s="128"/>
      <c r="T105" s="128"/>
      <c r="U105" s="128"/>
      <c r="V105" s="128"/>
      <c r="W105" s="128"/>
      <c r="X105" s="128"/>
      <c r="Y105" s="128"/>
      <c r="Z105" s="128"/>
      <c r="AA105" s="128"/>
      <c r="AB105" s="128"/>
      <c r="AC105" s="128"/>
      <c r="AD105" s="128"/>
      <c r="AE105" s="128"/>
      <c r="AF105" s="26"/>
      <c r="AG105" s="26"/>
    </row>
    <row r="106" spans="1:33" ht="13" customHeight="1" thickTop="1" x14ac:dyDescent="0.2">
      <c r="A106" s="26"/>
      <c r="B106" s="26"/>
      <c r="C106" s="26"/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  <c r="AA106" s="26"/>
      <c r="AB106" s="26"/>
      <c r="AC106" s="26"/>
      <c r="AD106" s="26"/>
      <c r="AE106" s="26"/>
      <c r="AF106" s="26"/>
      <c r="AG106" s="26"/>
    </row>
    <row r="107" spans="1:33" ht="15" customHeight="1" x14ac:dyDescent="0.2">
      <c r="A107" s="26"/>
      <c r="B107" s="127" t="s">
        <v>38</v>
      </c>
      <c r="C107" s="127"/>
      <c r="D107" s="127"/>
      <c r="E107" s="127" t="s">
        <v>47</v>
      </c>
      <c r="F107" s="127"/>
      <c r="G107" s="127"/>
      <c r="H107" s="127"/>
      <c r="I107" s="127"/>
      <c r="J107" s="127"/>
      <c r="K107" s="127"/>
      <c r="L107" s="127"/>
      <c r="M107" s="127"/>
      <c r="N107" s="127"/>
      <c r="O107" s="33"/>
      <c r="P107" s="33"/>
      <c r="Q107" s="33"/>
      <c r="R107" s="33"/>
      <c r="S107" s="127" t="s">
        <v>39</v>
      </c>
      <c r="T107" s="127"/>
      <c r="U107" s="127"/>
      <c r="V107" s="127" t="s">
        <v>53</v>
      </c>
      <c r="W107" s="127"/>
      <c r="X107" s="127"/>
      <c r="Y107" s="127"/>
      <c r="Z107" s="127"/>
      <c r="AA107" s="127"/>
      <c r="AB107" s="127"/>
      <c r="AC107" s="127"/>
      <c r="AD107" s="127"/>
      <c r="AE107" s="127"/>
      <c r="AF107" s="26"/>
      <c r="AG107" s="26"/>
    </row>
    <row r="108" spans="1:33" ht="15" customHeight="1" thickBot="1" x14ac:dyDescent="0.25">
      <c r="A108" s="26"/>
      <c r="B108" s="128"/>
      <c r="C108" s="128"/>
      <c r="D108" s="128"/>
      <c r="E108" s="128"/>
      <c r="F108" s="128"/>
      <c r="G108" s="128"/>
      <c r="H108" s="128"/>
      <c r="I108" s="128"/>
      <c r="J108" s="128"/>
      <c r="K108" s="128"/>
      <c r="L108" s="128"/>
      <c r="M108" s="128"/>
      <c r="N108" s="128"/>
      <c r="O108" s="33"/>
      <c r="P108" s="33"/>
      <c r="Q108" s="33"/>
      <c r="R108" s="33"/>
      <c r="S108" s="128"/>
      <c r="T108" s="128"/>
      <c r="U108" s="128"/>
      <c r="V108" s="128"/>
      <c r="W108" s="128"/>
      <c r="X108" s="128"/>
      <c r="Y108" s="128"/>
      <c r="Z108" s="128"/>
      <c r="AA108" s="128"/>
      <c r="AB108" s="128"/>
      <c r="AC108" s="128"/>
      <c r="AD108" s="128"/>
      <c r="AE108" s="128"/>
      <c r="AF108" s="26"/>
      <c r="AG108" s="26"/>
    </row>
    <row r="109" spans="1:33" ht="13.5" thickTop="1" x14ac:dyDescent="0.2"/>
  </sheetData>
  <mergeCells count="572">
    <mergeCell ref="A44:D45"/>
    <mergeCell ref="E44:F45"/>
    <mergeCell ref="M44:M45"/>
    <mergeCell ref="Z92:AA93"/>
    <mergeCell ref="AB92:AC93"/>
    <mergeCell ref="AD92:AD93"/>
    <mergeCell ref="AE92:AE93"/>
    <mergeCell ref="N92:N93"/>
    <mergeCell ref="O92:O93"/>
    <mergeCell ref="P92:P93"/>
    <mergeCell ref="B81:B82"/>
    <mergeCell ref="C81:C82"/>
    <mergeCell ref="D81:F82"/>
    <mergeCell ref="G81:M82"/>
    <mergeCell ref="A87:A90"/>
    <mergeCell ref="A83:A86"/>
    <mergeCell ref="A79:A82"/>
    <mergeCell ref="A75:A78"/>
    <mergeCell ref="A71:A74"/>
    <mergeCell ref="A67:A70"/>
    <mergeCell ref="AE87:AE88"/>
    <mergeCell ref="G46:H47"/>
    <mergeCell ref="M46:M47"/>
    <mergeCell ref="AC85:AC86"/>
    <mergeCell ref="S104:U105"/>
    <mergeCell ref="V104:AE105"/>
    <mergeCell ref="B85:B86"/>
    <mergeCell ref="E107:N108"/>
    <mergeCell ref="S107:U108"/>
    <mergeCell ref="V107:AE108"/>
    <mergeCell ref="B107:D108"/>
    <mergeCell ref="B104:D105"/>
    <mergeCell ref="E104:N105"/>
    <mergeCell ref="B89:B90"/>
    <mergeCell ref="C89:C90"/>
    <mergeCell ref="D89:F90"/>
    <mergeCell ref="P98:P99"/>
    <mergeCell ref="R98:U99"/>
    <mergeCell ref="K99:L99"/>
    <mergeCell ref="X96:Y97"/>
    <mergeCell ref="AD96:AD97"/>
    <mergeCell ref="AE96:AE97"/>
    <mergeCell ref="N94:N95"/>
    <mergeCell ref="O94:O95"/>
    <mergeCell ref="P94:P95"/>
    <mergeCell ref="R94:U95"/>
    <mergeCell ref="V94:W95"/>
    <mergeCell ref="AD94:AD95"/>
    <mergeCell ref="AG100:AG101"/>
    <mergeCell ref="E101:F101"/>
    <mergeCell ref="G101:H101"/>
    <mergeCell ref="I101:J101"/>
    <mergeCell ref="A102:D103"/>
    <mergeCell ref="AG92:AG93"/>
    <mergeCell ref="A94:D95"/>
    <mergeCell ref="E94:F95"/>
    <mergeCell ref="M94:M95"/>
    <mergeCell ref="AG94:AG95"/>
    <mergeCell ref="G95:H95"/>
    <mergeCell ref="I95:J95"/>
    <mergeCell ref="K95:L95"/>
    <mergeCell ref="X99:Y99"/>
    <mergeCell ref="AB99:AC99"/>
    <mergeCell ref="N98:N99"/>
    <mergeCell ref="O98:O99"/>
    <mergeCell ref="AG96:AG97"/>
    <mergeCell ref="E97:F97"/>
    <mergeCell ref="I97:J97"/>
    <mergeCell ref="K97:L97"/>
    <mergeCell ref="A98:D99"/>
    <mergeCell ref="I98:J99"/>
    <mergeCell ref="M98:M99"/>
    <mergeCell ref="AG98:AG99"/>
    <mergeCell ref="E99:F99"/>
    <mergeCell ref="G99:H99"/>
    <mergeCell ref="AG50:AG51"/>
    <mergeCell ref="E51:F51"/>
    <mergeCell ref="G51:H51"/>
    <mergeCell ref="I51:J51"/>
    <mergeCell ref="AF96:AF97"/>
    <mergeCell ref="V97:W97"/>
    <mergeCell ref="Z97:AA97"/>
    <mergeCell ref="AB97:AC97"/>
    <mergeCell ref="N96:N97"/>
    <mergeCell ref="O96:O97"/>
    <mergeCell ref="P96:P97"/>
    <mergeCell ref="R96:U97"/>
    <mergeCell ref="AG85:AG86"/>
    <mergeCell ref="AG87:AG88"/>
    <mergeCell ref="S87:S88"/>
    <mergeCell ref="T87:T88"/>
    <mergeCell ref="U87:AA88"/>
    <mergeCell ref="AC87:AC88"/>
    <mergeCell ref="AE81:AE82"/>
    <mergeCell ref="A92:D93"/>
    <mergeCell ref="E92:F93"/>
    <mergeCell ref="G92:H93"/>
    <mergeCell ref="I92:J93"/>
    <mergeCell ref="K92:L93"/>
    <mergeCell ref="M92:M93"/>
    <mergeCell ref="AG89:AG90"/>
    <mergeCell ref="R92:U93"/>
    <mergeCell ref="T89:T90"/>
    <mergeCell ref="U89:AA90"/>
    <mergeCell ref="AC89:AC90"/>
    <mergeCell ref="AD89:AD90"/>
    <mergeCell ref="AE89:AE90"/>
    <mergeCell ref="AF89:AF90"/>
    <mergeCell ref="V92:W93"/>
    <mergeCell ref="X92:Y93"/>
    <mergeCell ref="AG46:AG47"/>
    <mergeCell ref="E47:F47"/>
    <mergeCell ref="I47:J47"/>
    <mergeCell ref="K47:L47"/>
    <mergeCell ref="A48:D49"/>
    <mergeCell ref="I48:J49"/>
    <mergeCell ref="M48:M49"/>
    <mergeCell ref="AG48:AG49"/>
    <mergeCell ref="E49:F49"/>
    <mergeCell ref="G49:H49"/>
    <mergeCell ref="X46:Y47"/>
    <mergeCell ref="AD46:AD47"/>
    <mergeCell ref="AE46:AE47"/>
    <mergeCell ref="AF46:AF47"/>
    <mergeCell ref="V47:W47"/>
    <mergeCell ref="Z47:AA47"/>
    <mergeCell ref="AB47:AC47"/>
    <mergeCell ref="N46:N47"/>
    <mergeCell ref="O46:O47"/>
    <mergeCell ref="P46:P47"/>
    <mergeCell ref="R46:U47"/>
    <mergeCell ref="A46:D47"/>
    <mergeCell ref="K49:L49"/>
    <mergeCell ref="Z48:AA49"/>
    <mergeCell ref="AG44:AG45"/>
    <mergeCell ref="G45:H45"/>
    <mergeCell ref="I45:J45"/>
    <mergeCell ref="K45:L45"/>
    <mergeCell ref="A42:D43"/>
    <mergeCell ref="E42:F43"/>
    <mergeCell ref="G42:H43"/>
    <mergeCell ref="I42:J43"/>
    <mergeCell ref="K42:L43"/>
    <mergeCell ref="M42:M43"/>
    <mergeCell ref="AF44:AF45"/>
    <mergeCell ref="X45:Y45"/>
    <mergeCell ref="Z45:AA45"/>
    <mergeCell ref="AB45:AC45"/>
    <mergeCell ref="AF42:AF43"/>
    <mergeCell ref="N44:N45"/>
    <mergeCell ref="O44:O45"/>
    <mergeCell ref="P44:P45"/>
    <mergeCell ref="R44:U45"/>
    <mergeCell ref="V44:W45"/>
    <mergeCell ref="AD44:AD45"/>
    <mergeCell ref="AE44:AE45"/>
    <mergeCell ref="V42:W43"/>
    <mergeCell ref="X42:Y43"/>
    <mergeCell ref="A1:AG1"/>
    <mergeCell ref="T3:W3"/>
    <mergeCell ref="X3:AG3"/>
    <mergeCell ref="T53:W53"/>
    <mergeCell ref="X53:AG53"/>
    <mergeCell ref="AB100:AC101"/>
    <mergeCell ref="AD100:AD101"/>
    <mergeCell ref="AE100:AE101"/>
    <mergeCell ref="AF100:AF101"/>
    <mergeCell ref="V101:W101"/>
    <mergeCell ref="X101:Y101"/>
    <mergeCell ref="Z101:AA101"/>
    <mergeCell ref="N100:N101"/>
    <mergeCell ref="O100:O101"/>
    <mergeCell ref="P100:P101"/>
    <mergeCell ref="R100:U101"/>
    <mergeCell ref="A100:D101"/>
    <mergeCell ref="K100:L101"/>
    <mergeCell ref="M100:M101"/>
    <mergeCell ref="Z98:AA99"/>
    <mergeCell ref="AD98:AD99"/>
    <mergeCell ref="AE98:AE99"/>
    <mergeCell ref="AF98:AF99"/>
    <mergeCell ref="V99:W99"/>
    <mergeCell ref="A96:D97"/>
    <mergeCell ref="G96:H97"/>
    <mergeCell ref="M96:M97"/>
    <mergeCell ref="AD85:AD86"/>
    <mergeCell ref="AE85:AE86"/>
    <mergeCell ref="AF85:AF86"/>
    <mergeCell ref="AF94:AF95"/>
    <mergeCell ref="X95:Y95"/>
    <mergeCell ref="Z95:AA95"/>
    <mergeCell ref="AB95:AC95"/>
    <mergeCell ref="AF92:AF93"/>
    <mergeCell ref="AD87:AD88"/>
    <mergeCell ref="AF87:AF88"/>
    <mergeCell ref="AE94:AE95"/>
    <mergeCell ref="B87:B88"/>
    <mergeCell ref="C87:C88"/>
    <mergeCell ref="D87:F88"/>
    <mergeCell ref="G87:M88"/>
    <mergeCell ref="N87:N88"/>
    <mergeCell ref="G89:M90"/>
    <mergeCell ref="N89:N90"/>
    <mergeCell ref="O89:O90"/>
    <mergeCell ref="S89:S90"/>
    <mergeCell ref="O87:O88"/>
    <mergeCell ref="C85:C86"/>
    <mergeCell ref="D85:F86"/>
    <mergeCell ref="G85:M86"/>
    <mergeCell ref="N85:N86"/>
    <mergeCell ref="O85:O86"/>
    <mergeCell ref="S85:S86"/>
    <mergeCell ref="T85:T86"/>
    <mergeCell ref="U85:AA86"/>
    <mergeCell ref="N81:N82"/>
    <mergeCell ref="AF81:AF82"/>
    <mergeCell ref="AG81:AG82"/>
    <mergeCell ref="B83:B84"/>
    <mergeCell ref="C83:C84"/>
    <mergeCell ref="D83:F84"/>
    <mergeCell ref="G83:M84"/>
    <mergeCell ref="N83:N84"/>
    <mergeCell ref="O83:O84"/>
    <mergeCell ref="S83:S84"/>
    <mergeCell ref="O81:O82"/>
    <mergeCell ref="S81:S82"/>
    <mergeCell ref="T81:T82"/>
    <mergeCell ref="U81:AA82"/>
    <mergeCell ref="AC81:AC82"/>
    <mergeCell ref="AD81:AD82"/>
    <mergeCell ref="AG83:AG84"/>
    <mergeCell ref="T83:T84"/>
    <mergeCell ref="U83:AA84"/>
    <mergeCell ref="AF83:AF84"/>
    <mergeCell ref="AC83:AC84"/>
    <mergeCell ref="AD83:AD84"/>
    <mergeCell ref="AE83:AE84"/>
    <mergeCell ref="B75:B76"/>
    <mergeCell ref="C75:C76"/>
    <mergeCell ref="D75:F76"/>
    <mergeCell ref="G75:M76"/>
    <mergeCell ref="N75:N76"/>
    <mergeCell ref="AE75:AE76"/>
    <mergeCell ref="AF75:AF76"/>
    <mergeCell ref="AG75:AG76"/>
    <mergeCell ref="B77:B78"/>
    <mergeCell ref="AC77:AC78"/>
    <mergeCell ref="AD77:AD78"/>
    <mergeCell ref="AE77:AE78"/>
    <mergeCell ref="AF77:AF78"/>
    <mergeCell ref="C77:C78"/>
    <mergeCell ref="D77:F78"/>
    <mergeCell ref="G77:M78"/>
    <mergeCell ref="N77:N78"/>
    <mergeCell ref="O77:O78"/>
    <mergeCell ref="S77:S78"/>
    <mergeCell ref="O75:O76"/>
    <mergeCell ref="S75:S76"/>
    <mergeCell ref="T75:T76"/>
    <mergeCell ref="U75:AA76"/>
    <mergeCell ref="AC75:AC76"/>
    <mergeCell ref="AC79:AC80"/>
    <mergeCell ref="AD79:AD80"/>
    <mergeCell ref="AE79:AE80"/>
    <mergeCell ref="AF79:AF80"/>
    <mergeCell ref="AG79:AG80"/>
    <mergeCell ref="B79:B80"/>
    <mergeCell ref="C79:C80"/>
    <mergeCell ref="D79:F80"/>
    <mergeCell ref="G79:M80"/>
    <mergeCell ref="N79:N80"/>
    <mergeCell ref="O79:O80"/>
    <mergeCell ref="S79:S80"/>
    <mergeCell ref="T79:T80"/>
    <mergeCell ref="U79:AA80"/>
    <mergeCell ref="AD75:AD76"/>
    <mergeCell ref="AG77:AG78"/>
    <mergeCell ref="T77:T78"/>
    <mergeCell ref="U77:AA78"/>
    <mergeCell ref="AG71:AG72"/>
    <mergeCell ref="B73:B74"/>
    <mergeCell ref="C73:C74"/>
    <mergeCell ref="D73:F74"/>
    <mergeCell ref="G73:M74"/>
    <mergeCell ref="N73:N74"/>
    <mergeCell ref="O73:O74"/>
    <mergeCell ref="S73:S74"/>
    <mergeCell ref="T73:T74"/>
    <mergeCell ref="U73:AA74"/>
    <mergeCell ref="T71:T72"/>
    <mergeCell ref="U71:AA72"/>
    <mergeCell ref="AC71:AC72"/>
    <mergeCell ref="AD71:AD72"/>
    <mergeCell ref="AE71:AE72"/>
    <mergeCell ref="AF71:AF72"/>
    <mergeCell ref="AC73:AC74"/>
    <mergeCell ref="AD73:AD74"/>
    <mergeCell ref="AE73:AE74"/>
    <mergeCell ref="AF73:AF74"/>
    <mergeCell ref="AG73:AG74"/>
    <mergeCell ref="B71:B72"/>
    <mergeCell ref="C71:C72"/>
    <mergeCell ref="D71:F72"/>
    <mergeCell ref="G71:M72"/>
    <mergeCell ref="N71:N72"/>
    <mergeCell ref="O71:O72"/>
    <mergeCell ref="S71:S72"/>
    <mergeCell ref="AE67:AE68"/>
    <mergeCell ref="AF67:AF68"/>
    <mergeCell ref="AG67:AG68"/>
    <mergeCell ref="B69:B70"/>
    <mergeCell ref="C69:C70"/>
    <mergeCell ref="D69:F70"/>
    <mergeCell ref="G69:M70"/>
    <mergeCell ref="N69:N70"/>
    <mergeCell ref="AE69:AE70"/>
    <mergeCell ref="AF69:AF70"/>
    <mergeCell ref="AG69:AG70"/>
    <mergeCell ref="T69:T70"/>
    <mergeCell ref="U69:AA70"/>
    <mergeCell ref="AC69:AC70"/>
    <mergeCell ref="AD69:AD70"/>
    <mergeCell ref="G67:M68"/>
    <mergeCell ref="O67:O68"/>
    <mergeCell ref="S67:S68"/>
    <mergeCell ref="T67:T68"/>
    <mergeCell ref="B67:B68"/>
    <mergeCell ref="C67:C68"/>
    <mergeCell ref="D67:F68"/>
    <mergeCell ref="U67:AA68"/>
    <mergeCell ref="G55:L55"/>
    <mergeCell ref="V55:AB55"/>
    <mergeCell ref="A50:D51"/>
    <mergeCell ref="K50:L51"/>
    <mergeCell ref="M50:M51"/>
    <mergeCell ref="O69:O70"/>
    <mergeCell ref="S69:S70"/>
    <mergeCell ref="AC67:AC68"/>
    <mergeCell ref="AD67:AD68"/>
    <mergeCell ref="V58:W58"/>
    <mergeCell ref="Z58:AA58"/>
    <mergeCell ref="AD58:AE58"/>
    <mergeCell ref="C59:D65"/>
    <mergeCell ref="G59:H65"/>
    <mergeCell ref="K59:L65"/>
    <mergeCell ref="O59:P65"/>
    <mergeCell ref="R59:S65"/>
    <mergeCell ref="V59:W65"/>
    <mergeCell ref="Z59:AA65"/>
    <mergeCell ref="C58:D58"/>
    <mergeCell ref="G58:H58"/>
    <mergeCell ref="K58:L58"/>
    <mergeCell ref="O58:P58"/>
    <mergeCell ref="R58:S58"/>
    <mergeCell ref="AD59:AE65"/>
    <mergeCell ref="N67:N68"/>
    <mergeCell ref="AB50:AC51"/>
    <mergeCell ref="AD50:AD51"/>
    <mergeCell ref="AE50:AE51"/>
    <mergeCell ref="AF50:AF51"/>
    <mergeCell ref="V51:W51"/>
    <mergeCell ref="X51:Y51"/>
    <mergeCell ref="Z51:AA51"/>
    <mergeCell ref="N50:N51"/>
    <mergeCell ref="O50:O51"/>
    <mergeCell ref="P50:P51"/>
    <mergeCell ref="R50:U51"/>
    <mergeCell ref="AD48:AD49"/>
    <mergeCell ref="AE48:AE49"/>
    <mergeCell ref="AF48:AF49"/>
    <mergeCell ref="V49:W49"/>
    <mergeCell ref="X49:Y49"/>
    <mergeCell ref="AB49:AC49"/>
    <mergeCell ref="N48:N49"/>
    <mergeCell ref="O48:O49"/>
    <mergeCell ref="P48:P49"/>
    <mergeCell ref="R48:U49"/>
    <mergeCell ref="Z42:AA43"/>
    <mergeCell ref="AB42:AC43"/>
    <mergeCell ref="AD42:AD43"/>
    <mergeCell ref="AE42:AE43"/>
    <mergeCell ref="AG39:AG40"/>
    <mergeCell ref="AF39:AF40"/>
    <mergeCell ref="AG42:AG43"/>
    <mergeCell ref="N42:N43"/>
    <mergeCell ref="O42:O43"/>
    <mergeCell ref="P42:P43"/>
    <mergeCell ref="R42:U43"/>
    <mergeCell ref="T39:T40"/>
    <mergeCell ref="U39:AA40"/>
    <mergeCell ref="AC39:AC40"/>
    <mergeCell ref="AD39:AD40"/>
    <mergeCell ref="AE39:AE40"/>
    <mergeCell ref="B37:B38"/>
    <mergeCell ref="C37:C38"/>
    <mergeCell ref="D37:F38"/>
    <mergeCell ref="G37:M38"/>
    <mergeCell ref="N37:N38"/>
    <mergeCell ref="AE37:AE38"/>
    <mergeCell ref="AF37:AF38"/>
    <mergeCell ref="AG37:AG38"/>
    <mergeCell ref="B39:B40"/>
    <mergeCell ref="C39:C40"/>
    <mergeCell ref="D39:F40"/>
    <mergeCell ref="G39:M40"/>
    <mergeCell ref="N39:N40"/>
    <mergeCell ref="O39:O40"/>
    <mergeCell ref="S39:S40"/>
    <mergeCell ref="O37:O38"/>
    <mergeCell ref="S37:S38"/>
    <mergeCell ref="T37:T38"/>
    <mergeCell ref="U37:AA38"/>
    <mergeCell ref="AC37:AC38"/>
    <mergeCell ref="AD37:AD38"/>
    <mergeCell ref="AC33:AC34"/>
    <mergeCell ref="AD33:AD34"/>
    <mergeCell ref="AE33:AE34"/>
    <mergeCell ref="AF33:AF34"/>
    <mergeCell ref="AC35:AC36"/>
    <mergeCell ref="AD35:AD36"/>
    <mergeCell ref="AE35:AE36"/>
    <mergeCell ref="AF35:AF36"/>
    <mergeCell ref="AG35:AG36"/>
    <mergeCell ref="B35:B36"/>
    <mergeCell ref="C35:C36"/>
    <mergeCell ref="D35:F36"/>
    <mergeCell ref="G35:M36"/>
    <mergeCell ref="N35:N36"/>
    <mergeCell ref="O35:O36"/>
    <mergeCell ref="S35:S36"/>
    <mergeCell ref="T35:T36"/>
    <mergeCell ref="U35:AA36"/>
    <mergeCell ref="B31:B32"/>
    <mergeCell ref="C31:C32"/>
    <mergeCell ref="D31:F32"/>
    <mergeCell ref="G31:M32"/>
    <mergeCell ref="N31:N32"/>
    <mergeCell ref="AE31:AE32"/>
    <mergeCell ref="AF31:AF32"/>
    <mergeCell ref="AG31:AG32"/>
    <mergeCell ref="B33:B34"/>
    <mergeCell ref="C33:C34"/>
    <mergeCell ref="D33:F34"/>
    <mergeCell ref="G33:M34"/>
    <mergeCell ref="N33:N34"/>
    <mergeCell ref="O33:O34"/>
    <mergeCell ref="S33:S34"/>
    <mergeCell ref="O31:O32"/>
    <mergeCell ref="S31:S32"/>
    <mergeCell ref="T31:T32"/>
    <mergeCell ref="U31:AA32"/>
    <mergeCell ref="AC31:AC32"/>
    <mergeCell ref="AD31:AD32"/>
    <mergeCell ref="AG33:AG34"/>
    <mergeCell ref="T33:T34"/>
    <mergeCell ref="U33:AA34"/>
    <mergeCell ref="AG27:AG28"/>
    <mergeCell ref="T27:T28"/>
    <mergeCell ref="U27:AA28"/>
    <mergeCell ref="B29:B30"/>
    <mergeCell ref="C29:C30"/>
    <mergeCell ref="D29:F30"/>
    <mergeCell ref="G29:M30"/>
    <mergeCell ref="N29:N30"/>
    <mergeCell ref="O29:O30"/>
    <mergeCell ref="S29:S30"/>
    <mergeCell ref="T29:T30"/>
    <mergeCell ref="U29:AA30"/>
    <mergeCell ref="AC27:AC28"/>
    <mergeCell ref="AD27:AD28"/>
    <mergeCell ref="AE27:AE28"/>
    <mergeCell ref="AF27:AF28"/>
    <mergeCell ref="AC29:AC30"/>
    <mergeCell ref="AD29:AD30"/>
    <mergeCell ref="AE29:AE30"/>
    <mergeCell ref="AF29:AF30"/>
    <mergeCell ref="AG29:AG30"/>
    <mergeCell ref="B27:B28"/>
    <mergeCell ref="C27:C28"/>
    <mergeCell ref="D27:F28"/>
    <mergeCell ref="G27:M28"/>
    <mergeCell ref="N27:N28"/>
    <mergeCell ref="O27:O28"/>
    <mergeCell ref="S27:S28"/>
    <mergeCell ref="O25:O26"/>
    <mergeCell ref="S25:S26"/>
    <mergeCell ref="D21:F22"/>
    <mergeCell ref="B25:B26"/>
    <mergeCell ref="C25:C26"/>
    <mergeCell ref="D25:F26"/>
    <mergeCell ref="G25:M26"/>
    <mergeCell ref="N25:N26"/>
    <mergeCell ref="B23:B24"/>
    <mergeCell ref="C23:C24"/>
    <mergeCell ref="D23:F24"/>
    <mergeCell ref="G23:M24"/>
    <mergeCell ref="N23:N24"/>
    <mergeCell ref="O23:O24"/>
    <mergeCell ref="S23:S24"/>
    <mergeCell ref="B21:B22"/>
    <mergeCell ref="C21:C22"/>
    <mergeCell ref="G21:M22"/>
    <mergeCell ref="N21:N22"/>
    <mergeCell ref="O21:O22"/>
    <mergeCell ref="AE25:AE26"/>
    <mergeCell ref="AF25:AF26"/>
    <mergeCell ref="AG25:AG26"/>
    <mergeCell ref="T25:T26"/>
    <mergeCell ref="U25:AA26"/>
    <mergeCell ref="AC25:AC26"/>
    <mergeCell ref="AD25:AD26"/>
    <mergeCell ref="AE17:AE18"/>
    <mergeCell ref="AG21:AG22"/>
    <mergeCell ref="T23:T24"/>
    <mergeCell ref="U23:AA24"/>
    <mergeCell ref="T21:T22"/>
    <mergeCell ref="U21:AA22"/>
    <mergeCell ref="AC21:AC22"/>
    <mergeCell ref="AD21:AD22"/>
    <mergeCell ref="AE21:AE22"/>
    <mergeCell ref="AF21:AF22"/>
    <mergeCell ref="AC23:AC24"/>
    <mergeCell ref="AD23:AD24"/>
    <mergeCell ref="AE23:AE24"/>
    <mergeCell ref="AF23:AF24"/>
    <mergeCell ref="AG23:AG24"/>
    <mergeCell ref="U17:AA18"/>
    <mergeCell ref="S21:S22"/>
    <mergeCell ref="O19:O20"/>
    <mergeCell ref="S19:S20"/>
    <mergeCell ref="AC17:AC18"/>
    <mergeCell ref="AD17:AD18"/>
    <mergeCell ref="I5:J5"/>
    <mergeCell ref="X5:Y5"/>
    <mergeCell ref="AF17:AF18"/>
    <mergeCell ref="AG17:AG18"/>
    <mergeCell ref="V8:W8"/>
    <mergeCell ref="Z8:AA8"/>
    <mergeCell ref="AD8:AE8"/>
    <mergeCell ref="V9:W15"/>
    <mergeCell ref="Z9:AA15"/>
    <mergeCell ref="AD9:AE15"/>
    <mergeCell ref="B19:B20"/>
    <mergeCell ref="C19:C20"/>
    <mergeCell ref="D19:F20"/>
    <mergeCell ref="G19:M20"/>
    <mergeCell ref="N19:N20"/>
    <mergeCell ref="AE19:AE20"/>
    <mergeCell ref="AF19:AF20"/>
    <mergeCell ref="AG19:AG20"/>
    <mergeCell ref="T19:T20"/>
    <mergeCell ref="U19:AA20"/>
    <mergeCell ref="AC19:AC20"/>
    <mergeCell ref="AD19:AD20"/>
    <mergeCell ref="B17:B18"/>
    <mergeCell ref="C17:C18"/>
    <mergeCell ref="D17:F18"/>
    <mergeCell ref="G17:M18"/>
    <mergeCell ref="N17:N18"/>
    <mergeCell ref="O17:O18"/>
    <mergeCell ref="S17:S18"/>
    <mergeCell ref="T17:T18"/>
    <mergeCell ref="C8:D8"/>
    <mergeCell ref="G8:H8"/>
    <mergeCell ref="K8:L8"/>
    <mergeCell ref="O8:P8"/>
    <mergeCell ref="R8:S8"/>
    <mergeCell ref="G9:H15"/>
    <mergeCell ref="K9:L15"/>
    <mergeCell ref="O9:P15"/>
    <mergeCell ref="R9:S15"/>
    <mergeCell ref="C9:D15"/>
  </mergeCells>
  <phoneticPr fontId="2"/>
  <printOptions horizontalCentered="1" verticalCentered="1"/>
  <pageMargins left="0.78740157480314965" right="0.78740157480314965" top="0.59055118110236227" bottom="0.39370078740157483" header="0" footer="0"/>
  <pageSetup paperSize="9" scale="44" orientation="portrait" horizontalDpi="4294967293" verticalDpi="36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U12女子</vt:lpstr>
      <vt:lpstr>U12女子!Print_Area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　Nakamura</dc:creator>
  <cp:lastModifiedBy>ひさみ 髙木</cp:lastModifiedBy>
  <cp:lastPrinted>2026-10-18T02:44:53Z</cp:lastPrinted>
  <dcterms:created xsi:type="dcterms:W3CDTF">2005-09-26T14:53:02Z</dcterms:created>
  <dcterms:modified xsi:type="dcterms:W3CDTF">2026-10-18T04:23:20Z</dcterms:modified>
</cp:coreProperties>
</file>