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宮川\Documents\３　栃木県フットサル連盟\6  U-12大会\"/>
    </mc:Choice>
  </mc:AlternateContent>
  <xr:revisionPtr revIDLastSave="0" documentId="13_ncr:1_{D288DEE6-51A4-4093-A220-B20D4995C9C7}" xr6:coauthVersionLast="47" xr6:coauthVersionMax="47" xr10:uidLastSave="{00000000-0000-0000-0000-000000000000}"/>
  <bookViews>
    <workbookView xWindow="-108" yWindow="-108" windowWidth="23256" windowHeight="12456" tabRatio="649" xr2:uid="{00000000-000D-0000-FFFF-FFFF00000000}"/>
  </bookViews>
  <sheets>
    <sheet name="監督会組合せ（コロナ対策）" sheetId="17" r:id="rId1"/>
    <sheet name="日程（コロナ対策）" sheetId="18" r:id="rId2"/>
  </sheets>
  <definedNames>
    <definedName name="_xlnm.Print_Area" localSheetId="1">'日程（コロナ対策）'!$A$1:$AB$174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A166" i="18" l="1"/>
  <c r="Y166" i="18"/>
  <c r="W166" i="18"/>
  <c r="U166" i="18"/>
  <c r="AA164" i="18"/>
  <c r="Y164" i="18"/>
  <c r="W164" i="18"/>
  <c r="U164" i="18"/>
  <c r="AA162" i="18"/>
  <c r="Y162" i="18"/>
  <c r="W162" i="18"/>
  <c r="U162" i="18"/>
  <c r="AA160" i="18"/>
  <c r="Y160" i="18"/>
  <c r="W160" i="18"/>
  <c r="U160" i="18"/>
  <c r="J157" i="18"/>
  <c r="D157" i="18"/>
  <c r="U113" i="18"/>
  <c r="W113" i="18" s="1"/>
  <c r="N112" i="18"/>
  <c r="U111" i="18"/>
  <c r="Y111" i="18" s="1"/>
  <c r="E110" i="18"/>
  <c r="U109" i="18"/>
  <c r="AA109" i="18" s="1"/>
  <c r="N108" i="18"/>
  <c r="E108" i="18"/>
  <c r="U103" i="18"/>
  <c r="T103" i="18"/>
  <c r="V103" i="18" s="1"/>
  <c r="S103" i="18"/>
  <c r="R103" i="18"/>
  <c r="Q103" i="18"/>
  <c r="P103" i="18" s="1"/>
  <c r="U101" i="18"/>
  <c r="T101" i="18"/>
  <c r="V101" i="18" s="1"/>
  <c r="S101" i="18"/>
  <c r="R101" i="18"/>
  <c r="Q101" i="18"/>
  <c r="P101" i="18" s="1"/>
  <c r="U99" i="18"/>
  <c r="T99" i="18"/>
  <c r="V99" i="18" s="1"/>
  <c r="S99" i="18"/>
  <c r="R99" i="18"/>
  <c r="Q99" i="18"/>
  <c r="M98" i="18"/>
  <c r="J98" i="18"/>
  <c r="G98" i="18"/>
  <c r="U95" i="18"/>
  <c r="W95" i="18" s="1"/>
  <c r="N94" i="18"/>
  <c r="W93" i="18"/>
  <c r="U93" i="18"/>
  <c r="Y93" i="18" s="1"/>
  <c r="E92" i="18"/>
  <c r="U91" i="18" s="1"/>
  <c r="AA91" i="18" s="1"/>
  <c r="N90" i="18"/>
  <c r="E90" i="18"/>
  <c r="U85" i="18"/>
  <c r="V85" i="18" s="1"/>
  <c r="T85" i="18"/>
  <c r="S85" i="18"/>
  <c r="R85" i="18"/>
  <c r="Q85" i="18"/>
  <c r="U83" i="18"/>
  <c r="T83" i="18"/>
  <c r="V83" i="18" s="1"/>
  <c r="S83" i="18"/>
  <c r="R83" i="18"/>
  <c r="Q83" i="18"/>
  <c r="U81" i="18"/>
  <c r="T81" i="18"/>
  <c r="V81" i="18" s="1"/>
  <c r="S81" i="18"/>
  <c r="R81" i="18"/>
  <c r="Q81" i="18"/>
  <c r="P81" i="18" s="1"/>
  <c r="M80" i="18"/>
  <c r="J80" i="18"/>
  <c r="G80" i="18"/>
  <c r="U77" i="18"/>
  <c r="W77" i="18" s="1"/>
  <c r="N76" i="18"/>
  <c r="U75" i="18"/>
  <c r="Y75" i="18" s="1"/>
  <c r="E74" i="18"/>
  <c r="U73" i="18"/>
  <c r="AA73" i="18" s="1"/>
  <c r="N72" i="18"/>
  <c r="E72" i="18"/>
  <c r="U67" i="18"/>
  <c r="V67" i="18" s="1"/>
  <c r="T67" i="18"/>
  <c r="S67" i="18"/>
  <c r="R67" i="18"/>
  <c r="Q67" i="18"/>
  <c r="V65" i="18"/>
  <c r="U65" i="18"/>
  <c r="T65" i="18"/>
  <c r="S65" i="18"/>
  <c r="R65" i="18"/>
  <c r="Q65" i="18"/>
  <c r="P65" i="18" s="1"/>
  <c r="U63" i="18"/>
  <c r="T63" i="18"/>
  <c r="V63" i="18" s="1"/>
  <c r="S63" i="18"/>
  <c r="R63" i="18"/>
  <c r="Q63" i="18"/>
  <c r="P63" i="18" s="1"/>
  <c r="M62" i="18"/>
  <c r="J62" i="18"/>
  <c r="G62" i="18"/>
  <c r="U59" i="18"/>
  <c r="W59" i="18" s="1"/>
  <c r="N58" i="18"/>
  <c r="AA57" i="18"/>
  <c r="W57" i="18"/>
  <c r="U57" i="18"/>
  <c r="Y57" i="18" s="1"/>
  <c r="E56" i="18"/>
  <c r="U55" i="18" s="1"/>
  <c r="AA55" i="18" s="1"/>
  <c r="N54" i="18"/>
  <c r="E54" i="18"/>
  <c r="U49" i="18"/>
  <c r="V49" i="18" s="1"/>
  <c r="T49" i="18"/>
  <c r="S49" i="18"/>
  <c r="R49" i="18"/>
  <c r="Q49" i="18"/>
  <c r="U47" i="18"/>
  <c r="V47" i="18" s="1"/>
  <c r="T47" i="18"/>
  <c r="S47" i="18"/>
  <c r="R47" i="18"/>
  <c r="Q47" i="18"/>
  <c r="U45" i="18"/>
  <c r="T45" i="18"/>
  <c r="S45" i="18"/>
  <c r="R45" i="18"/>
  <c r="Q45" i="18"/>
  <c r="P45" i="18" s="1"/>
  <c r="M44" i="18"/>
  <c r="J44" i="18"/>
  <c r="G44" i="18"/>
  <c r="U41" i="18"/>
  <c r="W41" i="18" s="1"/>
  <c r="N40" i="18"/>
  <c r="AA39" i="18"/>
  <c r="W39" i="18"/>
  <c r="U39" i="18"/>
  <c r="Y39" i="18" s="1"/>
  <c r="E38" i="18"/>
  <c r="U37" i="18" s="1"/>
  <c r="N36" i="18"/>
  <c r="E36" i="18"/>
  <c r="U31" i="18"/>
  <c r="V31" i="18" s="1"/>
  <c r="T31" i="18"/>
  <c r="S31" i="18"/>
  <c r="R31" i="18"/>
  <c r="Q31" i="18"/>
  <c r="U29" i="18"/>
  <c r="V29" i="18" s="1"/>
  <c r="T29" i="18"/>
  <c r="S29" i="18"/>
  <c r="R29" i="18"/>
  <c r="Q29" i="18"/>
  <c r="U27" i="18"/>
  <c r="T27" i="18"/>
  <c r="S27" i="18"/>
  <c r="R27" i="18"/>
  <c r="Q27" i="18"/>
  <c r="M26" i="18"/>
  <c r="J26" i="18"/>
  <c r="G26" i="18"/>
  <c r="U23" i="18"/>
  <c r="W23" i="18" s="1"/>
  <c r="N22" i="18"/>
  <c r="AA21" i="18"/>
  <c r="W21" i="18"/>
  <c r="U21" i="18"/>
  <c r="Y21" i="18" s="1"/>
  <c r="E20" i="18"/>
  <c r="U19" i="18" s="1"/>
  <c r="N18" i="18"/>
  <c r="E18" i="18"/>
  <c r="U13" i="18"/>
  <c r="T13" i="18"/>
  <c r="S13" i="18"/>
  <c r="R13" i="18"/>
  <c r="Q13" i="18"/>
  <c r="V11" i="18"/>
  <c r="U11" i="18"/>
  <c r="T11" i="18"/>
  <c r="S11" i="18"/>
  <c r="R11" i="18"/>
  <c r="Q11" i="18"/>
  <c r="U9" i="18"/>
  <c r="T9" i="18"/>
  <c r="V9" i="18" s="1"/>
  <c r="S9" i="18"/>
  <c r="R9" i="18"/>
  <c r="Q9" i="18"/>
  <c r="M8" i="18"/>
  <c r="J8" i="18"/>
  <c r="G8" i="18"/>
  <c r="W109" i="18" l="1"/>
  <c r="Y73" i="18"/>
  <c r="AA19" i="18"/>
  <c r="Y19" i="18"/>
  <c r="AA37" i="18"/>
  <c r="Y37" i="18"/>
  <c r="AA75" i="18"/>
  <c r="V13" i="18"/>
  <c r="P47" i="18"/>
  <c r="P85" i="18"/>
  <c r="P9" i="18"/>
  <c r="V27" i="18"/>
  <c r="P29" i="18"/>
  <c r="P67" i="18"/>
  <c r="P99" i="18"/>
  <c r="P11" i="18"/>
  <c r="P49" i="18"/>
  <c r="Y109" i="18"/>
  <c r="P31" i="18"/>
  <c r="W91" i="18"/>
  <c r="P83" i="18"/>
  <c r="Y91" i="18"/>
  <c r="W111" i="18"/>
  <c r="P13" i="18"/>
  <c r="P27" i="18"/>
  <c r="V45" i="18"/>
  <c r="Y55" i="18"/>
  <c r="W75" i="18"/>
  <c r="Y23" i="18"/>
  <c r="Y41" i="18"/>
  <c r="Y59" i="18"/>
  <c r="Y77" i="18"/>
  <c r="AA93" i="18"/>
  <c r="Y95" i="18"/>
  <c r="AA111" i="18"/>
  <c r="Y113" i="18"/>
  <c r="W19" i="18"/>
  <c r="AA23" i="18"/>
  <c r="W37" i="18"/>
  <c r="AA41" i="18"/>
  <c r="W55" i="18"/>
  <c r="AA59" i="18"/>
  <c r="W73" i="18"/>
  <c r="AA77" i="18"/>
  <c r="AA95" i="18"/>
  <c r="AA113" i="18"/>
</calcChain>
</file>

<file path=xl/sharedStrings.xml><?xml version="1.0" encoding="utf-8"?>
<sst xmlns="http://schemas.openxmlformats.org/spreadsheetml/2006/main" count="922" uniqueCount="318">
  <si>
    <t>月</t>
    <rPh sb="0" eb="1">
      <t>ガツ</t>
    </rPh>
    <phoneticPr fontId="3"/>
  </si>
  <si>
    <t>日</t>
    <rPh sb="0" eb="1">
      <t>ニチ</t>
    </rPh>
    <phoneticPr fontId="3"/>
  </si>
  <si>
    <t>(</t>
    <phoneticPr fontId="3"/>
  </si>
  <si>
    <t>)</t>
    <phoneticPr fontId="3"/>
  </si>
  <si>
    <t>ﾏｯﾁ</t>
    <phoneticPr fontId="3"/>
  </si>
  <si>
    <t>会場設営</t>
    <rPh sb="0" eb="2">
      <t>カイジョウ</t>
    </rPh>
    <rPh sb="2" eb="4">
      <t>セツエイ</t>
    </rPh>
    <phoneticPr fontId="3"/>
  </si>
  <si>
    <t>備品準備</t>
    <rPh sb="0" eb="2">
      <t>ビヒン</t>
    </rPh>
    <rPh sb="2" eb="4">
      <t>ジュンビ</t>
    </rPh>
    <phoneticPr fontId="3"/>
  </si>
  <si>
    <t>№</t>
    <phoneticPr fontId="3"/>
  </si>
  <si>
    <t>時間</t>
    <rPh sb="0" eb="2">
      <t>ジカン</t>
    </rPh>
    <phoneticPr fontId="3"/>
  </si>
  <si>
    <t>ＨＯＭＥ</t>
    <phoneticPr fontId="3"/>
  </si>
  <si>
    <t>ＡＷＡＹ</t>
    <phoneticPr fontId="3"/>
  </si>
  <si>
    <t>運　営　担　当</t>
    <rPh sb="0" eb="1">
      <t>ウン</t>
    </rPh>
    <rPh sb="2" eb="3">
      <t>エイ</t>
    </rPh>
    <rPh sb="4" eb="5">
      <t>タン</t>
    </rPh>
    <rPh sb="6" eb="7">
      <t>トウ</t>
    </rPh>
    <phoneticPr fontId="3"/>
  </si>
  <si>
    <t>１</t>
    <phoneticPr fontId="3"/>
  </si>
  <si>
    <t>第１試合</t>
    <rPh sb="0" eb="1">
      <t>ダイ</t>
    </rPh>
    <rPh sb="2" eb="4">
      <t>シアイ</t>
    </rPh>
    <phoneticPr fontId="3"/>
  </si>
  <si>
    <t>－</t>
    <phoneticPr fontId="3"/>
  </si>
  <si>
    <t>主審</t>
    <rPh sb="0" eb="1">
      <t>オモ</t>
    </rPh>
    <rPh sb="1" eb="2">
      <t>シン</t>
    </rPh>
    <phoneticPr fontId="3"/>
  </si>
  <si>
    <t>2審</t>
    <rPh sb="1" eb="2">
      <t>シン</t>
    </rPh>
    <phoneticPr fontId="3"/>
  </si>
  <si>
    <t>第３試合</t>
    <rPh sb="0" eb="1">
      <t>ダイ</t>
    </rPh>
    <rPh sb="2" eb="4">
      <t>シアイ</t>
    </rPh>
    <phoneticPr fontId="3"/>
  </si>
  <si>
    <t>会場片付け</t>
    <rPh sb="0" eb="2">
      <t>カイジョウ</t>
    </rPh>
    <rPh sb="2" eb="4">
      <t>カタヅ</t>
    </rPh>
    <phoneticPr fontId="3"/>
  </si>
  <si>
    <t>備品撤収</t>
    <rPh sb="0" eb="2">
      <t>ビヒン</t>
    </rPh>
    <rPh sb="2" eb="4">
      <t>テッシュウ</t>
    </rPh>
    <phoneticPr fontId="3"/>
  </si>
  <si>
    <t>３審</t>
    <rPh sb="1" eb="2">
      <t>シン</t>
    </rPh>
    <phoneticPr fontId="3"/>
  </si>
  <si>
    <t>ballperson</t>
    <phoneticPr fontId="2"/>
  </si>
  <si>
    <t>official</t>
    <phoneticPr fontId="3"/>
  </si>
  <si>
    <t>審　        判</t>
    <rPh sb="0" eb="1">
      <t>シン</t>
    </rPh>
    <rPh sb="10" eb="11">
      <t>ハン</t>
    </rPh>
    <phoneticPr fontId="3"/>
  </si>
  <si>
    <t>会    場</t>
    <rPh sb="0" eb="1">
      <t>カイ</t>
    </rPh>
    <rPh sb="5" eb="6">
      <t>ジョウ</t>
    </rPh>
    <phoneticPr fontId="3"/>
  </si>
  <si>
    <t>１０</t>
    <phoneticPr fontId="3"/>
  </si>
  <si>
    <t>チーム名</t>
    <rPh sb="3" eb="4">
      <t>メイ</t>
    </rPh>
    <phoneticPr fontId="3"/>
  </si>
  <si>
    <t>勝点</t>
    <rPh sb="0" eb="1">
      <t>カチ</t>
    </rPh>
    <rPh sb="1" eb="2">
      <t>テン</t>
    </rPh>
    <phoneticPr fontId="3"/>
  </si>
  <si>
    <t>勝ち</t>
    <rPh sb="0" eb="1">
      <t>カ</t>
    </rPh>
    <phoneticPr fontId="3"/>
  </si>
  <si>
    <t>分</t>
    <rPh sb="0" eb="1">
      <t>ワケ</t>
    </rPh>
    <phoneticPr fontId="3"/>
  </si>
  <si>
    <t>負け</t>
    <rPh sb="0" eb="1">
      <t>マ</t>
    </rPh>
    <phoneticPr fontId="3"/>
  </si>
  <si>
    <t>得点</t>
    <rPh sb="0" eb="2">
      <t>トクテン</t>
    </rPh>
    <phoneticPr fontId="3"/>
  </si>
  <si>
    <t>失点</t>
    <rPh sb="0" eb="2">
      <t>シッテン</t>
    </rPh>
    <phoneticPr fontId="3"/>
  </si>
  <si>
    <t>差</t>
    <rPh sb="0" eb="1">
      <t>サ</t>
    </rPh>
    <phoneticPr fontId="3"/>
  </si>
  <si>
    <t>順位</t>
    <rPh sb="0" eb="2">
      <t>ジュンイ</t>
    </rPh>
    <phoneticPr fontId="3"/>
  </si>
  <si>
    <t>Aブロック</t>
    <phoneticPr fontId="2"/>
  </si>
  <si>
    <t>タイムキーパー</t>
    <phoneticPr fontId="2"/>
  </si>
  <si>
    <t>試合時間</t>
    <rPh sb="0" eb="2">
      <t>シアイ</t>
    </rPh>
    <rPh sb="2" eb="4">
      <t>ジカン</t>
    </rPh>
    <phoneticPr fontId="2"/>
  </si>
  <si>
    <t>3審</t>
    <rPh sb="1" eb="2">
      <t>シン</t>
    </rPh>
    <phoneticPr fontId="2"/>
  </si>
  <si>
    <t>優勝</t>
    <rPh sb="0" eb="2">
      <t>ユウショウ</t>
    </rPh>
    <phoneticPr fontId="2"/>
  </si>
  <si>
    <t>＜１次ラウンド＞</t>
    <rPh sb="2" eb="3">
      <t>ジ</t>
    </rPh>
    <phoneticPr fontId="2"/>
  </si>
  <si>
    <t>＜1次ラウンド＞</t>
    <rPh sb="2" eb="3">
      <t>ジ</t>
    </rPh>
    <phoneticPr fontId="3"/>
  </si>
  <si>
    <t>＜決勝ラウンド＞</t>
    <rPh sb="1" eb="3">
      <t>ケッショウ</t>
    </rPh>
    <phoneticPr fontId="2"/>
  </si>
  <si>
    <t>表彰式後、</t>
    <rPh sb="0" eb="3">
      <t>ヒョウショウシキ</t>
    </rPh>
    <rPh sb="3" eb="4">
      <t>ゴ</t>
    </rPh>
    <phoneticPr fontId="2"/>
  </si>
  <si>
    <t>決勝のみ延長3分-3分、なお同点の場合はＰＫ戦</t>
    <rPh sb="0" eb="2">
      <t>ケッショウ</t>
    </rPh>
    <rPh sb="4" eb="6">
      <t>エンチョウ</t>
    </rPh>
    <rPh sb="7" eb="8">
      <t>フン</t>
    </rPh>
    <rPh sb="10" eb="11">
      <t>フン</t>
    </rPh>
    <rPh sb="14" eb="16">
      <t>ドウテン</t>
    </rPh>
    <rPh sb="17" eb="19">
      <t>バアイ</t>
    </rPh>
    <rPh sb="22" eb="23">
      <t>セン</t>
    </rPh>
    <phoneticPr fontId="2"/>
  </si>
  <si>
    <t>日</t>
    <rPh sb="0" eb="1">
      <t>ニチ</t>
    </rPh>
    <phoneticPr fontId="2"/>
  </si>
  <si>
    <t>２</t>
    <phoneticPr fontId="2"/>
  </si>
  <si>
    <t>３</t>
    <phoneticPr fontId="2"/>
  </si>
  <si>
    <t>６</t>
    <phoneticPr fontId="2"/>
  </si>
  <si>
    <t>１１</t>
    <phoneticPr fontId="3"/>
  </si>
  <si>
    <t>Bブロック</t>
    <phoneticPr fontId="2"/>
  </si>
  <si>
    <t>Cブロック</t>
    <phoneticPr fontId="2"/>
  </si>
  <si>
    <t>＜１次ラウンド試合日程＞</t>
    <rPh sb="2" eb="3">
      <t>ジ</t>
    </rPh>
    <rPh sb="7" eb="9">
      <t>シアイ</t>
    </rPh>
    <rPh sb="9" eb="11">
      <t>ニッテイ</t>
    </rPh>
    <phoneticPr fontId="2"/>
  </si>
  <si>
    <t>会場設営：全チームで</t>
    <rPh sb="0" eb="2">
      <t>カイジョウ</t>
    </rPh>
    <rPh sb="2" eb="4">
      <t>セツエイ</t>
    </rPh>
    <rPh sb="5" eb="6">
      <t>ゼン</t>
    </rPh>
    <phoneticPr fontId="2"/>
  </si>
  <si>
    <t>ホーム</t>
    <phoneticPr fontId="2"/>
  </si>
  <si>
    <t>アウェイ</t>
    <phoneticPr fontId="2"/>
  </si>
  <si>
    <t>TK</t>
    <phoneticPr fontId="2"/>
  </si>
  <si>
    <t>オフィシャル</t>
    <phoneticPr fontId="2"/>
  </si>
  <si>
    <t>ボールパーソン</t>
    <phoneticPr fontId="2"/>
  </si>
  <si>
    <t>VS</t>
    <phoneticPr fontId="2"/>
  </si>
  <si>
    <t>会場片付け：全チームで</t>
    <rPh sb="0" eb="2">
      <t>カイジョウ</t>
    </rPh>
    <rPh sb="2" eb="4">
      <t>カタヅ</t>
    </rPh>
    <rPh sb="6" eb="7">
      <t>ゼン</t>
    </rPh>
    <phoneticPr fontId="2"/>
  </si>
  <si>
    <t>①</t>
    <phoneticPr fontId="2"/>
  </si>
  <si>
    <t>③</t>
    <phoneticPr fontId="2"/>
  </si>
  <si>
    <t>②</t>
    <phoneticPr fontId="2"/>
  </si>
  <si>
    <t>1</t>
    <phoneticPr fontId="3"/>
  </si>
  <si>
    <t>2</t>
    <phoneticPr fontId="3"/>
  </si>
  <si>
    <t>3</t>
    <phoneticPr fontId="2"/>
  </si>
  <si>
    <t>７</t>
    <phoneticPr fontId="3"/>
  </si>
  <si>
    <t>１３</t>
    <phoneticPr fontId="3"/>
  </si>
  <si>
    <t>１４</t>
    <phoneticPr fontId="3"/>
  </si>
  <si>
    <t>１５</t>
    <phoneticPr fontId="3"/>
  </si>
  <si>
    <t>１６</t>
    <phoneticPr fontId="3"/>
  </si>
  <si>
    <t>（三栄不動産へ）</t>
    <rPh sb="1" eb="6">
      <t>サンエイフドウサン</t>
    </rPh>
    <phoneticPr fontId="2"/>
  </si>
  <si>
    <t>④</t>
    <phoneticPr fontId="2"/>
  </si>
  <si>
    <t>➂</t>
    <phoneticPr fontId="2"/>
  </si>
  <si>
    <t>会場設営：５＆６</t>
    <rPh sb="0" eb="2">
      <t>カイジョウ</t>
    </rPh>
    <rPh sb="2" eb="4">
      <t>セツエイ</t>
    </rPh>
    <phoneticPr fontId="2"/>
  </si>
  <si>
    <t>５</t>
    <phoneticPr fontId="2"/>
  </si>
  <si>
    <t>７</t>
    <phoneticPr fontId="2"/>
  </si>
  <si>
    <t>審判委員会</t>
    <rPh sb="0" eb="2">
      <t>シンパン</t>
    </rPh>
    <rPh sb="2" eb="5">
      <t>イインカイ</t>
    </rPh>
    <phoneticPr fontId="2"/>
  </si>
  <si>
    <t>１２分ー３分―１２分　プレーイングタイム</t>
    <rPh sb="2" eb="3">
      <t>フン</t>
    </rPh>
    <rPh sb="5" eb="6">
      <t>フン</t>
    </rPh>
    <rPh sb="9" eb="10">
      <t>フン</t>
    </rPh>
    <phoneticPr fontId="2"/>
  </si>
  <si>
    <t>４</t>
    <phoneticPr fontId="2"/>
  </si>
  <si>
    <t>同点の場合はＰＫ（５人）</t>
    <rPh sb="0" eb="2">
      <t>ドウテン</t>
    </rPh>
    <rPh sb="3" eb="5">
      <t>バアイ</t>
    </rPh>
    <rPh sb="10" eb="11">
      <t>ニン</t>
    </rPh>
    <phoneticPr fontId="2"/>
  </si>
  <si>
    <t>撤収：優勝チーム(三栄へ)</t>
    <rPh sb="0" eb="2">
      <t>テッシュウ</t>
    </rPh>
    <rPh sb="3" eb="5">
      <t>ユウショウ</t>
    </rPh>
    <rPh sb="9" eb="11">
      <t>サンエイ</t>
    </rPh>
    <phoneticPr fontId="2"/>
  </si>
  <si>
    <t>８</t>
    <phoneticPr fontId="2"/>
  </si>
  <si>
    <t>3</t>
    <phoneticPr fontId="3"/>
  </si>
  <si>
    <t>2</t>
    <phoneticPr fontId="2"/>
  </si>
  <si>
    <t>5</t>
    <phoneticPr fontId="3"/>
  </si>
  <si>
    <t>１</t>
    <phoneticPr fontId="2"/>
  </si>
  <si>
    <t>準々決勝</t>
    <rPh sb="0" eb="4">
      <t>ジュンジュンケッショウ</t>
    </rPh>
    <phoneticPr fontId="2"/>
  </si>
  <si>
    <t>１０：００</t>
    <phoneticPr fontId="2"/>
  </si>
  <si>
    <t>月</t>
    <rPh sb="0" eb="1">
      <t>ガツ</t>
    </rPh>
    <phoneticPr fontId="2"/>
  </si>
  <si>
    <t>（</t>
    <phoneticPr fontId="2"/>
  </si>
  <si>
    <t>）</t>
    <phoneticPr fontId="2"/>
  </si>
  <si>
    <t>会場：</t>
    <rPh sb="0" eb="2">
      <t>カイジョウ</t>
    </rPh>
    <phoneticPr fontId="2"/>
  </si>
  <si>
    <t>第5日目</t>
    <rPh sb="0" eb="1">
      <t>ダイ</t>
    </rPh>
    <rPh sb="2" eb="3">
      <t>ニチ</t>
    </rPh>
    <rPh sb="3" eb="4">
      <t>メ</t>
    </rPh>
    <phoneticPr fontId="2"/>
  </si>
  <si>
    <t>撤収：ブロック１位チーム（三栄へ）</t>
    <rPh sb="0" eb="2">
      <t>テッシュウ</t>
    </rPh>
    <rPh sb="8" eb="9">
      <t>イ</t>
    </rPh>
    <rPh sb="13" eb="15">
      <t>サンエイ</t>
    </rPh>
    <phoneticPr fontId="2"/>
  </si>
  <si>
    <t>　　＜表彰式＞　決勝終了後、直ちに</t>
    <rPh sb="3" eb="5">
      <t>ヒョウショウ</t>
    </rPh>
    <rPh sb="5" eb="6">
      <t>シキ</t>
    </rPh>
    <rPh sb="8" eb="10">
      <t>ケッショウ</t>
    </rPh>
    <rPh sb="10" eb="13">
      <t>シュウリョウゴ</t>
    </rPh>
    <rPh sb="14" eb="15">
      <t>タダ</t>
    </rPh>
    <phoneticPr fontId="2"/>
  </si>
  <si>
    <t>３</t>
    <phoneticPr fontId="3"/>
  </si>
  <si>
    <t>８</t>
    <phoneticPr fontId="3"/>
  </si>
  <si>
    <t>９</t>
    <phoneticPr fontId="2"/>
  </si>
  <si>
    <t>１２</t>
    <phoneticPr fontId="3"/>
  </si>
  <si>
    <t>Dブロック</t>
    <phoneticPr fontId="2"/>
  </si>
  <si>
    <t>Fブロック</t>
    <phoneticPr fontId="2"/>
  </si>
  <si>
    <t>Eブロック</t>
    <phoneticPr fontId="2"/>
  </si>
  <si>
    <t>A1</t>
    <phoneticPr fontId="2"/>
  </si>
  <si>
    <t>A2</t>
    <phoneticPr fontId="2"/>
  </si>
  <si>
    <t>B1</t>
    <phoneticPr fontId="2"/>
  </si>
  <si>
    <t>B2</t>
    <phoneticPr fontId="2"/>
  </si>
  <si>
    <t>C1</t>
    <phoneticPr fontId="2"/>
  </si>
  <si>
    <t>C2</t>
    <phoneticPr fontId="2"/>
  </si>
  <si>
    <t>A3</t>
    <phoneticPr fontId="2"/>
  </si>
  <si>
    <t>1試合の負</t>
    <rPh sb="1" eb="3">
      <t>シアイ</t>
    </rPh>
    <rPh sb="4" eb="5">
      <t>マケ</t>
    </rPh>
    <phoneticPr fontId="2"/>
  </si>
  <si>
    <t>2試合の負</t>
    <rPh sb="1" eb="3">
      <t>シアイ</t>
    </rPh>
    <rPh sb="4" eb="5">
      <t>マケ</t>
    </rPh>
    <phoneticPr fontId="2"/>
  </si>
  <si>
    <t>3試合の負</t>
    <rPh sb="1" eb="3">
      <t>シアイ</t>
    </rPh>
    <rPh sb="4" eb="5">
      <t>マケ</t>
    </rPh>
    <phoneticPr fontId="2"/>
  </si>
  <si>
    <t>B3</t>
    <phoneticPr fontId="2"/>
  </si>
  <si>
    <t>C3</t>
    <phoneticPr fontId="2"/>
  </si>
  <si>
    <t>1試合の勝</t>
    <rPh sb="1" eb="3">
      <t>シアイ</t>
    </rPh>
    <rPh sb="4" eb="5">
      <t>カチ</t>
    </rPh>
    <phoneticPr fontId="2"/>
  </si>
  <si>
    <t>2試合の勝</t>
    <rPh sb="1" eb="3">
      <t>シアイ</t>
    </rPh>
    <rPh sb="4" eb="5">
      <t>カチ</t>
    </rPh>
    <phoneticPr fontId="2"/>
  </si>
  <si>
    <t>3試合の勝</t>
    <rPh sb="1" eb="3">
      <t>シアイ</t>
    </rPh>
    <rPh sb="4" eb="5">
      <t>カチ</t>
    </rPh>
    <phoneticPr fontId="2"/>
  </si>
  <si>
    <t>1の勝</t>
    <rPh sb="2" eb="3">
      <t>カチ</t>
    </rPh>
    <phoneticPr fontId="2"/>
  </si>
  <si>
    <t>2の勝</t>
    <rPh sb="2" eb="3">
      <t>カチ</t>
    </rPh>
    <phoneticPr fontId="2"/>
  </si>
  <si>
    <t>3の勝</t>
    <rPh sb="2" eb="3">
      <t>カチ</t>
    </rPh>
    <phoneticPr fontId="2"/>
  </si>
  <si>
    <t>1の負</t>
    <rPh sb="2" eb="3">
      <t>マケ</t>
    </rPh>
    <phoneticPr fontId="2"/>
  </si>
  <si>
    <t>2の負</t>
    <rPh sb="2" eb="3">
      <t>マケ</t>
    </rPh>
    <phoneticPr fontId="2"/>
  </si>
  <si>
    <t>3の負</t>
    <rPh sb="2" eb="3">
      <t>マケ</t>
    </rPh>
    <phoneticPr fontId="2"/>
  </si>
  <si>
    <t>※数字は抽選番号</t>
    <rPh sb="1" eb="3">
      <t>スウジ</t>
    </rPh>
    <rPh sb="4" eb="6">
      <t>チュウセン</t>
    </rPh>
    <rPh sb="6" eb="8">
      <t>バンゴウ</t>
    </rPh>
    <phoneticPr fontId="2"/>
  </si>
  <si>
    <t>試合時間　　10分－3分－10分 ランニングタイム</t>
    <rPh sb="0" eb="2">
      <t>シアイ</t>
    </rPh>
    <rPh sb="2" eb="4">
      <t>ジカン</t>
    </rPh>
    <rPh sb="8" eb="9">
      <t>フン</t>
    </rPh>
    <rPh sb="11" eb="12">
      <t>フン</t>
    </rPh>
    <rPh sb="15" eb="16">
      <t>フン</t>
    </rPh>
    <phoneticPr fontId="2"/>
  </si>
  <si>
    <t>３チームの６ブロックとする。</t>
    <phoneticPr fontId="2"/>
  </si>
  <si>
    <t>各ブロックの1位と２位の中で上位の２チームが決勝ラウンド進出とする。</t>
    <rPh sb="0" eb="1">
      <t>カク</t>
    </rPh>
    <rPh sb="7" eb="8">
      <t>イ</t>
    </rPh>
    <rPh sb="10" eb="11">
      <t>イ</t>
    </rPh>
    <rPh sb="12" eb="13">
      <t>ナカ</t>
    </rPh>
    <rPh sb="14" eb="16">
      <t>ジョウイ</t>
    </rPh>
    <rPh sb="22" eb="24">
      <t>ケッショウ</t>
    </rPh>
    <rPh sb="28" eb="30">
      <t>シンシュツ</t>
    </rPh>
    <phoneticPr fontId="2"/>
  </si>
  <si>
    <t>➄</t>
    <phoneticPr fontId="2"/>
  </si>
  <si>
    <t>⓺</t>
    <phoneticPr fontId="2"/>
  </si>
  <si>
    <t>アウェー</t>
    <phoneticPr fontId="2"/>
  </si>
  <si>
    <t>＜Aピッチ＞</t>
    <phoneticPr fontId="2"/>
  </si>
  <si>
    <t>＜Bピッチ＞</t>
    <phoneticPr fontId="2"/>
  </si>
  <si>
    <t>D1</t>
    <phoneticPr fontId="2"/>
  </si>
  <si>
    <t>D2</t>
    <phoneticPr fontId="2"/>
  </si>
  <si>
    <t>D3</t>
    <phoneticPr fontId="2"/>
  </si>
  <si>
    <t>E1</t>
    <phoneticPr fontId="2"/>
  </si>
  <si>
    <t>E2</t>
    <phoneticPr fontId="2"/>
  </si>
  <si>
    <t>E3</t>
    <phoneticPr fontId="2"/>
  </si>
  <si>
    <t>F3</t>
    <phoneticPr fontId="2"/>
  </si>
  <si>
    <t>F2</t>
    <phoneticPr fontId="2"/>
  </si>
  <si>
    <t>F1</t>
    <phoneticPr fontId="2"/>
  </si>
  <si>
    <t>①の負</t>
    <rPh sb="2" eb="3">
      <t>マケ</t>
    </rPh>
    <phoneticPr fontId="2"/>
  </si>
  <si>
    <t>②の負</t>
    <rPh sb="2" eb="3">
      <t>マケ</t>
    </rPh>
    <phoneticPr fontId="2"/>
  </si>
  <si>
    <t>③の負</t>
    <rPh sb="2" eb="3">
      <t>マ</t>
    </rPh>
    <phoneticPr fontId="2"/>
  </si>
  <si>
    <t>➃の負</t>
    <rPh sb="2" eb="3">
      <t>マケ</t>
    </rPh>
    <phoneticPr fontId="2"/>
  </si>
  <si>
    <t>➄の負</t>
    <rPh sb="2" eb="3">
      <t>フ</t>
    </rPh>
    <phoneticPr fontId="2"/>
  </si>
  <si>
    <t>⓺の負</t>
    <rPh sb="2" eb="3">
      <t>フ</t>
    </rPh>
    <phoneticPr fontId="2"/>
  </si>
  <si>
    <t>⑦</t>
    <phoneticPr fontId="2"/>
  </si>
  <si>
    <t>土</t>
    <rPh sb="0" eb="1">
      <t>ド</t>
    </rPh>
    <phoneticPr fontId="2"/>
  </si>
  <si>
    <t>２</t>
    <phoneticPr fontId="3"/>
  </si>
  <si>
    <t>土</t>
    <rPh sb="0" eb="1">
      <t>ド</t>
    </rPh>
    <phoneticPr fontId="3"/>
  </si>
  <si>
    <t>試合時間　　８分－３分－８分　プレーイングタイム</t>
    <rPh sb="0" eb="2">
      <t>シアイ</t>
    </rPh>
    <rPh sb="2" eb="4">
      <t>ジカン</t>
    </rPh>
    <rPh sb="7" eb="8">
      <t>フン</t>
    </rPh>
    <rPh sb="10" eb="11">
      <t>フン</t>
    </rPh>
    <rPh sb="13" eb="14">
      <t>フン</t>
    </rPh>
    <phoneticPr fontId="2"/>
  </si>
  <si>
    <t>Aピッチ</t>
    <phoneticPr fontId="2"/>
  </si>
  <si>
    <t>Bピッチ</t>
    <phoneticPr fontId="2"/>
  </si>
  <si>
    <t>Bピッチ　⓺</t>
    <phoneticPr fontId="2"/>
  </si>
  <si>
    <t>Aピッチ　➄</t>
    <phoneticPr fontId="2"/>
  </si>
  <si>
    <t>Aピッチ ⑦</t>
    <phoneticPr fontId="2"/>
  </si>
  <si>
    <t>①の勝</t>
    <rPh sb="2" eb="3">
      <t>カチ</t>
    </rPh>
    <phoneticPr fontId="2"/>
  </si>
  <si>
    <t>②の勝</t>
    <rPh sb="2" eb="3">
      <t>カチ</t>
    </rPh>
    <phoneticPr fontId="2"/>
  </si>
  <si>
    <t>③の勝</t>
    <rPh sb="2" eb="3">
      <t>カチ</t>
    </rPh>
    <phoneticPr fontId="2"/>
  </si>
  <si>
    <t>➃の勝</t>
    <rPh sb="2" eb="3">
      <t>カチ</t>
    </rPh>
    <phoneticPr fontId="2"/>
  </si>
  <si>
    <t>⑤の勝</t>
    <rPh sb="2" eb="3">
      <t>カチ</t>
    </rPh>
    <phoneticPr fontId="2"/>
  </si>
  <si>
    <t>➅の勝</t>
    <rPh sb="2" eb="3">
      <t>カチ</t>
    </rPh>
    <phoneticPr fontId="2"/>
  </si>
  <si>
    <t>1位から3位を表彰する</t>
    <rPh sb="1" eb="2">
      <t>イ</t>
    </rPh>
    <rPh sb="5" eb="6">
      <t>イ</t>
    </rPh>
    <rPh sb="7" eb="9">
      <t>ヒョウショウ</t>
    </rPh>
    <phoneticPr fontId="2"/>
  </si>
  <si>
    <t>７月２日（土）</t>
    <rPh sb="1" eb="2">
      <t>ガツ</t>
    </rPh>
    <rPh sb="3" eb="4">
      <t>ニチ</t>
    </rPh>
    <rPh sb="5" eb="6">
      <t>ド</t>
    </rPh>
    <phoneticPr fontId="2"/>
  </si>
  <si>
    <t>７月３日（日）</t>
    <rPh sb="1" eb="2">
      <t>ガツ</t>
    </rPh>
    <rPh sb="3" eb="4">
      <t>ニチ</t>
    </rPh>
    <rPh sb="5" eb="6">
      <t>ニチ</t>
    </rPh>
    <phoneticPr fontId="2"/>
  </si>
  <si>
    <t>第1試合の負</t>
    <rPh sb="0" eb="1">
      <t>ダイ</t>
    </rPh>
    <rPh sb="2" eb="4">
      <t>シアイ</t>
    </rPh>
    <rPh sb="5" eb="6">
      <t>マケ</t>
    </rPh>
    <phoneticPr fontId="2"/>
  </si>
  <si>
    <t>第1試合の勝</t>
    <rPh sb="0" eb="1">
      <t>ダイ</t>
    </rPh>
    <rPh sb="2" eb="4">
      <t>シアイ</t>
    </rPh>
    <rPh sb="5" eb="6">
      <t>カチ</t>
    </rPh>
    <phoneticPr fontId="2"/>
  </si>
  <si>
    <t>第2試合の負</t>
    <rPh sb="0" eb="1">
      <t>ダイ</t>
    </rPh>
    <rPh sb="2" eb="4">
      <t>シアイ</t>
    </rPh>
    <rPh sb="5" eb="6">
      <t>マケ</t>
    </rPh>
    <phoneticPr fontId="2"/>
  </si>
  <si>
    <t>第2試合の勝</t>
    <rPh sb="0" eb="1">
      <t>ダイ</t>
    </rPh>
    <rPh sb="2" eb="4">
      <t>シアイ</t>
    </rPh>
    <rPh sb="5" eb="6">
      <t>カチ</t>
    </rPh>
    <phoneticPr fontId="2"/>
  </si>
  <si>
    <t>８分－３分－８分　プレーイングタイム</t>
    <phoneticPr fontId="2"/>
  </si>
  <si>
    <t>１１：００</t>
    <phoneticPr fontId="2"/>
  </si>
  <si>
    <t>１２：３０</t>
    <phoneticPr fontId="2"/>
  </si>
  <si>
    <t>１４：００</t>
    <phoneticPr fontId="2"/>
  </si>
  <si>
    <t>Aピッチ　①</t>
    <phoneticPr fontId="2"/>
  </si>
  <si>
    <t>Bピッチ　①</t>
    <phoneticPr fontId="2"/>
  </si>
  <si>
    <t>Aピッチ　②</t>
    <phoneticPr fontId="2"/>
  </si>
  <si>
    <t>Bピッチ　②</t>
    <phoneticPr fontId="2"/>
  </si>
  <si>
    <t>Aピッチ　③</t>
    <phoneticPr fontId="2"/>
  </si>
  <si>
    <t>Bピッチ　③</t>
    <phoneticPr fontId="2"/>
  </si>
  <si>
    <t>Aピッチ　④</t>
    <phoneticPr fontId="2"/>
  </si>
  <si>
    <t>A第１試合</t>
    <rPh sb="1" eb="2">
      <t>ダイ</t>
    </rPh>
    <rPh sb="3" eb="5">
      <t>シアイ</t>
    </rPh>
    <phoneticPr fontId="3"/>
  </si>
  <si>
    <t>B第１試合</t>
    <rPh sb="1" eb="2">
      <t>ダイ</t>
    </rPh>
    <rPh sb="3" eb="5">
      <t>シアイ</t>
    </rPh>
    <phoneticPr fontId="3"/>
  </si>
  <si>
    <t>A第２試合</t>
    <rPh sb="1" eb="2">
      <t>ダイ</t>
    </rPh>
    <rPh sb="3" eb="5">
      <t>シアイ</t>
    </rPh>
    <phoneticPr fontId="3"/>
  </si>
  <si>
    <t>B第２試合</t>
    <rPh sb="1" eb="2">
      <t>ダイ</t>
    </rPh>
    <rPh sb="3" eb="5">
      <t>シアイ</t>
    </rPh>
    <phoneticPr fontId="3"/>
  </si>
  <si>
    <t>A第３試合</t>
    <rPh sb="1" eb="2">
      <t>ダイ</t>
    </rPh>
    <rPh sb="3" eb="5">
      <t>シアイ</t>
    </rPh>
    <phoneticPr fontId="3"/>
  </si>
  <si>
    <t>B第３試合</t>
    <rPh sb="1" eb="2">
      <t>ダイ</t>
    </rPh>
    <rPh sb="3" eb="5">
      <t>シアイ</t>
    </rPh>
    <phoneticPr fontId="3"/>
  </si>
  <si>
    <t>A第４試合</t>
    <rPh sb="1" eb="2">
      <t>ダイ</t>
    </rPh>
    <rPh sb="3" eb="5">
      <t>シアイ</t>
    </rPh>
    <phoneticPr fontId="3"/>
  </si>
  <si>
    <t>第７試合</t>
    <rPh sb="0" eb="1">
      <t>ダイ</t>
    </rPh>
    <rPh sb="2" eb="4">
      <t>シアイ</t>
    </rPh>
    <phoneticPr fontId="3"/>
  </si>
  <si>
    <t>第５試合</t>
    <rPh sb="0" eb="1">
      <t>ダイ</t>
    </rPh>
    <rPh sb="2" eb="4">
      <t>シアイ</t>
    </rPh>
    <phoneticPr fontId="3"/>
  </si>
  <si>
    <t>第９試合</t>
    <rPh sb="0" eb="1">
      <t>ダイ</t>
    </rPh>
    <rPh sb="2" eb="4">
      <t>シアイ</t>
    </rPh>
    <phoneticPr fontId="2"/>
  </si>
  <si>
    <t>＜決勝ラウンド組合せ＞</t>
    <rPh sb="7" eb="9">
      <t>クミアワ</t>
    </rPh>
    <phoneticPr fontId="2"/>
  </si>
  <si>
    <t>＜決勝ラウンド試合日程＞</t>
    <rPh sb="1" eb="3">
      <t>ケッショウ</t>
    </rPh>
    <rPh sb="7" eb="9">
      <t>シアイ</t>
    </rPh>
    <rPh sb="9" eb="11">
      <t>ニッテイ</t>
    </rPh>
    <phoneticPr fontId="2"/>
  </si>
  <si>
    <t>同点の場合はPK</t>
    <rPh sb="0" eb="2">
      <t>ドウテン</t>
    </rPh>
    <rPh sb="3" eb="5">
      <t>バアイ</t>
    </rPh>
    <phoneticPr fontId="2"/>
  </si>
  <si>
    <t>機材準備：各ブロック➂のチーム（三栄から）</t>
    <rPh sb="0" eb="4">
      <t>キザイジュンビ</t>
    </rPh>
    <rPh sb="5" eb="6">
      <t>カク</t>
    </rPh>
    <rPh sb="16" eb="18">
      <t>サンエイ</t>
    </rPh>
    <phoneticPr fontId="2"/>
  </si>
  <si>
    <t>ー</t>
    <phoneticPr fontId="2"/>
  </si>
  <si>
    <t>第3試合の負</t>
    <rPh sb="0" eb="1">
      <t>ダイ</t>
    </rPh>
    <rPh sb="2" eb="4">
      <t>シアイ</t>
    </rPh>
    <rPh sb="5" eb="6">
      <t>マケ</t>
    </rPh>
    <phoneticPr fontId="2"/>
  </si>
  <si>
    <t>第3試合の勝</t>
    <rPh sb="0" eb="1">
      <t>ダイ</t>
    </rPh>
    <rPh sb="2" eb="4">
      <t>シアイ</t>
    </rPh>
    <rPh sb="5" eb="6">
      <t>カチ</t>
    </rPh>
    <phoneticPr fontId="2"/>
  </si>
  <si>
    <t>主・2審</t>
    <rPh sb="0" eb="1">
      <t>シュ</t>
    </rPh>
    <rPh sb="3" eb="4">
      <t>シン</t>
    </rPh>
    <phoneticPr fontId="2"/>
  </si>
  <si>
    <t>主審・２審</t>
    <rPh sb="0" eb="2">
      <t>シュシン</t>
    </rPh>
    <rPh sb="4" eb="5">
      <t>シン</t>
    </rPh>
    <phoneticPr fontId="2"/>
  </si>
  <si>
    <t>５・６</t>
    <phoneticPr fontId="2"/>
  </si>
  <si>
    <t>７・８</t>
    <phoneticPr fontId="2"/>
  </si>
  <si>
    <t>１・２</t>
    <phoneticPr fontId="2"/>
  </si>
  <si>
    <t>３・４</t>
    <phoneticPr fontId="2"/>
  </si>
  <si>
    <t>※　各ブロックの第1試合が引き分けの場合は、コイントスにより試合順決定する。</t>
    <rPh sb="2" eb="3">
      <t>カク</t>
    </rPh>
    <rPh sb="8" eb="9">
      <t>ダイ</t>
    </rPh>
    <rPh sb="10" eb="12">
      <t>シアイ</t>
    </rPh>
    <rPh sb="13" eb="14">
      <t>ヒ</t>
    </rPh>
    <rPh sb="15" eb="16">
      <t>ワ</t>
    </rPh>
    <rPh sb="18" eb="20">
      <t>バアイ</t>
    </rPh>
    <rPh sb="30" eb="33">
      <t>シアイジュン</t>
    </rPh>
    <rPh sb="33" eb="35">
      <t>ケッテイ</t>
    </rPh>
    <rPh sb="34" eb="35">
      <t>テイ</t>
    </rPh>
    <phoneticPr fontId="2"/>
  </si>
  <si>
    <t>那須町スポーツセンター</t>
    <rPh sb="0" eb="3">
      <t>ナスマチ</t>
    </rPh>
    <phoneticPr fontId="2"/>
  </si>
  <si>
    <t>バーモントカップ JFA第32回全日本U-12フットサル選手権大会　栃木県大会</t>
    <rPh sb="12" eb="13">
      <t>ダイ</t>
    </rPh>
    <rPh sb="15" eb="16">
      <t>カイ</t>
    </rPh>
    <rPh sb="16" eb="19">
      <t>ゼンニホン</t>
    </rPh>
    <rPh sb="28" eb="31">
      <t>センシュケン</t>
    </rPh>
    <rPh sb="31" eb="33">
      <t>タイカイ</t>
    </rPh>
    <rPh sb="34" eb="36">
      <t>トチギ</t>
    </rPh>
    <rPh sb="36" eb="37">
      <t>ケン</t>
    </rPh>
    <rPh sb="37" eb="39">
      <t>タイカイ</t>
    </rPh>
    <phoneticPr fontId="2"/>
  </si>
  <si>
    <t>バーモントカップJFA第３２回全日本U-12フットサル選手権大会　栃木県大会</t>
    <rPh sb="11" eb="12">
      <t>ダイ</t>
    </rPh>
    <rPh sb="14" eb="15">
      <t>カイ</t>
    </rPh>
    <rPh sb="15" eb="18">
      <t>ゼンニホン</t>
    </rPh>
    <rPh sb="27" eb="30">
      <t>センシュケン</t>
    </rPh>
    <rPh sb="30" eb="32">
      <t>タイカイ</t>
    </rPh>
    <rPh sb="33" eb="36">
      <t>トチギケン</t>
    </rPh>
    <rPh sb="36" eb="38">
      <t>タイカイ</t>
    </rPh>
    <phoneticPr fontId="2"/>
  </si>
  <si>
    <t>那須町スポーツセンター　Aピッチ</t>
    <rPh sb="0" eb="3">
      <t>ナスマチ</t>
    </rPh>
    <phoneticPr fontId="2"/>
  </si>
  <si>
    <t>那須町スポーツセンター　Bピッチ</t>
    <rPh sb="0" eb="3">
      <t>ナスマチ</t>
    </rPh>
    <phoneticPr fontId="2"/>
  </si>
  <si>
    <t>試合終了後</t>
    <rPh sb="0" eb="5">
      <t>シアイシュウリョウゴ</t>
    </rPh>
    <phoneticPr fontId="2"/>
  </si>
  <si>
    <t>表彰式</t>
    <rPh sb="0" eb="3">
      <t>ヒョウショウシキ</t>
    </rPh>
    <phoneticPr fontId="2"/>
  </si>
  <si>
    <t>全チーム</t>
    <rPh sb="0" eb="1">
      <t>ゼン</t>
    </rPh>
    <phoneticPr fontId="2"/>
  </si>
  <si>
    <t>ベスト4のチームを表彰する</t>
    <rPh sb="9" eb="11">
      <t>ヒョウショウ</t>
    </rPh>
    <phoneticPr fontId="2"/>
  </si>
  <si>
    <t>運営委員</t>
    <rPh sb="0" eb="4">
      <t>ウンエイイイン</t>
    </rPh>
    <phoneticPr fontId="2"/>
  </si>
  <si>
    <t>９：００</t>
    <phoneticPr fontId="2"/>
  </si>
  <si>
    <t>会場設営：運営委員</t>
    <rPh sb="0" eb="4">
      <t>カイジョウセツエイ</t>
    </rPh>
    <rPh sb="5" eb="9">
      <t>ウンエイイイン</t>
    </rPh>
    <phoneticPr fontId="2"/>
  </si>
  <si>
    <t>備品準備：担当理事</t>
    <rPh sb="0" eb="4">
      <t>ビヒンジュンビ</t>
    </rPh>
    <rPh sb="5" eb="7">
      <t>タントウ</t>
    </rPh>
    <rPh sb="7" eb="9">
      <t>リジ</t>
    </rPh>
    <phoneticPr fontId="2"/>
  </si>
  <si>
    <t>三栄不動産から</t>
    <rPh sb="0" eb="5">
      <t>サンエイフドウサン</t>
    </rPh>
    <phoneticPr fontId="2"/>
  </si>
  <si>
    <t>＜参加チーム＞　</t>
    <rPh sb="1" eb="3">
      <t>サンカ</t>
    </rPh>
    <phoneticPr fontId="2"/>
  </si>
  <si>
    <t>芳　賀</t>
    <rPh sb="0" eb="1">
      <t>ヨシ</t>
    </rPh>
    <rPh sb="2" eb="3">
      <t>ガ</t>
    </rPh>
    <phoneticPr fontId="2"/>
  </si>
  <si>
    <t>北那須１</t>
    <rPh sb="0" eb="3">
      <t>キタナス</t>
    </rPh>
    <phoneticPr fontId="2"/>
  </si>
  <si>
    <t>北那須２</t>
    <rPh sb="0" eb="3">
      <t>キタナス</t>
    </rPh>
    <phoneticPr fontId="2"/>
  </si>
  <si>
    <t>塩那須１</t>
    <rPh sb="0" eb="1">
      <t>エン</t>
    </rPh>
    <rPh sb="1" eb="2">
      <t>ナ</t>
    </rPh>
    <rPh sb="2" eb="3">
      <t>ス</t>
    </rPh>
    <phoneticPr fontId="2"/>
  </si>
  <si>
    <t>塩那須２</t>
    <rPh sb="0" eb="3">
      <t>エンナス</t>
    </rPh>
    <phoneticPr fontId="2"/>
  </si>
  <si>
    <t>宇河１</t>
    <rPh sb="0" eb="1">
      <t>ウ</t>
    </rPh>
    <rPh sb="1" eb="2">
      <t>カワ</t>
    </rPh>
    <phoneticPr fontId="2"/>
  </si>
  <si>
    <t>宇河２</t>
    <rPh sb="0" eb="1">
      <t>ウ</t>
    </rPh>
    <rPh sb="1" eb="2">
      <t>カワ</t>
    </rPh>
    <phoneticPr fontId="2"/>
  </si>
  <si>
    <t>宇河３</t>
    <rPh sb="0" eb="1">
      <t>ウ</t>
    </rPh>
    <rPh sb="1" eb="2">
      <t>カワ</t>
    </rPh>
    <phoneticPr fontId="2"/>
  </si>
  <si>
    <t>宇河４</t>
    <rPh sb="0" eb="1">
      <t>ウ</t>
    </rPh>
    <rPh sb="1" eb="2">
      <t>カワ</t>
    </rPh>
    <phoneticPr fontId="2"/>
  </si>
  <si>
    <t>宇河５</t>
    <rPh sb="0" eb="1">
      <t>ウ</t>
    </rPh>
    <rPh sb="1" eb="2">
      <t>カワ</t>
    </rPh>
    <phoneticPr fontId="2"/>
  </si>
  <si>
    <t>上都賀１</t>
    <rPh sb="0" eb="3">
      <t>カミツガ</t>
    </rPh>
    <phoneticPr fontId="2"/>
  </si>
  <si>
    <t>上都賀２</t>
    <rPh sb="0" eb="3">
      <t>カミツガ</t>
    </rPh>
    <phoneticPr fontId="2"/>
  </si>
  <si>
    <t>下都賀１</t>
    <rPh sb="0" eb="3">
      <t>シモツガ</t>
    </rPh>
    <phoneticPr fontId="2"/>
  </si>
  <si>
    <t>下都賀２</t>
    <rPh sb="0" eb="3">
      <t>シモツガ</t>
    </rPh>
    <phoneticPr fontId="2"/>
  </si>
  <si>
    <t>下都賀３</t>
    <rPh sb="0" eb="3">
      <t>シモツガ</t>
    </rPh>
    <phoneticPr fontId="2"/>
  </si>
  <si>
    <t>下都賀４</t>
    <rPh sb="0" eb="3">
      <t>シモツガ</t>
    </rPh>
    <phoneticPr fontId="2"/>
  </si>
  <si>
    <t>両毛１</t>
    <rPh sb="0" eb="2">
      <t>リョウモウ</t>
    </rPh>
    <phoneticPr fontId="2"/>
  </si>
  <si>
    <t>両毛２</t>
    <rPh sb="0" eb="2">
      <t>リョウモウ</t>
    </rPh>
    <phoneticPr fontId="2"/>
  </si>
  <si>
    <t>優勝チームは</t>
    <rPh sb="0" eb="2">
      <t>ユウショウ</t>
    </rPh>
    <phoneticPr fontId="2"/>
  </si>
  <si>
    <t>A1の負</t>
    <rPh sb="3" eb="4">
      <t>フ</t>
    </rPh>
    <phoneticPr fontId="2"/>
  </si>
  <si>
    <t>A2の負</t>
    <rPh sb="3" eb="4">
      <t>フ</t>
    </rPh>
    <phoneticPr fontId="2"/>
  </si>
  <si>
    <t>B1の負</t>
    <rPh sb="3" eb="4">
      <t>フ</t>
    </rPh>
    <phoneticPr fontId="2"/>
  </si>
  <si>
    <t>B2の負</t>
    <rPh sb="3" eb="4">
      <t>フ</t>
    </rPh>
    <phoneticPr fontId="2"/>
  </si>
  <si>
    <t>A3の負</t>
    <rPh sb="3" eb="4">
      <t>フ</t>
    </rPh>
    <phoneticPr fontId="2"/>
  </si>
  <si>
    <t>B3の負</t>
    <rPh sb="3" eb="4">
      <t>フ</t>
    </rPh>
    <phoneticPr fontId="2"/>
  </si>
  <si>
    <t>F3</t>
    <phoneticPr fontId="2"/>
  </si>
  <si>
    <t>第２試合</t>
    <rPh sb="0" eb="1">
      <t>ダイ</t>
    </rPh>
    <rPh sb="2" eb="4">
      <t>シアイ</t>
    </rPh>
    <phoneticPr fontId="2"/>
  </si>
  <si>
    <t>第４試合</t>
    <rPh sb="0" eb="1">
      <t>ダイ</t>
    </rPh>
    <rPh sb="2" eb="4">
      <t>シアイ</t>
    </rPh>
    <phoneticPr fontId="3"/>
  </si>
  <si>
    <t>第６試合</t>
    <rPh sb="0" eb="1">
      <t>ダイ</t>
    </rPh>
    <rPh sb="2" eb="4">
      <t>シアイ</t>
    </rPh>
    <phoneticPr fontId="2"/>
  </si>
  <si>
    <t>第８試合</t>
    <rPh sb="0" eb="1">
      <t>ダイ</t>
    </rPh>
    <rPh sb="2" eb="4">
      <t>シアイ</t>
    </rPh>
    <phoneticPr fontId="3"/>
  </si>
  <si>
    <t>集合　９：３０</t>
    <rPh sb="0" eb="2">
      <t>シュウゴウ</t>
    </rPh>
    <phoneticPr fontId="2"/>
  </si>
  <si>
    <t>解散　１３：００</t>
    <rPh sb="0" eb="2">
      <t>カイサン</t>
    </rPh>
    <phoneticPr fontId="2"/>
  </si>
  <si>
    <t>集合　１１：３０</t>
    <rPh sb="0" eb="2">
      <t>シュウゴウ</t>
    </rPh>
    <phoneticPr fontId="2"/>
  </si>
  <si>
    <t>解散　１５：００</t>
    <rPh sb="0" eb="2">
      <t>カイサン</t>
    </rPh>
    <phoneticPr fontId="2"/>
  </si>
  <si>
    <t>集合　１３：３０</t>
    <rPh sb="0" eb="2">
      <t>シュウゴウ</t>
    </rPh>
    <phoneticPr fontId="2"/>
  </si>
  <si>
    <t>解散　１７：００</t>
    <rPh sb="0" eb="2">
      <t>カイサン</t>
    </rPh>
    <phoneticPr fontId="2"/>
  </si>
  <si>
    <t>Bブロック</t>
    <phoneticPr fontId="2"/>
  </si>
  <si>
    <t>Cブロック</t>
    <phoneticPr fontId="2"/>
  </si>
  <si>
    <t>Eブロック</t>
    <phoneticPr fontId="2"/>
  </si>
  <si>
    <t>※　新型コロナウイルス感染拡大の対策時の組合せ</t>
    <rPh sb="2" eb="4">
      <t>シンガタ</t>
    </rPh>
    <rPh sb="11" eb="13">
      <t>カンセン</t>
    </rPh>
    <rPh sb="13" eb="15">
      <t>カクダイ</t>
    </rPh>
    <rPh sb="16" eb="18">
      <t>タイサク</t>
    </rPh>
    <rPh sb="18" eb="19">
      <t>ジ</t>
    </rPh>
    <rPh sb="20" eb="22">
      <t>クミアワ</t>
    </rPh>
    <phoneticPr fontId="2"/>
  </si>
  <si>
    <t>集合・解散時刻を厳守</t>
    <rPh sb="0" eb="2">
      <t>シュウゴウ</t>
    </rPh>
    <rPh sb="3" eb="5">
      <t>カイサン</t>
    </rPh>
    <rPh sb="5" eb="7">
      <t>ジコク</t>
    </rPh>
    <rPh sb="8" eb="10">
      <t>ゲンシュ</t>
    </rPh>
    <phoneticPr fontId="2"/>
  </si>
  <si>
    <t>8/5～8/7</t>
    <phoneticPr fontId="2"/>
  </si>
  <si>
    <t>駒沢オリンピック公園体育館・屋内球技場</t>
    <rPh sb="0" eb="2">
      <t>コマザワ</t>
    </rPh>
    <rPh sb="8" eb="10">
      <t>コウエン</t>
    </rPh>
    <rPh sb="10" eb="13">
      <t>タイイクカン</t>
    </rPh>
    <rPh sb="14" eb="19">
      <t>オクナイキュウギジョウ</t>
    </rPh>
    <phoneticPr fontId="2"/>
  </si>
  <si>
    <t>※　優勝チームは、全国大会出場
　8/5～8/7
駒沢オリンピック公園体育館・屋内球技場
　</t>
    <rPh sb="2" eb="4">
      <t>ユウショウ</t>
    </rPh>
    <rPh sb="25" eb="27">
      <t>コマザワ</t>
    </rPh>
    <rPh sb="33" eb="35">
      <t>コウエン</t>
    </rPh>
    <rPh sb="35" eb="38">
      <t>タイイクカン</t>
    </rPh>
    <rPh sb="39" eb="44">
      <t>オクナイキュウギジョウ</t>
    </rPh>
    <phoneticPr fontId="2"/>
  </si>
  <si>
    <t>東那須野FCフェニックス</t>
    <rPh sb="0" eb="4">
      <t>ヒガシナスノ</t>
    </rPh>
    <phoneticPr fontId="2"/>
  </si>
  <si>
    <t>KOHARU PROUD 栃木フットボールクラブ</t>
    <rPh sb="13" eb="15">
      <t>トチギ</t>
    </rPh>
    <phoneticPr fontId="2"/>
  </si>
  <si>
    <t>FC氏家オレンジ</t>
    <rPh sb="2" eb="4">
      <t>ウジイエ</t>
    </rPh>
    <phoneticPr fontId="2"/>
  </si>
  <si>
    <t>S4 スペランツァ</t>
    <phoneticPr fontId="2"/>
  </si>
  <si>
    <t>ともぞうサッカークラブ</t>
    <phoneticPr fontId="2"/>
  </si>
  <si>
    <t>宝木MORALE</t>
    <rPh sb="0" eb="2">
      <t>タカラギ</t>
    </rPh>
    <phoneticPr fontId="2"/>
  </si>
  <si>
    <t>ともぞうサッカークラブB</t>
    <phoneticPr fontId="2"/>
  </si>
  <si>
    <t>FCみらい</t>
    <phoneticPr fontId="2"/>
  </si>
  <si>
    <t>今市FCプログレス</t>
    <rPh sb="0" eb="2">
      <t>イマイチ</t>
    </rPh>
    <phoneticPr fontId="2"/>
  </si>
  <si>
    <t>祖母井クラブ</t>
    <rPh sb="0" eb="3">
      <t>ウバガイ</t>
    </rPh>
    <phoneticPr fontId="2"/>
  </si>
  <si>
    <t>FC VALON</t>
    <phoneticPr fontId="2"/>
  </si>
  <si>
    <t>MORANGO栃木フットボールクラブU12</t>
    <rPh sb="7" eb="9">
      <t>トチギ</t>
    </rPh>
    <phoneticPr fontId="2"/>
  </si>
  <si>
    <t>JFC Wing</t>
    <phoneticPr fontId="2"/>
  </si>
  <si>
    <t>間東FCミラクルズ</t>
    <rPh sb="0" eb="1">
      <t>マ</t>
    </rPh>
    <rPh sb="1" eb="2">
      <t>ヒガシ</t>
    </rPh>
    <phoneticPr fontId="2"/>
  </si>
  <si>
    <t>佐野SSS</t>
    <rPh sb="0" eb="2">
      <t>サノ</t>
    </rPh>
    <phoneticPr fontId="2"/>
  </si>
  <si>
    <t>CA.アトレチコ佐野</t>
    <rPh sb="8" eb="10">
      <t>サノ</t>
    </rPh>
    <phoneticPr fontId="2"/>
  </si>
  <si>
    <t>さくらボン・ディ・ボーラ</t>
    <phoneticPr fontId="2"/>
  </si>
  <si>
    <t>日光スポーツクラブ</t>
    <rPh sb="0" eb="2">
      <t>ニッコウ</t>
    </rPh>
    <phoneticPr fontId="2"/>
  </si>
  <si>
    <t>日光スポーツクラブ</t>
    <rPh sb="0" eb="2">
      <t>ニッコウ</t>
    </rPh>
    <phoneticPr fontId="2"/>
  </si>
  <si>
    <t>宝木MORALE</t>
    <rPh sb="0" eb="2">
      <t>タカラギ</t>
    </rPh>
    <phoneticPr fontId="2"/>
  </si>
  <si>
    <t>間東FCミラクルズ</t>
    <rPh sb="0" eb="1">
      <t>マ</t>
    </rPh>
    <rPh sb="1" eb="2">
      <t>ヒガシ</t>
    </rPh>
    <phoneticPr fontId="2"/>
  </si>
  <si>
    <t>佐野SSS</t>
    <rPh sb="0" eb="2">
      <t>サノ</t>
    </rPh>
    <phoneticPr fontId="2"/>
  </si>
  <si>
    <t>ともぞうサッカークラブB</t>
    <phoneticPr fontId="2"/>
  </si>
  <si>
    <t>MORANGO栃木FCU12</t>
    <rPh sb="7" eb="9">
      <t>トチギ</t>
    </rPh>
    <phoneticPr fontId="2"/>
  </si>
  <si>
    <t>ともぞうサッカークラブ</t>
    <phoneticPr fontId="2"/>
  </si>
  <si>
    <t>FC VALON</t>
    <phoneticPr fontId="2"/>
  </si>
  <si>
    <t>CA.アトレチコ佐野</t>
    <rPh sb="8" eb="10">
      <t>サノ</t>
    </rPh>
    <phoneticPr fontId="2"/>
  </si>
  <si>
    <t>KOHARU PROUD栃木FC</t>
    <rPh sb="12" eb="14">
      <t>トチギ</t>
    </rPh>
    <phoneticPr fontId="2"/>
  </si>
  <si>
    <t>JFC Wing</t>
    <phoneticPr fontId="2"/>
  </si>
  <si>
    <t>祖母井クラブ</t>
    <rPh sb="0" eb="3">
      <t>ウバガイ</t>
    </rPh>
    <phoneticPr fontId="2"/>
  </si>
  <si>
    <t>さくらボン・ディ・ボーラ</t>
    <phoneticPr fontId="2"/>
  </si>
  <si>
    <t>S4スペランツァ</t>
    <phoneticPr fontId="2"/>
  </si>
  <si>
    <t>今市FCプログレス</t>
    <rPh sb="0" eb="2">
      <t>イマイチ</t>
    </rPh>
    <phoneticPr fontId="2"/>
  </si>
  <si>
    <t>FCみらい</t>
    <phoneticPr fontId="2"/>
  </si>
  <si>
    <t>東那須野FCフェニックス</t>
    <rPh sb="0" eb="4">
      <t>ヒガシナスノ</t>
    </rPh>
    <phoneticPr fontId="2"/>
  </si>
  <si>
    <t>FC氏家オレンジ</t>
    <rPh sb="2" eb="4">
      <t>ウジイエ</t>
    </rPh>
    <phoneticPr fontId="2"/>
  </si>
  <si>
    <t>E1位</t>
    <rPh sb="2" eb="3">
      <t>イ</t>
    </rPh>
    <phoneticPr fontId="2"/>
  </si>
  <si>
    <t>C1位</t>
    <rPh sb="2" eb="3">
      <t>イ</t>
    </rPh>
    <phoneticPr fontId="2"/>
  </si>
  <si>
    <t>F1位</t>
    <rPh sb="2" eb="3">
      <t>イ</t>
    </rPh>
    <phoneticPr fontId="2"/>
  </si>
  <si>
    <t>W１位</t>
    <rPh sb="2" eb="3">
      <t>イ</t>
    </rPh>
    <phoneticPr fontId="2"/>
  </si>
  <si>
    <t>D１位</t>
    <rPh sb="2" eb="3">
      <t>イ</t>
    </rPh>
    <phoneticPr fontId="2"/>
  </si>
  <si>
    <t>W２位</t>
    <rPh sb="2" eb="3">
      <t>イ</t>
    </rPh>
    <phoneticPr fontId="2"/>
  </si>
  <si>
    <t>A１位</t>
    <rPh sb="2" eb="3">
      <t>イ</t>
    </rPh>
    <phoneticPr fontId="2"/>
  </si>
  <si>
    <t>B１位</t>
    <rPh sb="2" eb="3">
      <t>イ</t>
    </rPh>
    <phoneticPr fontId="2"/>
  </si>
  <si>
    <t>日光スポーツ
クラブ</t>
    <rPh sb="0" eb="2">
      <t>ニッコウ</t>
    </rPh>
    <phoneticPr fontId="2"/>
  </si>
  <si>
    <t>間東FC
ミラクルズ</t>
    <rPh sb="0" eb="1">
      <t>マ</t>
    </rPh>
    <rPh sb="1" eb="2">
      <t>ヒガシ</t>
    </rPh>
    <phoneticPr fontId="2"/>
  </si>
  <si>
    <t>MORANGO栃木
FCU１２</t>
    <rPh sb="7" eb="9">
      <t>トチギ</t>
    </rPh>
    <phoneticPr fontId="2"/>
  </si>
  <si>
    <t>KOHARU PROUD
栃木FC</t>
    <rPh sb="13" eb="15">
      <t>トチギ</t>
    </rPh>
    <phoneticPr fontId="2"/>
  </si>
  <si>
    <t>東那須野FC
フェニックス</t>
    <rPh sb="0" eb="4">
      <t>ヒガシナスノ</t>
    </rPh>
    <phoneticPr fontId="2"/>
  </si>
  <si>
    <t>E１位</t>
    <rPh sb="2" eb="3">
      <t>イ</t>
    </rPh>
    <phoneticPr fontId="2"/>
  </si>
  <si>
    <t>C１位</t>
    <rPh sb="2" eb="3">
      <t>イ</t>
    </rPh>
    <phoneticPr fontId="2"/>
  </si>
  <si>
    <t>F１位</t>
    <rPh sb="2" eb="3">
      <t>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</si>
</sst>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name val="HGPｺﾞｼｯｸE"/>
      <family val="3"/>
      <charset val="128"/>
    </font>
    <font>
      <b/>
      <sz val="18"/>
      <name val="HGPｺﾞｼｯｸE"/>
      <family val="3"/>
      <charset val="128"/>
    </font>
    <font>
      <sz val="12"/>
      <name val="HGPｺﾞｼｯｸE"/>
      <family val="3"/>
      <charset val="128"/>
    </font>
    <font>
      <b/>
      <sz val="14"/>
      <name val="HGPｺﾞｼｯｸE"/>
      <family val="3"/>
      <charset val="128"/>
    </font>
    <font>
      <sz val="11"/>
      <name val="HGPｺﾞｼｯｸE"/>
      <family val="3"/>
      <charset val="128"/>
    </font>
    <font>
      <sz val="12"/>
      <color rgb="FFFF0000"/>
      <name val="HGPｺﾞｼｯｸE"/>
      <family val="3"/>
      <charset val="128"/>
    </font>
    <font>
      <b/>
      <sz val="12"/>
      <name val="HGPｺﾞｼｯｸE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0"/>
      <name val="メイリオ"/>
      <family val="3"/>
      <charset val="128"/>
    </font>
    <font>
      <sz val="14"/>
      <name val="HGPｺﾞｼｯｸ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CC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5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5" xfId="0" applyFont="1" applyBorder="1">
      <alignment vertical="center"/>
    </xf>
    <xf numFmtId="0" fontId="4" fillId="0" borderId="0" xfId="0" applyFont="1" applyBorder="1">
      <alignment vertical="center"/>
    </xf>
    <xf numFmtId="20" fontId="7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20" fontId="4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12" fillId="0" borderId="24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left" vertical="center"/>
    </xf>
    <xf numFmtId="0" fontId="12" fillId="0" borderId="0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0" fontId="12" fillId="0" borderId="32" xfId="0" applyNumberFormat="1" applyFont="1" applyBorder="1" applyAlignment="1" applyProtection="1">
      <alignment horizontal="center" vertical="center" shrinkToFit="1"/>
      <protection locked="0"/>
    </xf>
    <xf numFmtId="49" fontId="15" fillId="3" borderId="3" xfId="0" applyNumberFormat="1" applyFont="1" applyFill="1" applyBorder="1" applyAlignment="1">
      <alignment horizontal="center" vertical="center"/>
    </xf>
    <xf numFmtId="49" fontId="12" fillId="3" borderId="17" xfId="0" applyNumberFormat="1" applyFont="1" applyFill="1" applyBorder="1" applyAlignment="1">
      <alignment vertical="center"/>
    </xf>
    <xf numFmtId="49" fontId="12" fillId="3" borderId="20" xfId="0" applyNumberFormat="1" applyFont="1" applyFill="1" applyBorder="1" applyAlignment="1">
      <alignment vertical="center"/>
    </xf>
    <xf numFmtId="49" fontId="12" fillId="3" borderId="19" xfId="0" applyNumberFormat="1" applyFont="1" applyFill="1" applyBorder="1" applyAlignment="1">
      <alignment vertical="center"/>
    </xf>
    <xf numFmtId="49" fontId="12" fillId="3" borderId="17" xfId="0" applyNumberFormat="1" applyFont="1" applyFill="1" applyBorder="1" applyAlignment="1">
      <alignment horizontal="left" vertical="center"/>
    </xf>
    <xf numFmtId="20" fontId="4" fillId="0" borderId="0" xfId="0" applyNumberFormat="1" applyFont="1" applyBorder="1" applyAlignment="1">
      <alignment horizontal="left" vertical="center"/>
    </xf>
    <xf numFmtId="56" fontId="4" fillId="0" borderId="0" xfId="0" applyNumberFormat="1" applyFont="1" applyAlignment="1">
      <alignment vertical="center"/>
    </xf>
    <xf numFmtId="56" fontId="4" fillId="0" borderId="0" xfId="0" applyNumberFormat="1" applyFont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20" fontId="7" fillId="0" borderId="10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9" fillId="0" borderId="3" xfId="0" applyFont="1" applyBorder="1" applyAlignment="1">
      <alignment horizontal="center" vertical="center" shrinkToFit="1"/>
    </xf>
    <xf numFmtId="49" fontId="14" fillId="0" borderId="3" xfId="0" applyNumberFormat="1" applyFont="1" applyFill="1" applyBorder="1" applyAlignment="1" applyProtection="1">
      <alignment horizontal="center" vertical="center"/>
      <protection locked="0"/>
    </xf>
    <xf numFmtId="0" fontId="14" fillId="0" borderId="3" xfId="0" applyNumberFormat="1" applyFont="1" applyFill="1" applyBorder="1" applyAlignment="1" applyProtection="1">
      <alignment horizontal="center" vertical="center"/>
      <protection locked="0"/>
    </xf>
    <xf numFmtId="0" fontId="14" fillId="0" borderId="36" xfId="0" applyNumberFormat="1" applyFont="1" applyFill="1" applyBorder="1" applyAlignment="1" applyProtection="1">
      <alignment horizontal="center" vertical="center"/>
      <protection locked="0"/>
    </xf>
    <xf numFmtId="49" fontId="14" fillId="0" borderId="36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left" vertical="center"/>
    </xf>
    <xf numFmtId="20" fontId="7" fillId="0" borderId="0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56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29" xfId="0" applyNumberFormat="1" applyFont="1" applyBorder="1" applyAlignment="1" applyProtection="1">
      <alignment horizontal="center" vertical="center" shrinkToFit="1"/>
      <protection locked="0"/>
    </xf>
    <xf numFmtId="49" fontId="15" fillId="0" borderId="0" xfId="0" applyNumberFormat="1" applyFont="1" applyAlignment="1">
      <alignment horizontal="right" vertical="center"/>
    </xf>
    <xf numFmtId="49" fontId="12" fillId="3" borderId="17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0" xfId="0" applyFont="1">
      <alignment vertical="center"/>
    </xf>
    <xf numFmtId="0" fontId="19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49" fontId="15" fillId="0" borderId="0" xfId="0" applyNumberFormat="1" applyFont="1" applyAlignment="1">
      <alignment vertical="center"/>
    </xf>
    <xf numFmtId="0" fontId="8" fillId="0" borderId="0" xfId="0" applyFont="1">
      <alignment vertical="center"/>
    </xf>
    <xf numFmtId="20" fontId="8" fillId="0" borderId="10" xfId="0" applyNumberFormat="1" applyFont="1" applyBorder="1">
      <alignment vertical="center"/>
    </xf>
    <xf numFmtId="49" fontId="15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49" fontId="15" fillId="0" borderId="12" xfId="0" applyNumberFormat="1" applyFont="1" applyBorder="1" applyAlignment="1">
      <alignment horizontal="left" vertical="center"/>
    </xf>
    <xf numFmtId="49" fontId="13" fillId="0" borderId="0" xfId="0" applyNumberFormat="1" applyFont="1" applyBorder="1" applyAlignment="1">
      <alignment vertical="center" wrapText="1"/>
    </xf>
    <xf numFmtId="49" fontId="13" fillId="0" borderId="0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vertical="center" wrapText="1" shrinkToFit="1"/>
    </xf>
    <xf numFmtId="49" fontId="13" fillId="0" borderId="0" xfId="0" applyNumberFormat="1" applyFont="1" applyBorder="1" applyAlignment="1">
      <alignment vertical="center" shrinkToFit="1"/>
    </xf>
    <xf numFmtId="49" fontId="12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49" fontId="12" fillId="0" borderId="3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3" borderId="17" xfId="0" applyNumberFormat="1" applyFont="1" applyFill="1" applyBorder="1" applyAlignment="1">
      <alignment horizontal="center" vertical="center"/>
    </xf>
    <xf numFmtId="49" fontId="12" fillId="3" borderId="18" xfId="0" applyNumberFormat="1" applyFont="1" applyFill="1" applyBorder="1" applyAlignment="1">
      <alignment horizontal="center" vertical="center"/>
    </xf>
    <xf numFmtId="0" fontId="12" fillId="0" borderId="30" xfId="0" applyNumberFormat="1" applyFont="1" applyBorder="1" applyAlignment="1" applyProtection="1">
      <alignment horizontal="center" vertical="center" shrinkToFit="1"/>
      <protection locked="0"/>
    </xf>
    <xf numFmtId="49" fontId="10" fillId="0" borderId="0" xfId="0" applyNumberFormat="1" applyFont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right" vertical="center"/>
    </xf>
    <xf numFmtId="49" fontId="15" fillId="3" borderId="36" xfId="0" applyNumberFormat="1" applyFont="1" applyFill="1" applyBorder="1" applyAlignment="1">
      <alignment horizontal="center" vertical="center"/>
    </xf>
    <xf numFmtId="49" fontId="12" fillId="0" borderId="3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3" borderId="17" xfId="0" applyNumberFormat="1" applyFont="1" applyFill="1" applyBorder="1" applyAlignment="1">
      <alignment horizontal="center" vertical="center"/>
    </xf>
    <xf numFmtId="49" fontId="12" fillId="3" borderId="18" xfId="0" applyNumberFormat="1" applyFont="1" applyFill="1" applyBorder="1" applyAlignment="1">
      <alignment horizontal="center" vertical="center"/>
    </xf>
    <xf numFmtId="49" fontId="12" fillId="0" borderId="36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49" fontId="15" fillId="0" borderId="0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/>
    </xf>
    <xf numFmtId="49" fontId="22" fillId="0" borderId="0" xfId="0" applyNumberFormat="1" applyFont="1" applyAlignment="1">
      <alignment horizontal="left" vertical="center"/>
    </xf>
    <xf numFmtId="20" fontId="19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0" fontId="19" fillId="0" borderId="46" xfId="0" applyNumberFormat="1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20" fontId="19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20" fontId="7" fillId="0" borderId="0" xfId="0" applyNumberFormat="1" applyFont="1" applyBorder="1" applyAlignment="1">
      <alignment horizontal="center" vertical="center"/>
    </xf>
    <xf numFmtId="20" fontId="7" fillId="0" borderId="1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left" vertical="top" wrapTex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20" fontId="4" fillId="0" borderId="3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2" fillId="0" borderId="0" xfId="0" applyNumberFormat="1" applyFont="1" applyBorder="1" applyAlignment="1">
      <alignment horizontal="right" vertical="center"/>
    </xf>
    <xf numFmtId="0" fontId="12" fillId="0" borderId="29" xfId="0" applyNumberFormat="1" applyFont="1" applyBorder="1" applyAlignment="1" applyProtection="1">
      <alignment horizontal="center" vertical="center"/>
      <protection locked="0"/>
    </xf>
    <xf numFmtId="0" fontId="12" fillId="0" borderId="30" xfId="0" applyNumberFormat="1" applyFont="1" applyBorder="1" applyAlignment="1" applyProtection="1">
      <alignment horizontal="center" vertical="center"/>
      <protection locked="0"/>
    </xf>
    <xf numFmtId="49" fontId="12" fillId="0" borderId="30" xfId="0" applyNumberFormat="1" applyFont="1" applyBorder="1" applyAlignment="1" applyProtection="1">
      <alignment horizontal="center" vertical="center" shrinkToFit="1"/>
      <protection locked="0"/>
    </xf>
    <xf numFmtId="0" fontId="12" fillId="0" borderId="30" xfId="0" applyNumberFormat="1" applyFont="1" applyBorder="1" applyAlignment="1" applyProtection="1">
      <alignment horizontal="center" vertical="center" shrinkToFit="1"/>
      <protection locked="0"/>
    </xf>
    <xf numFmtId="0" fontId="14" fillId="3" borderId="34" xfId="0" applyNumberFormat="1" applyFont="1" applyFill="1" applyBorder="1" applyAlignment="1" applyProtection="1">
      <alignment horizontal="center" vertical="center"/>
      <protection locked="0"/>
    </xf>
    <xf numFmtId="0" fontId="12" fillId="0" borderId="33" xfId="0" applyNumberFormat="1" applyFont="1" applyBorder="1" applyAlignment="1" applyProtection="1">
      <alignment horizontal="center" vertical="center"/>
      <protection locked="0"/>
    </xf>
    <xf numFmtId="0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14" fillId="3" borderId="3" xfId="0" applyNumberFormat="1" applyFont="1" applyFill="1" applyBorder="1" applyAlignment="1" applyProtection="1">
      <alignment horizontal="center" vertical="center"/>
      <protection locked="0"/>
    </xf>
    <xf numFmtId="0" fontId="14" fillId="0" borderId="31" xfId="0" applyNumberFormat="1" applyFont="1" applyFill="1" applyBorder="1" applyAlignment="1" applyProtection="1">
      <alignment horizontal="center" vertical="center"/>
      <protection locked="0"/>
    </xf>
    <xf numFmtId="0" fontId="14" fillId="0" borderId="23" xfId="0" applyNumberFormat="1" applyFont="1" applyBorder="1" applyAlignment="1" applyProtection="1">
      <alignment horizontal="center" vertical="center"/>
      <protection locked="0"/>
    </xf>
    <xf numFmtId="0" fontId="14" fillId="0" borderId="21" xfId="0" applyNumberFormat="1" applyFont="1" applyBorder="1" applyAlignment="1" applyProtection="1">
      <alignment horizontal="center" vertical="center"/>
      <protection locked="0"/>
    </xf>
    <xf numFmtId="0" fontId="14" fillId="0" borderId="4" xfId="0" applyNumberFormat="1" applyFont="1" applyBorder="1" applyAlignment="1" applyProtection="1">
      <alignment horizontal="center" vertical="center"/>
      <protection locked="0"/>
    </xf>
    <xf numFmtId="0" fontId="14" fillId="0" borderId="2" xfId="0" applyNumberFormat="1" applyFont="1" applyBorder="1" applyAlignment="1" applyProtection="1">
      <alignment horizontal="center" vertical="center"/>
      <protection locked="0"/>
    </xf>
    <xf numFmtId="49" fontId="14" fillId="0" borderId="4" xfId="0" applyNumberFormat="1" applyFont="1" applyBorder="1" applyAlignment="1" applyProtection="1">
      <alignment horizontal="center" vertical="center"/>
      <protection locked="0"/>
    </xf>
    <xf numFmtId="49" fontId="14" fillId="0" borderId="3" xfId="0" applyNumberFormat="1" applyFont="1" applyBorder="1" applyAlignment="1" applyProtection="1">
      <alignment horizontal="center" vertical="center"/>
      <protection locked="0"/>
    </xf>
    <xf numFmtId="0" fontId="14" fillId="0" borderId="3" xfId="0" applyNumberFormat="1" applyFont="1" applyBorder="1" applyAlignment="1" applyProtection="1">
      <alignment horizontal="center" vertical="center"/>
      <protection locked="0"/>
    </xf>
    <xf numFmtId="0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35" xfId="0" applyNumberFormat="1" applyFont="1" applyBorder="1" applyAlignment="1" applyProtection="1">
      <alignment horizontal="center" vertical="center"/>
      <protection locked="0"/>
    </xf>
    <xf numFmtId="0" fontId="12" fillId="3" borderId="36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37" xfId="0" applyNumberFormat="1" applyFont="1" applyFill="1" applyBorder="1" applyAlignment="1" applyProtection="1">
      <alignment horizontal="center" vertical="center"/>
      <protection locked="0"/>
    </xf>
    <xf numFmtId="0" fontId="14" fillId="0" borderId="40" xfId="0" applyNumberFormat="1" applyFont="1" applyBorder="1" applyAlignment="1" applyProtection="1">
      <alignment horizontal="center" vertical="center"/>
      <protection locked="0"/>
    </xf>
    <xf numFmtId="0" fontId="14" fillId="3" borderId="38" xfId="0" applyNumberFormat="1" applyFont="1" applyFill="1" applyBorder="1" applyAlignment="1" applyProtection="1">
      <alignment horizontal="center" vertical="center"/>
      <protection locked="0"/>
    </xf>
    <xf numFmtId="49" fontId="12" fillId="0" borderId="16" xfId="0" applyNumberFormat="1" applyFont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49" fontId="12" fillId="3" borderId="19" xfId="0" applyNumberFormat="1" applyFont="1" applyFill="1" applyBorder="1" applyAlignment="1">
      <alignment horizontal="center" vertical="center"/>
    </xf>
    <xf numFmtId="49" fontId="12" fillId="3" borderId="17" xfId="0" applyNumberFormat="1" applyFont="1" applyFill="1" applyBorder="1" applyAlignment="1">
      <alignment horizontal="center" vertical="center"/>
    </xf>
    <xf numFmtId="49" fontId="12" fillId="3" borderId="18" xfId="0" applyNumberFormat="1" applyFont="1" applyFill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12" fillId="0" borderId="6" xfId="0" applyNumberFormat="1" applyFont="1" applyBorder="1" applyAlignment="1">
      <alignment horizontal="center" vertical="center"/>
    </xf>
    <xf numFmtId="0" fontId="12" fillId="0" borderId="9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14" fillId="0" borderId="41" xfId="0" applyNumberFormat="1" applyFont="1" applyBorder="1" applyAlignment="1" applyProtection="1">
      <alignment horizontal="center" vertical="center"/>
      <protection locked="0"/>
    </xf>
    <xf numFmtId="0" fontId="14" fillId="0" borderId="36" xfId="0" applyNumberFormat="1" applyFont="1" applyBorder="1" applyAlignment="1" applyProtection="1">
      <alignment horizontal="center" vertical="center"/>
      <protection locked="0"/>
    </xf>
    <xf numFmtId="0" fontId="12" fillId="0" borderId="22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0" fontId="12" fillId="0" borderId="12" xfId="0" applyNumberFormat="1" applyFont="1" applyBorder="1" applyAlignment="1">
      <alignment horizontal="center" vertical="center"/>
    </xf>
    <xf numFmtId="0" fontId="12" fillId="0" borderId="14" xfId="0" applyNumberFormat="1" applyFont="1" applyBorder="1" applyAlignment="1">
      <alignment horizontal="center" vertical="center"/>
    </xf>
    <xf numFmtId="0" fontId="12" fillId="0" borderId="13" xfId="0" applyNumberFormat="1" applyFont="1" applyBorder="1" applyAlignment="1">
      <alignment horizontal="left" vertical="center" shrinkToFit="1"/>
    </xf>
    <xf numFmtId="0" fontId="12" fillId="0" borderId="14" xfId="0" applyNumberFormat="1" applyFont="1" applyBorder="1" applyAlignment="1">
      <alignment horizontal="left" vertical="center" shrinkToFit="1"/>
    </xf>
    <xf numFmtId="0" fontId="12" fillId="0" borderId="15" xfId="0" applyNumberFormat="1" applyFont="1" applyBorder="1" applyAlignment="1">
      <alignment horizontal="left" vertical="center" shrinkToFit="1"/>
    </xf>
    <xf numFmtId="0" fontId="12" fillId="0" borderId="11" xfId="0" applyNumberFormat="1" applyFont="1" applyBorder="1" applyAlignment="1">
      <alignment horizontal="left" vertical="center" shrinkToFit="1"/>
    </xf>
    <xf numFmtId="49" fontId="15" fillId="0" borderId="3" xfId="0" applyNumberFormat="1" applyFont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2" fillId="2" borderId="8" xfId="0" applyNumberFormat="1" applyFont="1" applyFill="1" applyBorder="1" applyAlignment="1">
      <alignment horizontal="center" vertical="center" shrinkToFit="1"/>
    </xf>
    <xf numFmtId="0" fontId="12" fillId="2" borderId="9" xfId="0" applyNumberFormat="1" applyFont="1" applyFill="1" applyBorder="1" applyAlignment="1">
      <alignment horizontal="center" vertical="center" shrinkToFit="1"/>
    </xf>
    <xf numFmtId="0" fontId="12" fillId="2" borderId="3" xfId="0" applyNumberFormat="1" applyFont="1" applyFill="1" applyBorder="1" applyAlignment="1">
      <alignment horizontal="center" vertical="center" shrinkToFit="1"/>
    </xf>
    <xf numFmtId="0" fontId="12" fillId="2" borderId="6" xfId="0" applyNumberFormat="1" applyFont="1" applyFill="1" applyBorder="1" applyAlignment="1">
      <alignment horizontal="center" vertical="center" shrinkToFit="1"/>
    </xf>
    <xf numFmtId="0" fontId="12" fillId="2" borderId="22" xfId="0" applyNumberFormat="1" applyFont="1" applyFill="1" applyBorder="1" applyAlignment="1">
      <alignment horizontal="center" vertical="center" shrinkToFit="1"/>
    </xf>
    <xf numFmtId="20" fontId="12" fillId="0" borderId="7" xfId="0" applyNumberFormat="1" applyFont="1" applyBorder="1" applyAlignment="1">
      <alignment horizontal="center" vertical="center"/>
    </xf>
    <xf numFmtId="0" fontId="12" fillId="0" borderId="11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 shrinkToFit="1"/>
    </xf>
    <xf numFmtId="0" fontId="12" fillId="0" borderId="6" xfId="0" applyNumberFormat="1" applyFont="1" applyBorder="1" applyAlignment="1">
      <alignment horizontal="center" vertical="center" shrinkToFit="1"/>
    </xf>
    <xf numFmtId="0" fontId="12" fillId="0" borderId="22" xfId="0" applyNumberFormat="1" applyFont="1" applyBorder="1" applyAlignment="1">
      <alignment horizontal="center" vertical="center" shrinkToFit="1"/>
    </xf>
    <xf numFmtId="20" fontId="12" fillId="0" borderId="12" xfId="0" applyNumberFormat="1" applyFont="1" applyBorder="1" applyAlignment="1">
      <alignment horizontal="center" vertical="center"/>
    </xf>
    <xf numFmtId="20" fontId="12" fillId="0" borderId="14" xfId="0" applyNumberFormat="1" applyFont="1" applyBorder="1" applyAlignment="1">
      <alignment horizontal="center" vertical="center"/>
    </xf>
    <xf numFmtId="0" fontId="12" fillId="0" borderId="34" xfId="0" applyNumberFormat="1" applyFont="1" applyBorder="1" applyAlignment="1">
      <alignment horizontal="center" vertical="center" shrinkToFit="1"/>
    </xf>
    <xf numFmtId="20" fontId="12" fillId="0" borderId="11" xfId="0" applyNumberFormat="1" applyFont="1" applyBorder="1" applyAlignment="1">
      <alignment horizontal="center" vertical="center"/>
    </xf>
    <xf numFmtId="49" fontId="12" fillId="0" borderId="40" xfId="0" applyNumberFormat="1" applyFont="1" applyBorder="1" applyAlignment="1">
      <alignment horizontal="center" vertical="center"/>
    </xf>
    <xf numFmtId="49" fontId="12" fillId="0" borderId="36" xfId="0" applyNumberFormat="1" applyFont="1" applyBorder="1" applyAlignment="1">
      <alignment horizontal="center" vertical="center"/>
    </xf>
    <xf numFmtId="0" fontId="12" fillId="0" borderId="45" xfId="0" applyNumberFormat="1" applyFont="1" applyBorder="1" applyAlignment="1">
      <alignment horizontal="left" vertical="center" shrinkToFit="1"/>
    </xf>
    <xf numFmtId="0" fontId="12" fillId="0" borderId="44" xfId="0" applyNumberFormat="1" applyFont="1" applyBorder="1" applyAlignment="1">
      <alignment horizontal="left" vertical="center" shrinkToFit="1"/>
    </xf>
    <xf numFmtId="0" fontId="15" fillId="0" borderId="36" xfId="0" applyNumberFormat="1" applyFont="1" applyBorder="1" applyAlignment="1">
      <alignment horizontal="center" vertical="center"/>
    </xf>
    <xf numFmtId="0" fontId="12" fillId="0" borderId="36" xfId="0" applyNumberFormat="1" applyFont="1" applyBorder="1" applyAlignment="1">
      <alignment horizontal="center" vertical="center" shrinkToFit="1"/>
    </xf>
    <xf numFmtId="0" fontId="12" fillId="0" borderId="38" xfId="0" applyNumberFormat="1" applyFont="1" applyBorder="1" applyAlignment="1">
      <alignment horizontal="center" vertical="center" shrinkToFit="1"/>
    </xf>
    <xf numFmtId="20" fontId="12" fillId="0" borderId="43" xfId="0" applyNumberFormat="1" applyFont="1" applyBorder="1" applyAlignment="1">
      <alignment horizontal="center" vertical="center"/>
    </xf>
    <xf numFmtId="0" fontId="12" fillId="0" borderId="44" xfId="0" applyNumberFormat="1" applyFont="1" applyBorder="1" applyAlignment="1">
      <alignment horizontal="center" vertical="center"/>
    </xf>
    <xf numFmtId="0" fontId="12" fillId="0" borderId="36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20" fontId="12" fillId="0" borderId="44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 shrinkToFit="1"/>
    </xf>
    <xf numFmtId="49" fontId="13" fillId="0" borderId="13" xfId="0" applyNumberFormat="1" applyFont="1" applyBorder="1" applyAlignment="1">
      <alignment horizontal="center" vertical="center" shrinkToFit="1"/>
    </xf>
    <xf numFmtId="49" fontId="13" fillId="0" borderId="14" xfId="0" applyNumberFormat="1" applyFont="1" applyBorder="1" applyAlignment="1">
      <alignment horizontal="center" vertical="center" shrinkToFit="1"/>
    </xf>
    <xf numFmtId="49" fontId="13" fillId="0" borderId="7" xfId="0" applyNumberFormat="1" applyFont="1" applyBorder="1" applyAlignment="1">
      <alignment horizontal="center" vertical="center" shrinkToFit="1"/>
    </xf>
    <xf numFmtId="49" fontId="13" fillId="0" borderId="15" xfId="0" applyNumberFormat="1" applyFont="1" applyBorder="1" applyAlignment="1">
      <alignment horizontal="center" vertical="center" shrinkToFit="1"/>
    </xf>
    <xf numFmtId="49" fontId="13" fillId="0" borderId="11" xfId="0" applyNumberFormat="1" applyFont="1" applyBorder="1" applyAlignment="1">
      <alignment horizontal="center" vertical="center" shrinkToFit="1"/>
    </xf>
    <xf numFmtId="0" fontId="14" fillId="0" borderId="12" xfId="0" applyNumberFormat="1" applyFont="1" applyBorder="1" applyAlignment="1">
      <alignment horizontal="center" vertical="center" wrapText="1" shrinkToFit="1"/>
    </xf>
    <xf numFmtId="0" fontId="14" fillId="0" borderId="13" xfId="0" applyNumberFormat="1" applyFont="1" applyBorder="1" applyAlignment="1">
      <alignment horizontal="center" vertical="center" shrinkToFit="1"/>
    </xf>
    <xf numFmtId="0" fontId="14" fillId="0" borderId="14" xfId="0" applyNumberFormat="1" applyFont="1" applyBorder="1" applyAlignment="1">
      <alignment horizontal="center" vertical="center" shrinkToFit="1"/>
    </xf>
    <xf numFmtId="0" fontId="14" fillId="0" borderId="7" xfId="0" applyNumberFormat="1" applyFont="1" applyBorder="1" applyAlignment="1">
      <alignment horizontal="center" vertical="center" shrinkToFit="1"/>
    </xf>
    <xf numFmtId="0" fontId="14" fillId="0" borderId="15" xfId="0" applyNumberFormat="1" applyFont="1" applyBorder="1" applyAlignment="1">
      <alignment horizontal="center" vertical="center" shrinkToFit="1"/>
    </xf>
    <xf numFmtId="0" fontId="14" fillId="0" borderId="11" xfId="0" applyNumberFormat="1" applyFont="1" applyBorder="1" applyAlignment="1">
      <alignment horizontal="center" vertical="center" shrinkToFit="1"/>
    </xf>
    <xf numFmtId="49" fontId="12" fillId="0" borderId="39" xfId="0" applyNumberFormat="1" applyFont="1" applyBorder="1" applyAlignment="1">
      <alignment horizontal="center" vertical="center"/>
    </xf>
    <xf numFmtId="0" fontId="14" fillId="0" borderId="13" xfId="0" applyNumberFormat="1" applyFont="1" applyBorder="1" applyAlignment="1">
      <alignment horizontal="center" vertical="center" wrapText="1" shrinkToFit="1"/>
    </xf>
    <xf numFmtId="0" fontId="14" fillId="0" borderId="14" xfId="0" applyNumberFormat="1" applyFont="1" applyBorder="1" applyAlignment="1">
      <alignment horizontal="center" vertical="center" wrapText="1" shrinkToFit="1"/>
    </xf>
    <xf numFmtId="0" fontId="14" fillId="0" borderId="7" xfId="0" applyNumberFormat="1" applyFont="1" applyBorder="1" applyAlignment="1">
      <alignment horizontal="center" vertical="center" wrapText="1" shrinkToFit="1"/>
    </xf>
    <xf numFmtId="0" fontId="14" fillId="0" borderId="15" xfId="0" applyNumberFormat="1" applyFont="1" applyBorder="1" applyAlignment="1">
      <alignment horizontal="center" vertical="center" wrapText="1" shrinkToFit="1"/>
    </xf>
    <xf numFmtId="0" fontId="14" fillId="0" borderId="11" xfId="0" applyNumberFormat="1" applyFont="1" applyBorder="1" applyAlignment="1">
      <alignment horizontal="center" vertical="center" wrapText="1" shrinkToFit="1"/>
    </xf>
    <xf numFmtId="0" fontId="12" fillId="0" borderId="8" xfId="0" applyNumberFormat="1" applyFont="1" applyBorder="1" applyAlignment="1">
      <alignment horizontal="center" vertical="center" shrinkToFit="1"/>
    </xf>
    <xf numFmtId="49" fontId="12" fillId="0" borderId="12" xfId="0" applyNumberFormat="1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0" fontId="14" fillId="0" borderId="12" xfId="0" applyNumberFormat="1" applyFont="1" applyBorder="1" applyAlignment="1">
      <alignment horizontal="center" vertical="center" shrinkToFit="1"/>
    </xf>
    <xf numFmtId="0" fontId="12" fillId="0" borderId="12" xfId="0" applyNumberFormat="1" applyFont="1" applyBorder="1" applyAlignment="1">
      <alignment horizontal="center" vertical="center" shrinkToFit="1"/>
    </xf>
    <xf numFmtId="0" fontId="12" fillId="0" borderId="13" xfId="0" applyNumberFormat="1" applyFont="1" applyBorder="1" applyAlignment="1">
      <alignment horizontal="center" vertical="center" shrinkToFit="1"/>
    </xf>
    <xf numFmtId="0" fontId="12" fillId="0" borderId="14" xfId="0" applyNumberFormat="1" applyFont="1" applyBorder="1" applyAlignment="1">
      <alignment horizontal="center" vertical="center" shrinkToFit="1"/>
    </xf>
    <xf numFmtId="0" fontId="12" fillId="0" borderId="7" xfId="0" applyNumberFormat="1" applyFont="1" applyBorder="1" applyAlignment="1">
      <alignment horizontal="center" vertical="center" shrinkToFit="1"/>
    </xf>
    <xf numFmtId="0" fontId="12" fillId="0" borderId="15" xfId="0" applyNumberFormat="1" applyFont="1" applyBorder="1" applyAlignment="1">
      <alignment horizontal="center" vertical="center" shrinkToFit="1"/>
    </xf>
    <xf numFmtId="0" fontId="12" fillId="0" borderId="11" xfId="0" applyNumberFormat="1" applyFont="1" applyBorder="1" applyAlignment="1">
      <alignment horizontal="center" vertical="center" shrinkToFit="1"/>
    </xf>
    <xf numFmtId="49" fontId="12" fillId="0" borderId="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 wrapText="1" shrinkToFit="1"/>
    </xf>
    <xf numFmtId="49" fontId="14" fillId="0" borderId="13" xfId="0" applyNumberFormat="1" applyFont="1" applyBorder="1" applyAlignment="1">
      <alignment horizontal="center" vertical="center" shrinkToFit="1"/>
    </xf>
    <xf numFmtId="49" fontId="14" fillId="0" borderId="14" xfId="0" applyNumberFormat="1" applyFont="1" applyBorder="1" applyAlignment="1">
      <alignment horizontal="center" vertical="center" shrinkToFit="1"/>
    </xf>
    <xf numFmtId="49" fontId="14" fillId="0" borderId="7" xfId="0" applyNumberFormat="1" applyFont="1" applyBorder="1" applyAlignment="1">
      <alignment horizontal="center" vertical="center" shrinkToFit="1"/>
    </xf>
    <xf numFmtId="49" fontId="14" fillId="0" borderId="15" xfId="0" applyNumberFormat="1" applyFont="1" applyBorder="1" applyAlignment="1">
      <alignment horizontal="center" vertical="center" shrinkToFit="1"/>
    </xf>
    <xf numFmtId="49" fontId="14" fillId="0" borderId="11" xfId="0" applyNumberFormat="1" applyFont="1" applyBorder="1" applyAlignment="1">
      <alignment horizontal="center" vertical="center" shrinkToFit="1"/>
    </xf>
    <xf numFmtId="0" fontId="12" fillId="0" borderId="9" xfId="0" applyNumberFormat="1" applyFont="1" applyBorder="1" applyAlignment="1">
      <alignment horizontal="center" vertical="center" shrinkToFit="1"/>
    </xf>
    <xf numFmtId="0" fontId="12" fillId="0" borderId="12" xfId="0" applyNumberFormat="1" applyFont="1" applyBorder="1" applyAlignment="1">
      <alignment horizontal="center" vertical="center" wrapText="1" shrinkToFit="1"/>
    </xf>
    <xf numFmtId="0" fontId="12" fillId="0" borderId="13" xfId="0" applyNumberFormat="1" applyFont="1" applyBorder="1" applyAlignment="1">
      <alignment horizontal="center" vertical="center" wrapText="1" shrinkToFit="1"/>
    </xf>
    <xf numFmtId="0" fontId="12" fillId="0" borderId="14" xfId="0" applyNumberFormat="1" applyFont="1" applyBorder="1" applyAlignment="1">
      <alignment horizontal="center" vertical="center" wrapText="1" shrinkToFit="1"/>
    </xf>
    <xf numFmtId="0" fontId="12" fillId="0" borderId="7" xfId="0" applyNumberFormat="1" applyFont="1" applyBorder="1" applyAlignment="1">
      <alignment horizontal="center" vertical="center" wrapText="1" shrinkToFit="1"/>
    </xf>
    <xf numFmtId="0" fontId="12" fillId="0" borderId="15" xfId="0" applyNumberFormat="1" applyFont="1" applyBorder="1" applyAlignment="1">
      <alignment horizontal="center" vertical="center" wrapText="1" shrinkToFit="1"/>
    </xf>
    <xf numFmtId="0" fontId="12" fillId="0" borderId="11" xfId="0" applyNumberFormat="1" applyFont="1" applyBorder="1" applyAlignment="1">
      <alignment horizontal="center" vertical="center" wrapText="1" shrinkToFit="1"/>
    </xf>
    <xf numFmtId="49" fontId="12" fillId="0" borderId="12" xfId="0" applyNumberFormat="1" applyFont="1" applyBorder="1" applyAlignment="1">
      <alignment horizontal="center" vertical="center" shrinkToFit="1"/>
    </xf>
    <xf numFmtId="49" fontId="12" fillId="0" borderId="13" xfId="0" applyNumberFormat="1" applyFont="1" applyBorder="1" applyAlignment="1">
      <alignment horizontal="center" vertical="center" shrinkToFit="1"/>
    </xf>
    <xf numFmtId="49" fontId="12" fillId="0" borderId="14" xfId="0" applyNumberFormat="1" applyFont="1" applyBorder="1" applyAlignment="1">
      <alignment horizontal="center" vertical="center" shrinkToFit="1"/>
    </xf>
    <xf numFmtId="49" fontId="12" fillId="0" borderId="7" xfId="0" applyNumberFormat="1" applyFont="1" applyBorder="1" applyAlignment="1">
      <alignment horizontal="center" vertical="center" shrinkToFit="1"/>
    </xf>
    <xf numFmtId="49" fontId="12" fillId="0" borderId="15" xfId="0" applyNumberFormat="1" applyFont="1" applyBorder="1" applyAlignment="1">
      <alignment horizontal="center" vertical="center" shrinkToFit="1"/>
    </xf>
    <xf numFmtId="49" fontId="12" fillId="0" borderId="11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9" fontId="12" fillId="0" borderId="8" xfId="0" applyNumberFormat="1" applyFont="1" applyBorder="1" applyAlignment="1">
      <alignment horizontal="center" vertical="center" shrinkToFit="1"/>
    </xf>
    <xf numFmtId="49" fontId="12" fillId="2" borderId="3" xfId="0" applyNumberFormat="1" applyFont="1" applyFill="1" applyBorder="1" applyAlignment="1">
      <alignment horizontal="center" vertical="center"/>
    </xf>
    <xf numFmtId="49" fontId="12" fillId="2" borderId="8" xfId="0" applyNumberFormat="1" applyFont="1" applyFill="1" applyBorder="1" applyAlignment="1">
      <alignment horizontal="center" vertical="center" shrinkToFit="1"/>
    </xf>
    <xf numFmtId="49" fontId="12" fillId="2" borderId="9" xfId="0" applyNumberFormat="1" applyFont="1" applyFill="1" applyBorder="1" applyAlignment="1">
      <alignment horizontal="center" vertical="center" shrinkToFit="1"/>
    </xf>
    <xf numFmtId="49" fontId="12" fillId="0" borderId="42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 shrinkToFit="1"/>
    </xf>
    <xf numFmtId="49" fontId="12" fillId="0" borderId="9" xfId="0" applyNumberFormat="1" applyFont="1" applyBorder="1" applyAlignment="1">
      <alignment horizontal="center" vertical="center" shrinkToFit="1"/>
    </xf>
    <xf numFmtId="49" fontId="12" fillId="0" borderId="8" xfId="0" applyNumberFormat="1" applyFont="1" applyBorder="1" applyAlignment="1">
      <alignment horizontal="left" vertical="center"/>
    </xf>
    <xf numFmtId="49" fontId="12" fillId="0" borderId="6" xfId="0" applyNumberFormat="1" applyFont="1" applyBorder="1" applyAlignment="1">
      <alignment horizontal="left" vertical="center"/>
    </xf>
    <xf numFmtId="49" fontId="12" fillId="0" borderId="22" xfId="0" applyNumberFormat="1" applyFont="1" applyBorder="1" applyAlignment="1">
      <alignment horizontal="left" vertical="center"/>
    </xf>
    <xf numFmtId="49" fontId="12" fillId="0" borderId="27" xfId="0" applyNumberFormat="1" applyFont="1" applyBorder="1" applyAlignment="1">
      <alignment horizontal="center" vertical="center"/>
    </xf>
    <xf numFmtId="0" fontId="12" fillId="0" borderId="26" xfId="0" applyNumberFormat="1" applyFont="1" applyBorder="1" applyAlignment="1">
      <alignment horizontal="center" vertical="center"/>
    </xf>
    <xf numFmtId="0" fontId="12" fillId="0" borderId="25" xfId="0" applyNumberFormat="1" applyFont="1" applyBorder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CC"/>
      <color rgb="FFFFFFCC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93"/>
  <sheetViews>
    <sheetView tabSelected="1" zoomScale="130" zoomScaleNormal="130" workbookViewId="0">
      <selection sqref="A1:R1"/>
    </sheetView>
  </sheetViews>
  <sheetFormatPr defaultColWidth="6.21875" defaultRowHeight="17.399999999999999" x14ac:dyDescent="0.2"/>
  <cols>
    <col min="1" max="2" width="3.77734375" style="2" customWidth="1"/>
    <col min="3" max="3" width="5.77734375" style="2" customWidth="1"/>
    <col min="4" max="4" width="5" style="2" customWidth="1"/>
    <col min="5" max="5" width="9.44140625" style="2" customWidth="1"/>
    <col min="6" max="7" width="7.21875" style="2" customWidth="1"/>
    <col min="8" max="8" width="7.21875" style="62" customWidth="1"/>
    <col min="9" max="11" width="3.77734375" style="2" customWidth="1"/>
    <col min="12" max="12" width="5.77734375" style="2" customWidth="1"/>
    <col min="13" max="13" width="5" style="2" customWidth="1"/>
    <col min="14" max="14" width="9.44140625" style="2" customWidth="1"/>
    <col min="15" max="17" width="7.21875" style="2" customWidth="1"/>
    <col min="18" max="16384" width="6.21875" style="2"/>
  </cols>
  <sheetData>
    <row r="1" spans="1:24" ht="18.75" customHeight="1" x14ac:dyDescent="0.2">
      <c r="A1" s="138" t="s">
        <v>208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</row>
    <row r="2" spans="1:24" ht="18.75" customHeight="1" x14ac:dyDescent="0.2">
      <c r="A2" s="93"/>
      <c r="B2" s="93"/>
      <c r="C2" s="93"/>
      <c r="D2" s="124" t="s">
        <v>261</v>
      </c>
      <c r="F2" s="93"/>
      <c r="G2" s="93"/>
      <c r="H2" s="93"/>
      <c r="I2" s="93"/>
      <c r="J2" s="93"/>
      <c r="K2" s="93"/>
      <c r="L2" s="93"/>
      <c r="M2" s="124" t="s">
        <v>262</v>
      </c>
      <c r="N2" s="93"/>
      <c r="O2" s="93"/>
      <c r="P2" s="93"/>
      <c r="Q2" s="93"/>
      <c r="R2" s="93"/>
    </row>
    <row r="3" spans="1:24" ht="18.75" customHeight="1" x14ac:dyDescent="0.2">
      <c r="A3" s="59" t="s">
        <v>221</v>
      </c>
      <c r="B3" s="59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4" ht="18.75" customHeight="1" x14ac:dyDescent="0.2">
      <c r="A4" s="48">
        <v>1</v>
      </c>
      <c r="B4" s="8" t="s">
        <v>266</v>
      </c>
      <c r="D4" s="1"/>
      <c r="E4" s="1"/>
      <c r="F4" s="1"/>
      <c r="G4" s="62" t="s">
        <v>223</v>
      </c>
      <c r="J4" s="48">
        <v>10</v>
      </c>
      <c r="K4" s="8" t="s">
        <v>283</v>
      </c>
      <c r="L4" s="62"/>
      <c r="M4" s="1"/>
      <c r="N4" s="1"/>
      <c r="O4" s="1"/>
      <c r="P4" s="2" t="s">
        <v>232</v>
      </c>
      <c r="W4" s="1"/>
      <c r="X4" s="1"/>
    </row>
    <row r="5" spans="1:24" ht="18.75" customHeight="1" x14ac:dyDescent="0.2">
      <c r="A5" s="48">
        <v>2</v>
      </c>
      <c r="B5" s="143" t="s">
        <v>267</v>
      </c>
      <c r="C5" s="143"/>
      <c r="D5" s="143"/>
      <c r="E5" s="143"/>
      <c r="F5" s="143"/>
      <c r="G5" s="62" t="s">
        <v>224</v>
      </c>
      <c r="J5" s="48">
        <v>11</v>
      </c>
      <c r="K5" s="8" t="s">
        <v>274</v>
      </c>
      <c r="L5" s="62"/>
      <c r="P5" s="2" t="s">
        <v>233</v>
      </c>
      <c r="W5" s="1"/>
      <c r="X5" s="1"/>
    </row>
    <row r="6" spans="1:24" ht="18.75" customHeight="1" x14ac:dyDescent="0.2">
      <c r="A6" s="48">
        <v>3</v>
      </c>
      <c r="B6" s="8" t="s">
        <v>268</v>
      </c>
      <c r="D6" s="1"/>
      <c r="E6" s="1"/>
      <c r="F6" s="1"/>
      <c r="G6" s="62" t="s">
        <v>225</v>
      </c>
      <c r="J6" s="48">
        <v>12</v>
      </c>
      <c r="K6" s="8" t="s">
        <v>275</v>
      </c>
      <c r="L6" s="62"/>
      <c r="M6" s="1"/>
      <c r="N6" s="1"/>
      <c r="O6" s="1"/>
      <c r="P6" s="2" t="s">
        <v>222</v>
      </c>
      <c r="W6" s="1"/>
      <c r="X6" s="1"/>
    </row>
    <row r="7" spans="1:24" ht="18.75" customHeight="1" x14ac:dyDescent="0.2">
      <c r="A7" s="48">
        <v>4</v>
      </c>
      <c r="B7" s="8" t="s">
        <v>282</v>
      </c>
      <c r="D7" s="1"/>
      <c r="E7" s="1"/>
      <c r="F7" s="1"/>
      <c r="G7" s="62" t="s">
        <v>226</v>
      </c>
      <c r="J7" s="48">
        <v>13</v>
      </c>
      <c r="K7" s="8" t="s">
        <v>276</v>
      </c>
      <c r="L7" s="62"/>
      <c r="M7" s="1"/>
      <c r="N7" s="1"/>
      <c r="O7" s="1"/>
      <c r="P7" s="2" t="s">
        <v>234</v>
      </c>
      <c r="W7" s="1"/>
      <c r="X7" s="1"/>
    </row>
    <row r="8" spans="1:24" ht="18.75" customHeight="1" x14ac:dyDescent="0.2">
      <c r="A8" s="48">
        <v>5</v>
      </c>
      <c r="B8" s="8" t="s">
        <v>269</v>
      </c>
      <c r="D8" s="1"/>
      <c r="E8" s="1"/>
      <c r="F8" s="1"/>
      <c r="G8" s="62" t="s">
        <v>227</v>
      </c>
      <c r="J8" s="48">
        <v>14</v>
      </c>
      <c r="K8" s="143" t="s">
        <v>277</v>
      </c>
      <c r="L8" s="143"/>
      <c r="M8" s="143"/>
      <c r="N8" s="143"/>
      <c r="O8" s="143"/>
      <c r="P8" s="2" t="s">
        <v>235</v>
      </c>
      <c r="W8" s="1"/>
      <c r="X8" s="1"/>
    </row>
    <row r="9" spans="1:24" ht="18.75" customHeight="1" x14ac:dyDescent="0.2">
      <c r="A9" s="48">
        <v>6</v>
      </c>
      <c r="B9" s="8" t="s">
        <v>270</v>
      </c>
      <c r="D9" s="1"/>
      <c r="E9" s="1"/>
      <c r="F9" s="1"/>
      <c r="G9" s="62" t="s">
        <v>228</v>
      </c>
      <c r="J9" s="48">
        <v>15</v>
      </c>
      <c r="K9" s="8" t="s">
        <v>278</v>
      </c>
      <c r="L9" s="62"/>
      <c r="M9" s="1"/>
      <c r="N9" s="1"/>
      <c r="O9" s="1"/>
      <c r="P9" s="2" t="s">
        <v>236</v>
      </c>
      <c r="W9" s="1"/>
      <c r="X9" s="1"/>
    </row>
    <row r="10" spans="1:24" ht="18.75" customHeight="1" x14ac:dyDescent="0.2">
      <c r="A10" s="48">
        <v>7</v>
      </c>
      <c r="B10" s="8" t="s">
        <v>271</v>
      </c>
      <c r="G10" s="62" t="s">
        <v>229</v>
      </c>
      <c r="J10" s="48">
        <v>16</v>
      </c>
      <c r="K10" s="8" t="s">
        <v>279</v>
      </c>
      <c r="L10" s="62"/>
      <c r="M10" s="1"/>
      <c r="N10" s="1"/>
      <c r="O10" s="1"/>
      <c r="P10" s="1" t="s">
        <v>237</v>
      </c>
      <c r="R10" s="1"/>
    </row>
    <row r="11" spans="1:24" ht="18.75" customHeight="1" x14ac:dyDescent="0.2">
      <c r="A11" s="48">
        <v>8</v>
      </c>
      <c r="B11" s="8" t="s">
        <v>272</v>
      </c>
      <c r="G11" s="62" t="s">
        <v>230</v>
      </c>
      <c r="J11" s="48">
        <v>17</v>
      </c>
      <c r="K11" s="8" t="s">
        <v>280</v>
      </c>
      <c r="L11" s="62"/>
      <c r="M11" s="1"/>
      <c r="N11" s="1"/>
      <c r="O11" s="1"/>
      <c r="P11" s="1" t="s">
        <v>238</v>
      </c>
      <c r="R11" s="1"/>
    </row>
    <row r="12" spans="1:24" ht="18.75" customHeight="1" x14ac:dyDescent="0.2">
      <c r="A12" s="75">
        <v>9</v>
      </c>
      <c r="B12" s="8" t="s">
        <v>273</v>
      </c>
      <c r="D12" s="74"/>
      <c r="E12" s="74"/>
      <c r="F12" s="74"/>
      <c r="G12" s="62" t="s">
        <v>231</v>
      </c>
      <c r="J12" s="48">
        <v>18</v>
      </c>
      <c r="K12" s="8" t="s">
        <v>281</v>
      </c>
      <c r="L12" s="39"/>
      <c r="M12" s="73"/>
      <c r="N12" s="73"/>
      <c r="O12" s="73"/>
      <c r="P12" s="73" t="s">
        <v>239</v>
      </c>
      <c r="R12" s="1"/>
    </row>
    <row r="13" spans="1:24" ht="18.75" customHeight="1" x14ac:dyDescent="0.2">
      <c r="C13" s="1"/>
      <c r="G13" s="1"/>
      <c r="I13" s="48"/>
      <c r="J13" s="48"/>
      <c r="K13" s="48"/>
      <c r="L13" s="1"/>
      <c r="M13" s="1"/>
      <c r="N13" s="1"/>
      <c r="O13" s="1"/>
      <c r="P13" s="1"/>
      <c r="Q13" s="1"/>
      <c r="R13" s="1"/>
    </row>
    <row r="14" spans="1:24" ht="18.75" customHeight="1" x14ac:dyDescent="0.2">
      <c r="A14" s="59" t="s">
        <v>40</v>
      </c>
      <c r="B14" s="59"/>
      <c r="C14" s="59"/>
      <c r="D14" s="59"/>
      <c r="E14" s="60" t="s">
        <v>166</v>
      </c>
      <c r="F14" s="60"/>
      <c r="G14" s="94" t="s">
        <v>207</v>
      </c>
      <c r="H14" s="4"/>
      <c r="K14" s="4"/>
      <c r="N14" s="4"/>
    </row>
    <row r="15" spans="1:24" ht="18.75" customHeight="1" x14ac:dyDescent="0.2">
      <c r="A15" s="94"/>
      <c r="B15" s="94"/>
      <c r="C15" s="39" t="s">
        <v>126</v>
      </c>
      <c r="D15" s="94"/>
      <c r="E15" s="94"/>
      <c r="F15" s="39"/>
      <c r="G15" s="4"/>
      <c r="H15" s="5"/>
      <c r="I15" s="4"/>
      <c r="J15" s="4"/>
      <c r="K15" s="4"/>
      <c r="L15" s="4"/>
      <c r="M15" s="4"/>
      <c r="N15" s="4"/>
    </row>
    <row r="16" spans="1:24" ht="18.75" customHeight="1" x14ac:dyDescent="0.2">
      <c r="A16" s="62"/>
      <c r="B16" s="62"/>
      <c r="C16" s="39" t="s">
        <v>127</v>
      </c>
      <c r="D16" s="39"/>
      <c r="E16" s="62"/>
      <c r="F16" s="39"/>
      <c r="G16" s="4"/>
      <c r="H16" s="5"/>
      <c r="I16" s="4"/>
      <c r="J16" s="4"/>
      <c r="K16" s="4"/>
      <c r="L16" s="4"/>
      <c r="M16" s="4"/>
      <c r="N16" s="4"/>
    </row>
    <row r="17" spans="1:18" ht="18.75" customHeight="1" x14ac:dyDescent="0.2">
      <c r="A17" s="62"/>
      <c r="B17" s="62"/>
      <c r="C17" s="3" t="s">
        <v>128</v>
      </c>
      <c r="D17" s="39"/>
      <c r="E17" s="62"/>
      <c r="F17" s="39"/>
      <c r="G17" s="4"/>
      <c r="H17" s="5"/>
      <c r="I17" s="4"/>
      <c r="J17" s="4"/>
      <c r="K17" s="4"/>
      <c r="L17" s="4"/>
      <c r="M17" s="4"/>
      <c r="N17" s="4"/>
    </row>
    <row r="18" spans="1:18" ht="18.75" customHeight="1" x14ac:dyDescent="0.2">
      <c r="C18" s="39" t="s">
        <v>125</v>
      </c>
      <c r="I18" s="94"/>
      <c r="J18" s="94"/>
      <c r="K18" s="94"/>
      <c r="L18" s="5"/>
      <c r="M18" s="5"/>
      <c r="N18" s="4"/>
      <c r="O18" s="59"/>
      <c r="P18" s="59"/>
      <c r="Q18" s="59"/>
      <c r="R18" s="59"/>
    </row>
    <row r="19" spans="1:18" ht="18.75" customHeight="1" x14ac:dyDescent="0.2">
      <c r="A19" s="2" t="s">
        <v>35</v>
      </c>
      <c r="D19" s="79" t="s">
        <v>252</v>
      </c>
      <c r="E19" s="125"/>
      <c r="F19" s="79" t="s">
        <v>253</v>
      </c>
      <c r="H19" s="125"/>
      <c r="I19" s="22"/>
      <c r="J19" s="2" t="s">
        <v>101</v>
      </c>
      <c r="M19" s="79" t="s">
        <v>252</v>
      </c>
      <c r="N19" s="125"/>
      <c r="O19" s="79" t="s">
        <v>253</v>
      </c>
      <c r="Q19" s="8"/>
    </row>
    <row r="20" spans="1:18" ht="18.75" customHeight="1" x14ac:dyDescent="0.2">
      <c r="A20" s="89">
        <v>1</v>
      </c>
      <c r="B20" s="89" t="s">
        <v>61</v>
      </c>
      <c r="C20" s="68" t="s">
        <v>284</v>
      </c>
      <c r="D20" s="70"/>
      <c r="E20" s="70"/>
      <c r="F20" s="70"/>
      <c r="G20" s="69"/>
      <c r="H20" s="67"/>
      <c r="I20" s="71"/>
      <c r="J20" s="89">
        <v>10</v>
      </c>
      <c r="K20" s="89" t="s">
        <v>61</v>
      </c>
      <c r="L20" s="68" t="s">
        <v>293</v>
      </c>
      <c r="M20" s="70"/>
      <c r="N20" s="70"/>
      <c r="O20" s="70"/>
      <c r="P20" s="69"/>
      <c r="Q20" s="72"/>
    </row>
    <row r="21" spans="1:18" ht="18.75" customHeight="1" x14ac:dyDescent="0.2">
      <c r="A21" s="89">
        <v>2</v>
      </c>
      <c r="B21" s="89" t="s">
        <v>63</v>
      </c>
      <c r="C21" s="68" t="s">
        <v>285</v>
      </c>
      <c r="D21" s="70"/>
      <c r="E21" s="70"/>
      <c r="F21" s="70"/>
      <c r="G21" s="69"/>
      <c r="H21" s="67"/>
      <c r="I21" s="71"/>
      <c r="J21" s="89">
        <v>11</v>
      </c>
      <c r="K21" s="89" t="s">
        <v>63</v>
      </c>
      <c r="L21" s="68" t="s">
        <v>294</v>
      </c>
      <c r="M21" s="70"/>
      <c r="N21" s="70"/>
      <c r="O21" s="70"/>
      <c r="P21" s="69"/>
      <c r="Q21" s="72"/>
    </row>
    <row r="22" spans="1:18" ht="18.75" customHeight="1" x14ac:dyDescent="0.2">
      <c r="A22" s="89">
        <v>3</v>
      </c>
      <c r="B22" s="89" t="s">
        <v>62</v>
      </c>
      <c r="C22" s="68" t="s">
        <v>286</v>
      </c>
      <c r="D22" s="70"/>
      <c r="E22" s="70"/>
      <c r="F22" s="70"/>
      <c r="G22" s="69"/>
      <c r="H22" s="67"/>
      <c r="I22" s="71"/>
      <c r="J22" s="89">
        <v>12</v>
      </c>
      <c r="K22" s="89" t="s">
        <v>62</v>
      </c>
      <c r="L22" s="68" t="s">
        <v>295</v>
      </c>
      <c r="M22" s="70"/>
      <c r="N22" s="70"/>
      <c r="O22" s="70"/>
      <c r="P22" s="69"/>
      <c r="Q22" s="72"/>
    </row>
    <row r="23" spans="1:18" ht="18.75" customHeight="1" x14ac:dyDescent="0.2">
      <c r="A23" s="63"/>
      <c r="B23" s="63"/>
      <c r="C23" s="67"/>
      <c r="D23" s="67"/>
      <c r="E23" s="67"/>
      <c r="F23" s="67"/>
      <c r="G23" s="67"/>
      <c r="H23" s="67"/>
      <c r="I23" s="63"/>
      <c r="J23" s="63"/>
      <c r="K23" s="63"/>
      <c r="L23" s="67"/>
      <c r="M23" s="67"/>
      <c r="N23" s="67"/>
      <c r="O23" s="67"/>
      <c r="P23" s="67"/>
      <c r="Q23" s="67"/>
    </row>
    <row r="24" spans="1:18" ht="18.75" customHeight="1" x14ac:dyDescent="0.2">
      <c r="A24" s="62" t="s">
        <v>258</v>
      </c>
      <c r="B24" s="62"/>
      <c r="C24" s="5"/>
      <c r="D24" s="79" t="s">
        <v>254</v>
      </c>
      <c r="E24" s="125"/>
      <c r="F24" s="79" t="s">
        <v>255</v>
      </c>
      <c r="H24" s="63"/>
      <c r="J24" s="2" t="s">
        <v>260</v>
      </c>
      <c r="M24" s="79" t="s">
        <v>254</v>
      </c>
      <c r="N24" s="125"/>
      <c r="O24" s="79" t="s">
        <v>255</v>
      </c>
      <c r="Q24" s="8"/>
      <c r="R24" s="63"/>
    </row>
    <row r="25" spans="1:18" ht="18.75" customHeight="1" x14ac:dyDescent="0.2">
      <c r="A25" s="89">
        <v>4</v>
      </c>
      <c r="B25" s="89" t="s">
        <v>61</v>
      </c>
      <c r="C25" s="68" t="s">
        <v>287</v>
      </c>
      <c r="D25" s="70"/>
      <c r="E25" s="70"/>
      <c r="F25" s="70"/>
      <c r="G25" s="69"/>
      <c r="H25" s="63"/>
      <c r="I25" s="71"/>
      <c r="J25" s="89">
        <v>13</v>
      </c>
      <c r="K25" s="89" t="s">
        <v>61</v>
      </c>
      <c r="L25" s="68" t="s">
        <v>296</v>
      </c>
      <c r="M25" s="70"/>
      <c r="N25" s="70"/>
      <c r="O25" s="70"/>
      <c r="P25" s="69"/>
      <c r="Q25" s="72"/>
      <c r="R25" s="63"/>
    </row>
    <row r="26" spans="1:18" ht="18.75" customHeight="1" x14ac:dyDescent="0.2">
      <c r="A26" s="89">
        <v>5</v>
      </c>
      <c r="B26" s="89" t="s">
        <v>63</v>
      </c>
      <c r="C26" s="68" t="s">
        <v>288</v>
      </c>
      <c r="D26" s="70"/>
      <c r="E26" s="70"/>
      <c r="F26" s="70"/>
      <c r="G26" s="69"/>
      <c r="H26" s="63"/>
      <c r="I26" s="71"/>
      <c r="J26" s="89">
        <v>14</v>
      </c>
      <c r="K26" s="89" t="s">
        <v>63</v>
      </c>
      <c r="L26" s="68" t="s">
        <v>297</v>
      </c>
      <c r="M26" s="70"/>
      <c r="N26" s="70"/>
      <c r="O26" s="70"/>
      <c r="P26" s="69"/>
      <c r="Q26" s="72"/>
      <c r="R26" s="63"/>
    </row>
    <row r="27" spans="1:18" ht="18.75" customHeight="1" x14ac:dyDescent="0.2">
      <c r="A27" s="89">
        <v>6</v>
      </c>
      <c r="B27" s="89" t="s">
        <v>62</v>
      </c>
      <c r="C27" s="68" t="s">
        <v>289</v>
      </c>
      <c r="D27" s="70"/>
      <c r="E27" s="70"/>
      <c r="F27" s="70"/>
      <c r="G27" s="69"/>
      <c r="H27" s="63"/>
      <c r="I27" s="71"/>
      <c r="J27" s="89">
        <v>15</v>
      </c>
      <c r="K27" s="89" t="s">
        <v>62</v>
      </c>
      <c r="L27" s="68" t="s">
        <v>298</v>
      </c>
      <c r="M27" s="70"/>
      <c r="N27" s="70"/>
      <c r="O27" s="70"/>
      <c r="P27" s="69"/>
      <c r="Q27" s="40"/>
      <c r="R27" s="63"/>
    </row>
    <row r="28" spans="1:18" ht="18.75" customHeight="1" x14ac:dyDescent="0.2">
      <c r="A28" s="63"/>
      <c r="B28" s="63"/>
      <c r="C28" s="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</row>
    <row r="29" spans="1:18" ht="18.75" customHeight="1" x14ac:dyDescent="0.2">
      <c r="A29" s="62" t="s">
        <v>259</v>
      </c>
      <c r="B29" s="62"/>
      <c r="C29" s="5"/>
      <c r="D29" s="79" t="s">
        <v>256</v>
      </c>
      <c r="E29" s="125"/>
      <c r="F29" s="79" t="s">
        <v>257</v>
      </c>
      <c r="H29" s="63"/>
      <c r="J29" s="2" t="s">
        <v>102</v>
      </c>
      <c r="M29" s="79" t="s">
        <v>256</v>
      </c>
      <c r="N29" s="125"/>
      <c r="O29" s="79" t="s">
        <v>257</v>
      </c>
      <c r="Q29" s="8"/>
      <c r="R29" s="63"/>
    </row>
    <row r="30" spans="1:18" ht="18.75" customHeight="1" x14ac:dyDescent="0.2">
      <c r="A30" s="89">
        <v>7</v>
      </c>
      <c r="B30" s="89" t="s">
        <v>61</v>
      </c>
      <c r="C30" s="68" t="s">
        <v>290</v>
      </c>
      <c r="D30" s="70"/>
      <c r="E30" s="70"/>
      <c r="F30" s="70"/>
      <c r="G30" s="69"/>
      <c r="H30" s="63"/>
      <c r="I30" s="71"/>
      <c r="J30" s="89">
        <v>16</v>
      </c>
      <c r="K30" s="89" t="s">
        <v>61</v>
      </c>
      <c r="L30" s="68" t="s">
        <v>299</v>
      </c>
      <c r="M30" s="70"/>
      <c r="N30" s="70"/>
      <c r="O30" s="70"/>
      <c r="P30" s="69"/>
      <c r="Q30" s="40"/>
      <c r="R30" s="63"/>
    </row>
    <row r="31" spans="1:18" ht="18.75" customHeight="1" x14ac:dyDescent="0.2">
      <c r="A31" s="89">
        <v>8</v>
      </c>
      <c r="B31" s="89" t="s">
        <v>63</v>
      </c>
      <c r="C31" s="68" t="s">
        <v>291</v>
      </c>
      <c r="D31" s="70"/>
      <c r="E31" s="70"/>
      <c r="F31" s="70"/>
      <c r="G31" s="69"/>
      <c r="H31" s="63"/>
      <c r="I31" s="71"/>
      <c r="J31" s="89">
        <v>17</v>
      </c>
      <c r="K31" s="89" t="s">
        <v>63</v>
      </c>
      <c r="L31" s="68" t="s">
        <v>300</v>
      </c>
      <c r="M31" s="70"/>
      <c r="N31" s="70"/>
      <c r="O31" s="70"/>
      <c r="P31" s="69"/>
      <c r="Q31" s="72"/>
      <c r="R31" s="63"/>
    </row>
    <row r="32" spans="1:18" ht="18.75" customHeight="1" x14ac:dyDescent="0.2">
      <c r="A32" s="89">
        <v>9</v>
      </c>
      <c r="B32" s="89" t="s">
        <v>62</v>
      </c>
      <c r="C32" s="68" t="s">
        <v>292</v>
      </c>
      <c r="D32" s="70"/>
      <c r="E32" s="70"/>
      <c r="F32" s="70"/>
      <c r="G32" s="69"/>
      <c r="H32" s="63"/>
      <c r="I32" s="71"/>
      <c r="J32" s="89">
        <v>18</v>
      </c>
      <c r="K32" s="89" t="s">
        <v>62</v>
      </c>
      <c r="L32" s="68" t="s">
        <v>301</v>
      </c>
      <c r="M32" s="70"/>
      <c r="N32" s="70"/>
      <c r="O32" s="70"/>
      <c r="P32" s="69"/>
      <c r="Q32" s="72"/>
      <c r="R32" s="63"/>
    </row>
    <row r="33" spans="1:25" ht="18.75" customHeight="1" x14ac:dyDescent="0.2">
      <c r="A33" s="63"/>
      <c r="B33" s="63"/>
      <c r="C33" s="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</row>
    <row r="34" spans="1:25" ht="18.75" customHeight="1" x14ac:dyDescent="0.2">
      <c r="A34" s="61" t="s">
        <v>52</v>
      </c>
      <c r="B34" s="61"/>
      <c r="C34" s="63"/>
      <c r="D34" s="63"/>
      <c r="E34" s="4"/>
      <c r="F34" s="88" t="s">
        <v>206</v>
      </c>
      <c r="G34" s="67"/>
      <c r="H34" s="63"/>
      <c r="I34" s="63"/>
      <c r="J34" s="63"/>
      <c r="K34" s="63"/>
      <c r="L34" s="4"/>
      <c r="M34" s="4"/>
      <c r="N34" s="63"/>
      <c r="O34" s="63"/>
      <c r="P34" s="63"/>
      <c r="Q34" s="63"/>
    </row>
    <row r="35" spans="1:25" ht="18.75" customHeight="1" x14ac:dyDescent="0.2">
      <c r="A35" s="67"/>
      <c r="D35" s="12"/>
      <c r="E35" s="62" t="s">
        <v>53</v>
      </c>
      <c r="G35" s="63"/>
      <c r="H35" s="63"/>
      <c r="I35" s="67" t="s">
        <v>196</v>
      </c>
      <c r="J35" s="67"/>
      <c r="K35" s="67"/>
      <c r="N35" s="63"/>
      <c r="O35" s="63"/>
      <c r="P35" s="63"/>
    </row>
    <row r="36" spans="1:25" ht="18.75" customHeight="1" x14ac:dyDescent="0.2">
      <c r="A36" s="67"/>
      <c r="B36" s="67" t="s">
        <v>132</v>
      </c>
      <c r="D36" s="12"/>
      <c r="E36" s="62"/>
      <c r="G36" s="63"/>
      <c r="H36" s="63"/>
      <c r="I36" s="67"/>
      <c r="J36" s="67"/>
      <c r="K36" s="67" t="s">
        <v>133</v>
      </c>
      <c r="N36" s="63"/>
      <c r="O36" s="63"/>
      <c r="P36" s="63"/>
    </row>
    <row r="37" spans="1:25" ht="18.75" customHeight="1" x14ac:dyDescent="0.2">
      <c r="A37" s="89"/>
      <c r="B37" s="139" t="s">
        <v>54</v>
      </c>
      <c r="C37" s="140"/>
      <c r="D37" s="89"/>
      <c r="E37" s="68" t="s">
        <v>131</v>
      </c>
      <c r="F37" s="52" t="s">
        <v>200</v>
      </c>
      <c r="G37" s="52" t="s">
        <v>57</v>
      </c>
      <c r="H37" s="52" t="s">
        <v>58</v>
      </c>
      <c r="I37" s="141" t="s">
        <v>37</v>
      </c>
      <c r="J37" s="142"/>
      <c r="K37" s="139" t="s">
        <v>54</v>
      </c>
      <c r="L37" s="140"/>
      <c r="M37" s="90"/>
      <c r="N37" s="68" t="s">
        <v>131</v>
      </c>
      <c r="O37" s="52" t="s">
        <v>200</v>
      </c>
      <c r="P37" s="52" t="s">
        <v>57</v>
      </c>
      <c r="Q37" s="52" t="s">
        <v>58</v>
      </c>
    </row>
    <row r="38" spans="1:25" ht="18.75" customHeight="1" x14ac:dyDescent="0.2">
      <c r="A38" s="89">
        <v>1</v>
      </c>
      <c r="B38" s="139" t="s">
        <v>104</v>
      </c>
      <c r="C38" s="140"/>
      <c r="D38" s="89" t="s">
        <v>59</v>
      </c>
      <c r="E38" s="90" t="s">
        <v>105</v>
      </c>
      <c r="F38" s="89" t="s">
        <v>110</v>
      </c>
      <c r="G38" s="89" t="s">
        <v>110</v>
      </c>
      <c r="H38" s="89" t="s">
        <v>110</v>
      </c>
      <c r="I38" s="133">
        <v>0.4375</v>
      </c>
      <c r="J38" s="133"/>
      <c r="K38" s="134" t="s">
        <v>134</v>
      </c>
      <c r="L38" s="134"/>
      <c r="M38" s="89" t="s">
        <v>59</v>
      </c>
      <c r="N38" s="89" t="s">
        <v>135</v>
      </c>
      <c r="O38" s="89" t="s">
        <v>136</v>
      </c>
      <c r="P38" s="89" t="s">
        <v>136</v>
      </c>
      <c r="Q38" s="89" t="s">
        <v>136</v>
      </c>
    </row>
    <row r="39" spans="1:25" ht="18.75" customHeight="1" x14ac:dyDescent="0.2">
      <c r="A39" s="89">
        <v>2</v>
      </c>
      <c r="B39" s="139" t="s">
        <v>110</v>
      </c>
      <c r="C39" s="140"/>
      <c r="D39" s="89" t="s">
        <v>59</v>
      </c>
      <c r="E39" s="90" t="s">
        <v>111</v>
      </c>
      <c r="F39" s="89" t="s">
        <v>119</v>
      </c>
      <c r="G39" s="89" t="s">
        <v>119</v>
      </c>
      <c r="H39" s="89" t="s">
        <v>119</v>
      </c>
      <c r="I39" s="133">
        <v>0.46527777777777773</v>
      </c>
      <c r="J39" s="133"/>
      <c r="K39" s="134" t="s">
        <v>136</v>
      </c>
      <c r="L39" s="134"/>
      <c r="M39" s="89" t="s">
        <v>59</v>
      </c>
      <c r="N39" s="90" t="s">
        <v>111</v>
      </c>
      <c r="O39" s="89" t="s">
        <v>119</v>
      </c>
      <c r="P39" s="89" t="s">
        <v>119</v>
      </c>
      <c r="Q39" s="89" t="s">
        <v>119</v>
      </c>
      <c r="S39" s="40"/>
      <c r="T39" s="40"/>
      <c r="U39" s="63"/>
      <c r="V39" s="63"/>
      <c r="W39" s="63"/>
      <c r="X39" s="63"/>
      <c r="Y39" s="63"/>
    </row>
    <row r="40" spans="1:25" ht="18.75" customHeight="1" thickBot="1" x14ac:dyDescent="0.25">
      <c r="A40" s="116">
        <v>3</v>
      </c>
      <c r="B40" s="136" t="s">
        <v>116</v>
      </c>
      <c r="C40" s="137"/>
      <c r="D40" s="116" t="s">
        <v>59</v>
      </c>
      <c r="E40" s="117" t="s">
        <v>110</v>
      </c>
      <c r="F40" s="116" t="s">
        <v>122</v>
      </c>
      <c r="G40" s="116" t="s">
        <v>122</v>
      </c>
      <c r="H40" s="116" t="s">
        <v>122</v>
      </c>
      <c r="I40" s="135">
        <v>0.49305555555555558</v>
      </c>
      <c r="J40" s="135"/>
      <c r="K40" s="136" t="s">
        <v>116</v>
      </c>
      <c r="L40" s="137"/>
      <c r="M40" s="116" t="s">
        <v>59</v>
      </c>
      <c r="N40" s="117" t="s">
        <v>136</v>
      </c>
      <c r="O40" s="116" t="s">
        <v>122</v>
      </c>
      <c r="P40" s="116" t="s">
        <v>122</v>
      </c>
      <c r="Q40" s="116" t="s">
        <v>122</v>
      </c>
      <c r="S40" s="40"/>
      <c r="T40" s="40"/>
      <c r="U40" s="63"/>
      <c r="V40" s="63"/>
      <c r="W40" s="63"/>
      <c r="X40" s="63"/>
      <c r="Y40" s="63"/>
    </row>
    <row r="41" spans="1:25" ht="18.75" customHeight="1" thickTop="1" x14ac:dyDescent="0.2">
      <c r="A41" s="115">
        <v>4</v>
      </c>
      <c r="B41" s="144" t="s">
        <v>106</v>
      </c>
      <c r="C41" s="145"/>
      <c r="D41" s="115" t="s">
        <v>59</v>
      </c>
      <c r="E41" s="91" t="s">
        <v>107</v>
      </c>
      <c r="F41" s="115" t="s">
        <v>114</v>
      </c>
      <c r="G41" s="115" t="s">
        <v>114</v>
      </c>
      <c r="H41" s="115" t="s">
        <v>114</v>
      </c>
      <c r="I41" s="146">
        <v>0.52083333333333337</v>
      </c>
      <c r="J41" s="146"/>
      <c r="K41" s="147" t="s">
        <v>137</v>
      </c>
      <c r="L41" s="147"/>
      <c r="M41" s="115" t="s">
        <v>59</v>
      </c>
      <c r="N41" s="115" t="s">
        <v>138</v>
      </c>
      <c r="O41" s="115" t="s">
        <v>139</v>
      </c>
      <c r="P41" s="115" t="s">
        <v>139</v>
      </c>
      <c r="Q41" s="115" t="s">
        <v>139</v>
      </c>
      <c r="S41" s="8"/>
      <c r="T41" s="8"/>
      <c r="U41" s="8"/>
      <c r="V41" s="8"/>
      <c r="W41" s="8"/>
      <c r="X41" s="8"/>
      <c r="Y41" s="8"/>
    </row>
    <row r="42" spans="1:25" ht="18.75" customHeight="1" x14ac:dyDescent="0.2">
      <c r="A42" s="89">
        <v>5</v>
      </c>
      <c r="B42" s="139" t="s">
        <v>114</v>
      </c>
      <c r="C42" s="140"/>
      <c r="D42" s="89" t="s">
        <v>59</v>
      </c>
      <c r="E42" s="90" t="s">
        <v>112</v>
      </c>
      <c r="F42" s="89" t="s">
        <v>120</v>
      </c>
      <c r="G42" s="89" t="s">
        <v>120</v>
      </c>
      <c r="H42" s="89" t="s">
        <v>120</v>
      </c>
      <c r="I42" s="133">
        <v>0.54861111111111105</v>
      </c>
      <c r="J42" s="133"/>
      <c r="K42" s="134" t="s">
        <v>139</v>
      </c>
      <c r="L42" s="134"/>
      <c r="M42" s="89" t="s">
        <v>59</v>
      </c>
      <c r="N42" s="90" t="s">
        <v>112</v>
      </c>
      <c r="O42" s="89" t="s">
        <v>120</v>
      </c>
      <c r="P42" s="89" t="s">
        <v>120</v>
      </c>
      <c r="Q42" s="89" t="s">
        <v>120</v>
      </c>
      <c r="S42" s="8"/>
      <c r="T42" s="8"/>
      <c r="U42" s="8"/>
      <c r="V42" s="8"/>
      <c r="W42" s="8"/>
      <c r="X42" s="8"/>
      <c r="Y42" s="8"/>
    </row>
    <row r="43" spans="1:25" ht="18.75" customHeight="1" thickBot="1" x14ac:dyDescent="0.25">
      <c r="A43" s="116">
        <v>6</v>
      </c>
      <c r="B43" s="136" t="s">
        <v>117</v>
      </c>
      <c r="C43" s="137"/>
      <c r="D43" s="116" t="s">
        <v>59</v>
      </c>
      <c r="E43" s="117" t="s">
        <v>114</v>
      </c>
      <c r="F43" s="116" t="s">
        <v>123</v>
      </c>
      <c r="G43" s="116" t="s">
        <v>123</v>
      </c>
      <c r="H43" s="116" t="s">
        <v>123</v>
      </c>
      <c r="I43" s="135">
        <v>0.57638888888888895</v>
      </c>
      <c r="J43" s="135"/>
      <c r="K43" s="136" t="s">
        <v>117</v>
      </c>
      <c r="L43" s="137"/>
      <c r="M43" s="116" t="s">
        <v>59</v>
      </c>
      <c r="N43" s="117" t="s">
        <v>139</v>
      </c>
      <c r="O43" s="116" t="s">
        <v>123</v>
      </c>
      <c r="P43" s="116" t="s">
        <v>123</v>
      </c>
      <c r="Q43" s="116" t="s">
        <v>123</v>
      </c>
      <c r="S43" s="40"/>
      <c r="T43" s="40"/>
      <c r="U43" s="63"/>
      <c r="V43" s="63"/>
      <c r="W43" s="63"/>
      <c r="X43" s="63"/>
      <c r="Y43" s="63"/>
    </row>
    <row r="44" spans="1:25" ht="18.75" customHeight="1" thickTop="1" x14ac:dyDescent="0.2">
      <c r="A44" s="115">
        <v>7</v>
      </c>
      <c r="B44" s="144" t="s">
        <v>108</v>
      </c>
      <c r="C44" s="145"/>
      <c r="D44" s="115" t="s">
        <v>59</v>
      </c>
      <c r="E44" s="91" t="s">
        <v>109</v>
      </c>
      <c r="F44" s="115" t="s">
        <v>115</v>
      </c>
      <c r="G44" s="115" t="s">
        <v>115</v>
      </c>
      <c r="H44" s="115" t="s">
        <v>115</v>
      </c>
      <c r="I44" s="146">
        <v>0.60416666666666663</v>
      </c>
      <c r="J44" s="146"/>
      <c r="K44" s="147" t="s">
        <v>142</v>
      </c>
      <c r="L44" s="147"/>
      <c r="M44" s="115" t="s">
        <v>59</v>
      </c>
      <c r="N44" s="115" t="s">
        <v>141</v>
      </c>
      <c r="O44" s="115" t="s">
        <v>140</v>
      </c>
      <c r="P44" s="115" t="s">
        <v>140</v>
      </c>
      <c r="Q44" s="115" t="s">
        <v>140</v>
      </c>
    </row>
    <row r="45" spans="1:25" ht="18.75" customHeight="1" x14ac:dyDescent="0.2">
      <c r="A45" s="89">
        <v>8</v>
      </c>
      <c r="B45" s="139" t="s">
        <v>115</v>
      </c>
      <c r="C45" s="140"/>
      <c r="D45" s="89" t="s">
        <v>59</v>
      </c>
      <c r="E45" s="90" t="s">
        <v>113</v>
      </c>
      <c r="F45" s="89" t="s">
        <v>121</v>
      </c>
      <c r="G45" s="89" t="s">
        <v>121</v>
      </c>
      <c r="H45" s="89" t="s">
        <v>121</v>
      </c>
      <c r="I45" s="133">
        <v>0.63194444444444442</v>
      </c>
      <c r="J45" s="133"/>
      <c r="K45" s="139" t="s">
        <v>247</v>
      </c>
      <c r="L45" s="140"/>
      <c r="M45" s="89" t="s">
        <v>59</v>
      </c>
      <c r="N45" s="90" t="s">
        <v>113</v>
      </c>
      <c r="O45" s="89" t="s">
        <v>121</v>
      </c>
      <c r="P45" s="89" t="s">
        <v>121</v>
      </c>
      <c r="Q45" s="89" t="s">
        <v>121</v>
      </c>
    </row>
    <row r="46" spans="1:25" ht="18.75" customHeight="1" x14ac:dyDescent="0.2">
      <c r="A46" s="89">
        <v>9</v>
      </c>
      <c r="B46" s="139" t="s">
        <v>118</v>
      </c>
      <c r="C46" s="140"/>
      <c r="D46" s="89" t="s">
        <v>59</v>
      </c>
      <c r="E46" s="90" t="s">
        <v>115</v>
      </c>
      <c r="F46" s="89" t="s">
        <v>124</v>
      </c>
      <c r="G46" s="89" t="s">
        <v>124</v>
      </c>
      <c r="H46" s="89" t="s">
        <v>124</v>
      </c>
      <c r="I46" s="133">
        <v>0.65972222222222221</v>
      </c>
      <c r="J46" s="133"/>
      <c r="K46" s="139" t="s">
        <v>118</v>
      </c>
      <c r="L46" s="140"/>
      <c r="M46" s="89" t="s">
        <v>59</v>
      </c>
      <c r="N46" s="90" t="s">
        <v>140</v>
      </c>
      <c r="O46" s="89" t="s">
        <v>124</v>
      </c>
      <c r="P46" s="89" t="s">
        <v>124</v>
      </c>
      <c r="Q46" s="89" t="s">
        <v>124</v>
      </c>
    </row>
    <row r="47" spans="1:25" ht="18.75" customHeight="1" x14ac:dyDescent="0.2">
      <c r="A47" s="63"/>
      <c r="B47" s="63"/>
      <c r="C47" s="63"/>
      <c r="D47" s="31" t="s">
        <v>60</v>
      </c>
      <c r="E47" s="63"/>
      <c r="F47" s="63"/>
      <c r="G47" s="63"/>
      <c r="H47" s="67"/>
      <c r="I47" s="67" t="s">
        <v>95</v>
      </c>
      <c r="J47" s="67"/>
      <c r="K47" s="67"/>
      <c r="L47" s="63"/>
      <c r="M47" s="63"/>
      <c r="N47" s="63"/>
      <c r="O47" s="63"/>
      <c r="P47" s="63"/>
    </row>
    <row r="48" spans="1:25" ht="18.75" customHeight="1" x14ac:dyDescent="0.2">
      <c r="A48" s="150" t="s">
        <v>193</v>
      </c>
      <c r="B48" s="150"/>
      <c r="C48" s="150"/>
      <c r="D48" s="150"/>
      <c r="E48" s="150"/>
      <c r="F48" s="60" t="s">
        <v>167</v>
      </c>
      <c r="G48" s="60"/>
      <c r="H48" s="94" t="s">
        <v>207</v>
      </c>
      <c r="I48" s="4"/>
      <c r="J48" s="4"/>
    </row>
    <row r="49" spans="1:17" ht="18.75" customHeight="1" x14ac:dyDescent="0.2">
      <c r="A49" s="62"/>
      <c r="B49" s="62"/>
      <c r="C49" s="2" t="s">
        <v>153</v>
      </c>
      <c r="D49" s="1"/>
      <c r="E49" s="62"/>
      <c r="H49" s="2"/>
      <c r="K49" s="2" t="s">
        <v>195</v>
      </c>
    </row>
    <row r="50" spans="1:17" ht="18.75" customHeight="1" x14ac:dyDescent="0.2">
      <c r="B50" s="62" t="s">
        <v>302</v>
      </c>
      <c r="C50" s="127"/>
      <c r="D50" s="127"/>
      <c r="E50" s="127"/>
      <c r="F50" s="33"/>
      <c r="G50" s="33"/>
      <c r="H50" s="67"/>
      <c r="I50" s="32"/>
      <c r="J50" s="32"/>
      <c r="K50" s="32"/>
    </row>
    <row r="51" spans="1:17" ht="18.75" customHeight="1" x14ac:dyDescent="0.2">
      <c r="A51" s="36">
        <v>1</v>
      </c>
      <c r="B51" s="151"/>
      <c r="C51" s="152"/>
      <c r="D51" s="152"/>
      <c r="E51" s="153"/>
      <c r="F51" s="34"/>
      <c r="G51" s="7"/>
      <c r="H51" s="67"/>
      <c r="I51" s="8"/>
      <c r="J51" s="8"/>
      <c r="K51" s="8"/>
      <c r="L51" s="8"/>
      <c r="M51" s="8"/>
    </row>
    <row r="52" spans="1:17" ht="18.75" customHeight="1" x14ac:dyDescent="0.2">
      <c r="A52" s="36"/>
      <c r="B52" s="154"/>
      <c r="C52" s="155"/>
      <c r="D52" s="155"/>
      <c r="E52" s="156"/>
      <c r="F52" s="35"/>
      <c r="G52" s="53"/>
      <c r="H52" s="67"/>
      <c r="I52" s="8"/>
      <c r="J52" s="8"/>
      <c r="K52" s="8"/>
      <c r="L52" s="8"/>
      <c r="M52" s="8"/>
    </row>
    <row r="53" spans="1:17" ht="18.75" customHeight="1" x14ac:dyDescent="0.2">
      <c r="F53" s="77" t="s">
        <v>154</v>
      </c>
      <c r="G53" s="36" t="s">
        <v>61</v>
      </c>
      <c r="H53" s="64"/>
      <c r="I53" s="7"/>
      <c r="J53" s="8"/>
      <c r="K53" s="8"/>
      <c r="L53" s="8"/>
      <c r="M53" s="8"/>
      <c r="N53" s="8"/>
    </row>
    <row r="54" spans="1:17" ht="18.75" customHeight="1" x14ac:dyDescent="0.2">
      <c r="B54" s="131" t="s">
        <v>303</v>
      </c>
      <c r="C54" s="128"/>
      <c r="D54" s="128"/>
      <c r="E54" s="128"/>
      <c r="G54" s="47">
        <v>0.41666666666666669</v>
      </c>
      <c r="H54" s="46"/>
      <c r="I54" s="66"/>
      <c r="J54" s="66"/>
      <c r="K54" s="53"/>
      <c r="L54" s="8"/>
      <c r="M54" s="8"/>
    </row>
    <row r="55" spans="1:17" ht="18.75" customHeight="1" x14ac:dyDescent="0.2">
      <c r="A55" s="36">
        <v>2</v>
      </c>
      <c r="B55" s="148"/>
      <c r="C55" s="157"/>
      <c r="D55" s="157"/>
      <c r="E55" s="149"/>
      <c r="F55" s="34"/>
      <c r="G55" s="7"/>
      <c r="H55" s="46"/>
      <c r="I55" s="8"/>
      <c r="J55" s="8"/>
      <c r="K55" s="36"/>
      <c r="L55" s="67"/>
      <c r="M55" s="67"/>
    </row>
    <row r="56" spans="1:17" ht="18.75" customHeight="1" x14ac:dyDescent="0.2">
      <c r="A56" s="36"/>
      <c r="B56" s="144"/>
      <c r="C56" s="158"/>
      <c r="D56" s="158"/>
      <c r="E56" s="145"/>
      <c r="F56" s="35"/>
      <c r="G56" s="8"/>
      <c r="H56" s="67"/>
      <c r="I56" s="8"/>
      <c r="J56" s="8"/>
      <c r="K56" s="36"/>
      <c r="L56" s="8"/>
      <c r="M56" s="8"/>
    </row>
    <row r="57" spans="1:17" ht="18.75" customHeight="1" x14ac:dyDescent="0.2">
      <c r="H57" s="67"/>
      <c r="I57" s="159" t="s">
        <v>157</v>
      </c>
      <c r="J57" s="159"/>
      <c r="K57" s="160"/>
      <c r="L57" s="34"/>
      <c r="M57" s="7"/>
      <c r="N57" s="7"/>
    </row>
    <row r="58" spans="1:17" ht="18.75" customHeight="1" x14ac:dyDescent="0.2">
      <c r="B58" s="7" t="s">
        <v>304</v>
      </c>
      <c r="C58" s="130"/>
      <c r="D58" s="130"/>
      <c r="E58" s="130"/>
      <c r="H58" s="67"/>
      <c r="I58" s="161">
        <v>0.52083333333333337</v>
      </c>
      <c r="J58" s="161"/>
      <c r="K58" s="162"/>
      <c r="L58" s="35"/>
      <c r="M58" s="8"/>
      <c r="N58" s="53"/>
      <c r="O58" s="8"/>
    </row>
    <row r="59" spans="1:17" ht="18.75" customHeight="1" x14ac:dyDescent="0.2">
      <c r="A59" s="36">
        <v>3</v>
      </c>
      <c r="B59" s="163"/>
      <c r="C59" s="163"/>
      <c r="D59" s="163"/>
      <c r="E59" s="164"/>
      <c r="F59" s="34"/>
      <c r="G59" s="7"/>
      <c r="H59" s="67"/>
      <c r="I59" s="8"/>
      <c r="J59" s="8"/>
      <c r="K59" s="8"/>
      <c r="L59" s="35"/>
      <c r="M59" s="8"/>
      <c r="N59" s="36"/>
      <c r="O59" s="8"/>
    </row>
    <row r="60" spans="1:17" ht="18.75" customHeight="1" x14ac:dyDescent="0.2">
      <c r="A60" s="36"/>
      <c r="B60" s="165"/>
      <c r="C60" s="165"/>
      <c r="D60" s="165"/>
      <c r="E60" s="166"/>
      <c r="F60" s="35"/>
      <c r="G60" s="53"/>
      <c r="H60" s="67"/>
      <c r="I60" s="8"/>
      <c r="J60" s="8"/>
      <c r="K60" s="8"/>
      <c r="L60" s="46"/>
      <c r="M60" s="67"/>
      <c r="N60" s="36"/>
      <c r="O60" s="67"/>
    </row>
    <row r="61" spans="1:17" ht="18.75" customHeight="1" x14ac:dyDescent="0.2">
      <c r="F61" s="77" t="s">
        <v>155</v>
      </c>
      <c r="G61" s="36" t="s">
        <v>63</v>
      </c>
      <c r="H61" s="64"/>
      <c r="I61" s="7"/>
      <c r="J61" s="8"/>
      <c r="K61" s="36"/>
      <c r="L61" s="35"/>
      <c r="M61" s="8"/>
      <c r="N61" s="36"/>
      <c r="O61" s="67"/>
    </row>
    <row r="62" spans="1:17" ht="18.75" customHeight="1" x14ac:dyDescent="0.2">
      <c r="B62" s="2" t="s">
        <v>305</v>
      </c>
      <c r="C62" s="129"/>
      <c r="D62" s="129"/>
      <c r="E62" s="129"/>
      <c r="G62" s="9">
        <v>0.41666666666666669</v>
      </c>
      <c r="H62" s="46"/>
      <c r="I62" s="8"/>
      <c r="J62" s="66"/>
      <c r="K62" s="66"/>
      <c r="L62" s="8"/>
      <c r="M62" s="8"/>
      <c r="N62" s="36"/>
      <c r="O62" s="8"/>
    </row>
    <row r="63" spans="1:17" ht="18.75" customHeight="1" x14ac:dyDescent="0.2">
      <c r="A63" s="36">
        <v>4</v>
      </c>
      <c r="B63" s="167"/>
      <c r="C63" s="168"/>
      <c r="D63" s="168"/>
      <c r="E63" s="169"/>
      <c r="F63" s="34"/>
      <c r="G63" s="37"/>
      <c r="H63" s="67"/>
      <c r="L63" s="8"/>
      <c r="M63" s="8"/>
      <c r="N63" s="36"/>
      <c r="O63" s="8"/>
    </row>
    <row r="64" spans="1:17" ht="18.75" customHeight="1" x14ac:dyDescent="0.2">
      <c r="A64" s="36"/>
      <c r="B64" s="170"/>
      <c r="C64" s="165"/>
      <c r="D64" s="165"/>
      <c r="E64" s="166"/>
      <c r="H64" s="67"/>
      <c r="L64" s="8"/>
      <c r="M64" s="8"/>
      <c r="N64" s="36"/>
      <c r="O64" s="8"/>
      <c r="P64" s="2" t="s">
        <v>39</v>
      </c>
      <c r="Q64" s="40"/>
    </row>
    <row r="65" spans="1:17" ht="18.75" customHeight="1" x14ac:dyDescent="0.2">
      <c r="A65" s="8"/>
      <c r="B65" s="8"/>
      <c r="C65" s="8"/>
      <c r="D65" s="8"/>
      <c r="E65" s="8"/>
      <c r="F65" s="8"/>
      <c r="G65" s="8"/>
      <c r="H65" s="67"/>
      <c r="I65" s="8"/>
      <c r="J65" s="8"/>
      <c r="K65" s="8"/>
      <c r="L65" s="8"/>
      <c r="M65" s="8"/>
      <c r="N65" s="78" t="s">
        <v>158</v>
      </c>
      <c r="O65" s="55"/>
      <c r="P65" s="148"/>
      <c r="Q65" s="149"/>
    </row>
    <row r="66" spans="1:17" ht="18.75" customHeight="1" x14ac:dyDescent="0.2">
      <c r="B66" s="62" t="s">
        <v>306</v>
      </c>
      <c r="C66" s="127"/>
      <c r="D66" s="127"/>
      <c r="E66" s="127"/>
      <c r="F66" s="33"/>
      <c r="G66" s="33"/>
      <c r="H66" s="67"/>
      <c r="I66" s="32"/>
      <c r="J66" s="32"/>
      <c r="K66" s="32"/>
      <c r="L66" s="49"/>
      <c r="M66" s="49"/>
      <c r="N66" s="38">
        <v>0.58333333333333337</v>
      </c>
      <c r="O66" s="54"/>
      <c r="P66" s="144"/>
      <c r="Q66" s="145"/>
    </row>
    <row r="67" spans="1:17" ht="18.75" customHeight="1" x14ac:dyDescent="0.2">
      <c r="A67" s="36">
        <v>5</v>
      </c>
      <c r="B67" s="173"/>
      <c r="C67" s="174"/>
      <c r="D67" s="174"/>
      <c r="E67" s="175"/>
      <c r="F67" s="34"/>
      <c r="G67" s="7"/>
      <c r="H67" s="67"/>
      <c r="I67" s="8"/>
      <c r="J67" s="8"/>
      <c r="K67" s="8"/>
      <c r="L67" s="8"/>
      <c r="M67" s="8"/>
      <c r="N67" s="36"/>
      <c r="P67" s="40"/>
      <c r="Q67" s="40"/>
    </row>
    <row r="68" spans="1:17" ht="18.75" customHeight="1" x14ac:dyDescent="0.2">
      <c r="A68" s="36"/>
      <c r="B68" s="176"/>
      <c r="C68" s="177"/>
      <c r="D68" s="177"/>
      <c r="E68" s="178"/>
      <c r="F68" s="35"/>
      <c r="G68" s="53"/>
      <c r="H68" s="67"/>
      <c r="I68" s="8"/>
      <c r="J68" s="8"/>
      <c r="K68" s="8"/>
      <c r="L68" s="8"/>
      <c r="M68" s="8"/>
      <c r="N68" s="36"/>
    </row>
    <row r="69" spans="1:17" ht="18.75" customHeight="1" x14ac:dyDescent="0.2">
      <c r="F69" s="77" t="s">
        <v>154</v>
      </c>
      <c r="G69" s="36" t="s">
        <v>74</v>
      </c>
      <c r="H69" s="64"/>
      <c r="I69" s="7"/>
      <c r="J69" s="7"/>
      <c r="K69" s="7"/>
      <c r="L69" s="8"/>
      <c r="M69" s="8"/>
      <c r="N69" s="36"/>
    </row>
    <row r="70" spans="1:17" ht="18.75" customHeight="1" x14ac:dyDescent="0.2">
      <c r="B70" s="62" t="s">
        <v>307</v>
      </c>
      <c r="C70" s="127"/>
      <c r="D70" s="127"/>
      <c r="E70" s="127"/>
      <c r="G70" s="47">
        <v>0.45833333333333331</v>
      </c>
      <c r="H70" s="65"/>
      <c r="I70" s="66"/>
      <c r="J70" s="66"/>
      <c r="K70" s="53"/>
      <c r="L70" s="8"/>
      <c r="M70" s="8"/>
      <c r="N70" s="36"/>
    </row>
    <row r="71" spans="1:17" ht="18.75" customHeight="1" x14ac:dyDescent="0.2">
      <c r="A71" s="36">
        <v>6</v>
      </c>
      <c r="B71" s="151"/>
      <c r="C71" s="152"/>
      <c r="D71" s="152"/>
      <c r="E71" s="153"/>
      <c r="F71" s="34"/>
      <c r="G71" s="7"/>
      <c r="H71" s="46"/>
      <c r="I71" s="8"/>
      <c r="J71" s="8"/>
      <c r="K71" s="36"/>
      <c r="L71" s="67"/>
      <c r="M71" s="67"/>
      <c r="N71" s="36"/>
      <c r="O71" s="62"/>
    </row>
    <row r="72" spans="1:17" ht="18.75" customHeight="1" x14ac:dyDescent="0.2">
      <c r="A72" s="36"/>
      <c r="B72" s="154"/>
      <c r="C72" s="155"/>
      <c r="D72" s="155"/>
      <c r="E72" s="156"/>
      <c r="F72" s="35"/>
      <c r="G72" s="8"/>
      <c r="H72" s="67"/>
      <c r="I72" s="8"/>
      <c r="J72" s="8"/>
      <c r="K72" s="36"/>
      <c r="L72" s="8"/>
      <c r="M72" s="8"/>
      <c r="N72" s="36"/>
    </row>
    <row r="73" spans="1:17" ht="18.75" customHeight="1" x14ac:dyDescent="0.2">
      <c r="H73" s="67"/>
      <c r="I73" s="159" t="s">
        <v>156</v>
      </c>
      <c r="J73" s="159"/>
      <c r="K73" s="160"/>
      <c r="L73" s="34"/>
      <c r="M73" s="7"/>
      <c r="N73" s="37"/>
    </row>
    <row r="74" spans="1:17" ht="18.75" customHeight="1" x14ac:dyDescent="0.2">
      <c r="B74" s="131" t="s">
        <v>308</v>
      </c>
      <c r="C74" s="128"/>
      <c r="D74" s="128"/>
      <c r="E74" s="128"/>
      <c r="H74" s="67"/>
      <c r="I74" s="161">
        <v>0.52083333333333337</v>
      </c>
      <c r="J74" s="161"/>
      <c r="K74" s="162"/>
      <c r="L74" s="35"/>
      <c r="M74" s="8"/>
      <c r="N74" s="8"/>
    </row>
    <row r="75" spans="1:17" ht="18.75" customHeight="1" x14ac:dyDescent="0.2">
      <c r="A75" s="36">
        <v>7</v>
      </c>
      <c r="B75" s="148"/>
      <c r="C75" s="157"/>
      <c r="D75" s="157"/>
      <c r="E75" s="149"/>
      <c r="F75" s="34"/>
      <c r="G75" s="7"/>
      <c r="H75" s="67"/>
      <c r="I75" s="8"/>
      <c r="J75" s="8"/>
      <c r="K75" s="8"/>
      <c r="L75" s="35"/>
      <c r="M75" s="8"/>
      <c r="O75" s="8"/>
    </row>
    <row r="76" spans="1:17" ht="18.75" customHeight="1" x14ac:dyDescent="0.2">
      <c r="A76" s="36"/>
      <c r="B76" s="144"/>
      <c r="C76" s="158"/>
      <c r="D76" s="158"/>
      <c r="E76" s="145"/>
      <c r="G76" s="53"/>
      <c r="H76" s="67"/>
      <c r="I76" s="8"/>
      <c r="J76" s="8"/>
      <c r="K76" s="8"/>
      <c r="L76" s="46"/>
      <c r="M76" s="67"/>
      <c r="N76" s="8"/>
      <c r="O76" s="8"/>
      <c r="P76" s="8"/>
      <c r="Q76" s="8"/>
    </row>
    <row r="77" spans="1:17" ht="18.75" customHeight="1" x14ac:dyDescent="0.2">
      <c r="F77" s="77" t="s">
        <v>155</v>
      </c>
      <c r="G77" s="36" t="s">
        <v>73</v>
      </c>
      <c r="H77" s="64"/>
      <c r="I77" s="7"/>
      <c r="J77" s="8"/>
      <c r="K77" s="8"/>
      <c r="L77" s="35"/>
      <c r="M77" s="8"/>
      <c r="N77" s="47"/>
      <c r="O77" s="67"/>
      <c r="P77" s="8"/>
      <c r="Q77" s="8"/>
    </row>
    <row r="78" spans="1:17" ht="18.75" customHeight="1" x14ac:dyDescent="0.2">
      <c r="B78" s="131" t="s">
        <v>309</v>
      </c>
      <c r="C78" s="128"/>
      <c r="D78" s="128"/>
      <c r="E78" s="128"/>
      <c r="G78" s="47">
        <v>0.45833333333333331</v>
      </c>
      <c r="H78" s="46"/>
      <c r="I78" s="8"/>
      <c r="J78" s="66"/>
      <c r="K78" s="66"/>
      <c r="L78" s="8"/>
      <c r="M78" s="172" t="s">
        <v>265</v>
      </c>
      <c r="N78" s="172"/>
      <c r="O78" s="172"/>
      <c r="P78" s="172"/>
      <c r="Q78" s="172"/>
    </row>
    <row r="79" spans="1:17" ht="18.75" customHeight="1" x14ac:dyDescent="0.2">
      <c r="A79" s="36">
        <v>8</v>
      </c>
      <c r="B79" s="167"/>
      <c r="C79" s="168"/>
      <c r="D79" s="168"/>
      <c r="E79" s="169"/>
      <c r="F79" s="34"/>
      <c r="G79" s="7"/>
      <c r="H79" s="46"/>
      <c r="L79" s="8"/>
      <c r="M79" s="172"/>
      <c r="N79" s="172"/>
      <c r="O79" s="172"/>
      <c r="P79" s="172"/>
      <c r="Q79" s="172"/>
    </row>
    <row r="80" spans="1:17" ht="18.75" customHeight="1" x14ac:dyDescent="0.2">
      <c r="A80" s="36"/>
      <c r="B80" s="170"/>
      <c r="C80" s="165"/>
      <c r="D80" s="165"/>
      <c r="E80" s="166"/>
      <c r="F80" s="35"/>
      <c r="G80" s="8"/>
      <c r="H80" s="67"/>
      <c r="L80" s="8"/>
      <c r="M80" s="172"/>
      <c r="N80" s="172"/>
      <c r="O80" s="172"/>
      <c r="P80" s="172"/>
      <c r="Q80" s="172"/>
    </row>
    <row r="81" spans="1:17" ht="18.75" customHeight="1" x14ac:dyDescent="0.2">
      <c r="C81" s="92"/>
      <c r="D81" s="92"/>
      <c r="E81" s="92"/>
      <c r="F81" s="8"/>
      <c r="G81" s="8"/>
      <c r="H81" s="67"/>
      <c r="L81" s="8"/>
      <c r="M81" s="8"/>
      <c r="N81" s="95"/>
      <c r="O81" s="95"/>
      <c r="P81" s="95"/>
      <c r="Q81" s="95"/>
    </row>
    <row r="82" spans="1:17" ht="18.75" customHeight="1" x14ac:dyDescent="0.2">
      <c r="A82" s="60" t="s">
        <v>194</v>
      </c>
      <c r="B82" s="60"/>
      <c r="F82" s="60" t="s">
        <v>167</v>
      </c>
      <c r="G82" s="60"/>
      <c r="H82" s="94" t="s">
        <v>207</v>
      </c>
    </row>
    <row r="83" spans="1:17" ht="18.75" customHeight="1" x14ac:dyDescent="0.2">
      <c r="A83" s="67"/>
      <c r="B83" s="67"/>
      <c r="C83" s="63"/>
      <c r="D83" s="63"/>
      <c r="E83" s="2" t="s">
        <v>75</v>
      </c>
      <c r="F83" s="62"/>
      <c r="H83" s="63"/>
      <c r="I83" s="10"/>
      <c r="J83" s="10"/>
      <c r="K83" s="10"/>
      <c r="N83" s="67"/>
      <c r="O83" s="63"/>
      <c r="P83" s="63"/>
      <c r="Q83" s="63"/>
    </row>
    <row r="84" spans="1:17" ht="18.75" customHeight="1" x14ac:dyDescent="0.2">
      <c r="B84" s="11"/>
      <c r="C84" s="134" t="s">
        <v>37</v>
      </c>
      <c r="D84" s="134"/>
      <c r="E84" s="139" t="s">
        <v>54</v>
      </c>
      <c r="F84" s="140"/>
      <c r="G84" s="11"/>
      <c r="H84" s="139" t="s">
        <v>55</v>
      </c>
      <c r="I84" s="171"/>
      <c r="J84" s="171"/>
      <c r="K84" s="140"/>
      <c r="L84" s="134" t="s">
        <v>201</v>
      </c>
      <c r="M84" s="134"/>
      <c r="N84" s="89" t="s">
        <v>38</v>
      </c>
      <c r="O84" s="89" t="s">
        <v>56</v>
      </c>
      <c r="P84" s="52" t="s">
        <v>57</v>
      </c>
      <c r="Q84" s="52" t="s">
        <v>58</v>
      </c>
    </row>
    <row r="85" spans="1:17" ht="18.75" customHeight="1" x14ac:dyDescent="0.2">
      <c r="B85" s="89" t="s">
        <v>61</v>
      </c>
      <c r="C85" s="179">
        <v>0.41666666666666669</v>
      </c>
      <c r="D85" s="179"/>
      <c r="E85" s="139">
        <v>1</v>
      </c>
      <c r="F85" s="140"/>
      <c r="G85" s="89" t="s">
        <v>59</v>
      </c>
      <c r="H85" s="139">
        <v>2</v>
      </c>
      <c r="I85" s="171"/>
      <c r="J85" s="171"/>
      <c r="K85" s="140"/>
      <c r="L85" s="134" t="s">
        <v>202</v>
      </c>
      <c r="M85" s="134"/>
      <c r="N85" s="52" t="s">
        <v>78</v>
      </c>
      <c r="O85" s="89">
        <v>6</v>
      </c>
      <c r="P85" s="89">
        <v>5</v>
      </c>
      <c r="Q85" s="89">
        <v>6</v>
      </c>
    </row>
    <row r="86" spans="1:17" ht="18.75" customHeight="1" x14ac:dyDescent="0.2">
      <c r="B86" s="89" t="s">
        <v>63</v>
      </c>
      <c r="C86" s="179">
        <v>0.41666666666666669</v>
      </c>
      <c r="D86" s="179"/>
      <c r="E86" s="139">
        <v>3</v>
      </c>
      <c r="F86" s="140"/>
      <c r="G86" s="89" t="s">
        <v>59</v>
      </c>
      <c r="H86" s="139">
        <v>4</v>
      </c>
      <c r="I86" s="171"/>
      <c r="J86" s="171"/>
      <c r="K86" s="140"/>
      <c r="L86" s="134" t="s">
        <v>203</v>
      </c>
      <c r="M86" s="134"/>
      <c r="N86" s="52" t="s">
        <v>78</v>
      </c>
      <c r="O86" s="89">
        <v>8</v>
      </c>
      <c r="P86" s="89">
        <v>7</v>
      </c>
      <c r="Q86" s="89">
        <v>8</v>
      </c>
    </row>
    <row r="87" spans="1:17" ht="18.75" customHeight="1" x14ac:dyDescent="0.2">
      <c r="B87" s="50" t="s">
        <v>62</v>
      </c>
      <c r="C87" s="181">
        <v>0.45833333333333331</v>
      </c>
      <c r="D87" s="181"/>
      <c r="E87" s="148">
        <v>5</v>
      </c>
      <c r="F87" s="149"/>
      <c r="G87" s="50" t="s">
        <v>59</v>
      </c>
      <c r="H87" s="148">
        <v>6</v>
      </c>
      <c r="I87" s="157"/>
      <c r="J87" s="157"/>
      <c r="K87" s="149"/>
      <c r="L87" s="134" t="s">
        <v>204</v>
      </c>
      <c r="M87" s="134"/>
      <c r="N87" s="52" t="s">
        <v>78</v>
      </c>
      <c r="O87" s="51">
        <v>2</v>
      </c>
      <c r="P87" s="51">
        <v>1</v>
      </c>
      <c r="Q87" s="51">
        <v>2</v>
      </c>
    </row>
    <row r="88" spans="1:17" ht="18.75" customHeight="1" x14ac:dyDescent="0.2">
      <c r="B88" s="89" t="s">
        <v>73</v>
      </c>
      <c r="C88" s="179">
        <v>0.45833333333333331</v>
      </c>
      <c r="D88" s="179"/>
      <c r="E88" s="139">
        <v>7</v>
      </c>
      <c r="F88" s="140"/>
      <c r="G88" s="89" t="s">
        <v>59</v>
      </c>
      <c r="H88" s="139">
        <v>8</v>
      </c>
      <c r="I88" s="171"/>
      <c r="J88" s="171"/>
      <c r="K88" s="140"/>
      <c r="L88" s="134" t="s">
        <v>205</v>
      </c>
      <c r="M88" s="134"/>
      <c r="N88" s="52" t="s">
        <v>78</v>
      </c>
      <c r="O88" s="89">
        <v>4</v>
      </c>
      <c r="P88" s="89">
        <v>3</v>
      </c>
      <c r="Q88" s="89">
        <v>4</v>
      </c>
    </row>
    <row r="89" spans="1:17" ht="18.75" customHeight="1" x14ac:dyDescent="0.2">
      <c r="B89" s="89" t="s">
        <v>129</v>
      </c>
      <c r="C89" s="179">
        <v>0.52083333333333337</v>
      </c>
      <c r="D89" s="179"/>
      <c r="E89" s="139" t="s">
        <v>159</v>
      </c>
      <c r="F89" s="140"/>
      <c r="G89" s="89" t="s">
        <v>59</v>
      </c>
      <c r="H89" s="139" t="s">
        <v>160</v>
      </c>
      <c r="I89" s="171"/>
      <c r="J89" s="171"/>
      <c r="K89" s="140"/>
      <c r="L89" s="134" t="s">
        <v>78</v>
      </c>
      <c r="M89" s="134"/>
      <c r="N89" s="52" t="s">
        <v>78</v>
      </c>
      <c r="O89" s="52" t="s">
        <v>78</v>
      </c>
      <c r="P89" s="41" t="s">
        <v>143</v>
      </c>
      <c r="Q89" s="41" t="s">
        <v>144</v>
      </c>
    </row>
    <row r="90" spans="1:17" ht="18.75" customHeight="1" x14ac:dyDescent="0.2">
      <c r="B90" s="89" t="s">
        <v>130</v>
      </c>
      <c r="C90" s="180">
        <v>0.52083333333333337</v>
      </c>
      <c r="D90" s="140"/>
      <c r="E90" s="139" t="s">
        <v>161</v>
      </c>
      <c r="F90" s="140"/>
      <c r="G90" s="89" t="s">
        <v>59</v>
      </c>
      <c r="H90" s="139" t="s">
        <v>162</v>
      </c>
      <c r="I90" s="171"/>
      <c r="J90" s="171"/>
      <c r="K90" s="140"/>
      <c r="L90" s="134" t="s">
        <v>78</v>
      </c>
      <c r="M90" s="134"/>
      <c r="N90" s="52" t="s">
        <v>78</v>
      </c>
      <c r="O90" s="52" t="s">
        <v>78</v>
      </c>
      <c r="P90" s="41" t="s">
        <v>145</v>
      </c>
      <c r="Q90" s="41" t="s">
        <v>146</v>
      </c>
    </row>
    <row r="91" spans="1:17" ht="18.75" customHeight="1" x14ac:dyDescent="0.2">
      <c r="B91" s="89" t="s">
        <v>149</v>
      </c>
      <c r="C91" s="179">
        <v>0.58333333333333337</v>
      </c>
      <c r="D91" s="179"/>
      <c r="E91" s="139" t="s">
        <v>163</v>
      </c>
      <c r="F91" s="140"/>
      <c r="G91" s="89" t="s">
        <v>59</v>
      </c>
      <c r="H91" s="139" t="s">
        <v>164</v>
      </c>
      <c r="I91" s="171"/>
      <c r="J91" s="171"/>
      <c r="K91" s="140"/>
      <c r="L91" s="134" t="s">
        <v>78</v>
      </c>
      <c r="M91" s="134"/>
      <c r="N91" s="52" t="s">
        <v>78</v>
      </c>
      <c r="O91" s="52" t="s">
        <v>78</v>
      </c>
      <c r="P91" s="41" t="s">
        <v>147</v>
      </c>
      <c r="Q91" s="41" t="s">
        <v>148</v>
      </c>
    </row>
    <row r="92" spans="1:17" ht="18.75" customHeight="1" x14ac:dyDescent="0.2">
      <c r="A92" s="2" t="s">
        <v>96</v>
      </c>
      <c r="C92" s="63"/>
      <c r="D92" s="12"/>
      <c r="E92" s="12"/>
      <c r="F92" s="63"/>
      <c r="G92" s="67" t="s">
        <v>165</v>
      </c>
      <c r="H92" s="63"/>
      <c r="I92" s="63"/>
      <c r="J92" s="63"/>
      <c r="K92" s="63"/>
      <c r="L92" s="63"/>
      <c r="M92" s="63"/>
      <c r="N92" s="63"/>
      <c r="O92" s="63"/>
      <c r="P92" s="13"/>
      <c r="Q92" s="13"/>
    </row>
    <row r="93" spans="1:17" ht="18.75" customHeight="1" x14ac:dyDescent="0.2">
      <c r="D93" s="6" t="s">
        <v>43</v>
      </c>
      <c r="E93" s="2" t="s">
        <v>60</v>
      </c>
      <c r="L93" s="2" t="s">
        <v>82</v>
      </c>
    </row>
  </sheetData>
  <mergeCells count="80">
    <mergeCell ref="C91:D91"/>
    <mergeCell ref="E91:F91"/>
    <mergeCell ref="H91:K91"/>
    <mergeCell ref="L91:M91"/>
    <mergeCell ref="B39:C39"/>
    <mergeCell ref="B40:C40"/>
    <mergeCell ref="C89:D89"/>
    <mergeCell ref="E89:F89"/>
    <mergeCell ref="H89:K89"/>
    <mergeCell ref="L89:M89"/>
    <mergeCell ref="C90:D90"/>
    <mergeCell ref="E90:F90"/>
    <mergeCell ref="H90:K90"/>
    <mergeCell ref="L90:M90"/>
    <mergeCell ref="C87:D87"/>
    <mergeCell ref="E87:F87"/>
    <mergeCell ref="H87:K87"/>
    <mergeCell ref="L87:M87"/>
    <mergeCell ref="C88:D88"/>
    <mergeCell ref="E88:F88"/>
    <mergeCell ref="H88:K88"/>
    <mergeCell ref="L88:M88"/>
    <mergeCell ref="C85:D85"/>
    <mergeCell ref="E85:F85"/>
    <mergeCell ref="H85:K85"/>
    <mergeCell ref="L85:M85"/>
    <mergeCell ref="C86:D86"/>
    <mergeCell ref="E86:F86"/>
    <mergeCell ref="H86:K86"/>
    <mergeCell ref="L86:M86"/>
    <mergeCell ref="H84:K84"/>
    <mergeCell ref="L84:M84"/>
    <mergeCell ref="M78:Q80"/>
    <mergeCell ref="B67:E68"/>
    <mergeCell ref="B71:E72"/>
    <mergeCell ref="I73:K73"/>
    <mergeCell ref="I74:K74"/>
    <mergeCell ref="B75:E76"/>
    <mergeCell ref="B79:E80"/>
    <mergeCell ref="C84:D84"/>
    <mergeCell ref="E84:F84"/>
    <mergeCell ref="P65:Q66"/>
    <mergeCell ref="A48:E48"/>
    <mergeCell ref="B51:E52"/>
    <mergeCell ref="B55:E56"/>
    <mergeCell ref="I57:K57"/>
    <mergeCell ref="I58:K58"/>
    <mergeCell ref="B59:E60"/>
    <mergeCell ref="B63:E64"/>
    <mergeCell ref="B45:C45"/>
    <mergeCell ref="I45:J45"/>
    <mergeCell ref="K45:L45"/>
    <mergeCell ref="B46:C46"/>
    <mergeCell ref="I46:J46"/>
    <mergeCell ref="K46:L46"/>
    <mergeCell ref="B43:C43"/>
    <mergeCell ref="I43:J43"/>
    <mergeCell ref="K43:L43"/>
    <mergeCell ref="B44:C44"/>
    <mergeCell ref="I44:J44"/>
    <mergeCell ref="K44:L44"/>
    <mergeCell ref="B41:C41"/>
    <mergeCell ref="I41:J41"/>
    <mergeCell ref="K41:L41"/>
    <mergeCell ref="B42:C42"/>
    <mergeCell ref="I42:J42"/>
    <mergeCell ref="K42:L42"/>
    <mergeCell ref="I39:J39"/>
    <mergeCell ref="K39:L39"/>
    <mergeCell ref="I40:J40"/>
    <mergeCell ref="K40:L40"/>
    <mergeCell ref="A1:R1"/>
    <mergeCell ref="B37:C37"/>
    <mergeCell ref="I37:J37"/>
    <mergeCell ref="K37:L37"/>
    <mergeCell ref="B38:C38"/>
    <mergeCell ref="I38:J38"/>
    <mergeCell ref="K38:L38"/>
    <mergeCell ref="B5:F5"/>
    <mergeCell ref="K8:O8"/>
  </mergeCells>
  <phoneticPr fontId="2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174"/>
  <sheetViews>
    <sheetView view="pageBreakPreview" topLeftCell="A103" zoomScaleNormal="100" zoomScaleSheetLayoutView="100" workbookViewId="0">
      <selection activeCell="C123" sqref="C123"/>
    </sheetView>
  </sheetViews>
  <sheetFormatPr defaultColWidth="3.44140625" defaultRowHeight="14.4" x14ac:dyDescent="0.2"/>
  <cols>
    <col min="1" max="28" width="4.6640625" style="99" customWidth="1"/>
    <col min="29" max="16384" width="3.44140625" style="99"/>
  </cols>
  <sheetData>
    <row r="1" spans="1:28" ht="18.75" customHeight="1" x14ac:dyDescent="0.2">
      <c r="A1" s="182" t="s">
        <v>209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4"/>
      <c r="AB1" s="14"/>
    </row>
    <row r="2" spans="1:28" ht="18.75" customHeight="1" x14ac:dyDescent="0.2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4"/>
      <c r="AB2" s="14"/>
    </row>
    <row r="3" spans="1:28" ht="18.75" customHeight="1" x14ac:dyDescent="0.2">
      <c r="A3" s="97" t="s">
        <v>77</v>
      </c>
      <c r="B3" s="97" t="s">
        <v>90</v>
      </c>
      <c r="C3" s="97" t="s">
        <v>46</v>
      </c>
      <c r="D3" s="97" t="s">
        <v>45</v>
      </c>
      <c r="E3" s="112" t="s">
        <v>91</v>
      </c>
      <c r="F3" s="97" t="s">
        <v>150</v>
      </c>
      <c r="G3" s="16" t="s">
        <v>92</v>
      </c>
      <c r="H3" s="183" t="s">
        <v>93</v>
      </c>
      <c r="I3" s="183"/>
      <c r="J3" s="17" t="s">
        <v>207</v>
      </c>
      <c r="N3" s="76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4"/>
      <c r="AB3" s="14"/>
    </row>
    <row r="4" spans="1:28" ht="18.75" customHeight="1" x14ac:dyDescent="0.2">
      <c r="A4" s="97"/>
      <c r="B4" s="97" t="s">
        <v>217</v>
      </c>
      <c r="C4" s="97"/>
      <c r="D4" s="16" t="s">
        <v>218</v>
      </c>
      <c r="E4" s="112"/>
      <c r="F4" s="97"/>
      <c r="G4" s="16"/>
      <c r="H4" s="112"/>
      <c r="I4" s="112"/>
      <c r="J4" s="17" t="s">
        <v>219</v>
      </c>
      <c r="N4" s="76"/>
      <c r="O4" s="23" t="s">
        <v>220</v>
      </c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4"/>
      <c r="AB4" s="14"/>
    </row>
    <row r="5" spans="1:28" ht="18.75" customHeight="1" x14ac:dyDescent="0.2">
      <c r="A5" s="15" t="s">
        <v>41</v>
      </c>
      <c r="B5" s="97"/>
      <c r="C5" s="97"/>
      <c r="D5" s="97"/>
      <c r="E5" s="97"/>
    </row>
    <row r="6" spans="1:28" ht="18.75" customHeight="1" x14ac:dyDescent="0.2">
      <c r="A6" s="15"/>
      <c r="B6" s="16" t="s">
        <v>79</v>
      </c>
      <c r="C6" s="97"/>
      <c r="D6" s="97"/>
      <c r="E6" s="97"/>
      <c r="F6" s="97"/>
      <c r="G6" s="97"/>
      <c r="J6" s="97"/>
      <c r="K6" s="97"/>
      <c r="O6" s="57"/>
      <c r="P6" s="57"/>
      <c r="Q6" s="57"/>
      <c r="R6" s="57"/>
      <c r="S6" s="57"/>
      <c r="T6" s="21"/>
      <c r="U6" s="22"/>
      <c r="V6" s="21"/>
      <c r="W6" s="21"/>
    </row>
    <row r="7" spans="1:28" ht="18.75" customHeight="1" thickBot="1" x14ac:dyDescent="0.25">
      <c r="A7" s="97"/>
      <c r="B7" s="16" t="s">
        <v>35</v>
      </c>
      <c r="C7" s="97"/>
      <c r="D7" s="16"/>
      <c r="E7" s="79" t="s">
        <v>252</v>
      </c>
      <c r="F7" s="125"/>
      <c r="G7" s="125"/>
      <c r="H7" s="79" t="s">
        <v>253</v>
      </c>
      <c r="I7" s="125"/>
      <c r="J7" s="22"/>
    </row>
    <row r="8" spans="1:28" ht="18.75" customHeight="1" x14ac:dyDescent="0.2">
      <c r="B8" s="184" t="s">
        <v>26</v>
      </c>
      <c r="C8" s="185"/>
      <c r="D8" s="185"/>
      <c r="E8" s="185"/>
      <c r="F8" s="185"/>
      <c r="G8" s="186" t="str">
        <f>C9</f>
        <v>日光スポーツ
クラブ</v>
      </c>
      <c r="H8" s="187"/>
      <c r="I8" s="187"/>
      <c r="J8" s="186" t="str">
        <f>C11</f>
        <v>宝木MORALE</v>
      </c>
      <c r="K8" s="187"/>
      <c r="L8" s="187"/>
      <c r="M8" s="186" t="str">
        <f>C13</f>
        <v>間東FC
ミラクルズ</v>
      </c>
      <c r="N8" s="187"/>
      <c r="O8" s="187"/>
      <c r="P8" s="56" t="s">
        <v>27</v>
      </c>
      <c r="Q8" s="103" t="s">
        <v>28</v>
      </c>
      <c r="R8" s="103" t="s">
        <v>29</v>
      </c>
      <c r="S8" s="103" t="s">
        <v>30</v>
      </c>
      <c r="T8" s="103" t="s">
        <v>31</v>
      </c>
      <c r="U8" s="103" t="s">
        <v>32</v>
      </c>
      <c r="V8" s="103" t="s">
        <v>33</v>
      </c>
      <c r="W8" s="25" t="s">
        <v>34</v>
      </c>
    </row>
    <row r="9" spans="1:28" ht="18.75" customHeight="1" x14ac:dyDescent="0.2">
      <c r="B9" s="189">
        <v>1</v>
      </c>
      <c r="C9" s="200" t="s">
        <v>310</v>
      </c>
      <c r="D9" s="190"/>
      <c r="E9" s="190"/>
      <c r="F9" s="190"/>
      <c r="G9" s="192"/>
      <c r="H9" s="192"/>
      <c r="I9" s="192"/>
      <c r="J9" s="191"/>
      <c r="K9" s="191"/>
      <c r="L9" s="191"/>
      <c r="M9" s="191"/>
      <c r="N9" s="191"/>
      <c r="O9" s="191"/>
      <c r="P9" s="193">
        <f>Q9*3+R9</f>
        <v>0</v>
      </c>
      <c r="Q9" s="195">
        <f>COUNTIF(G9:O9,"○")</f>
        <v>0</v>
      </c>
      <c r="R9" s="195">
        <f>COUNTIF(G9:O9,"△")</f>
        <v>0</v>
      </c>
      <c r="S9" s="195">
        <f>COUNTIF(G9:O9,"×")</f>
        <v>0</v>
      </c>
      <c r="T9" s="197">
        <f>J10+M10</f>
        <v>0</v>
      </c>
      <c r="U9" s="198">
        <f>L10+O10</f>
        <v>0</v>
      </c>
      <c r="V9" s="199">
        <f>T9-U9</f>
        <v>0</v>
      </c>
      <c r="W9" s="188"/>
    </row>
    <row r="10" spans="1:28" ht="18.75" customHeight="1" x14ac:dyDescent="0.2">
      <c r="B10" s="189"/>
      <c r="C10" s="190"/>
      <c r="D10" s="190"/>
      <c r="E10" s="190"/>
      <c r="F10" s="190"/>
      <c r="G10" s="192"/>
      <c r="H10" s="192"/>
      <c r="I10" s="192"/>
      <c r="J10" s="42"/>
      <c r="K10" s="43" t="s">
        <v>197</v>
      </c>
      <c r="L10" s="42"/>
      <c r="M10" s="42"/>
      <c r="N10" s="43" t="s">
        <v>197</v>
      </c>
      <c r="O10" s="42"/>
      <c r="P10" s="194"/>
      <c r="Q10" s="196"/>
      <c r="R10" s="196"/>
      <c r="S10" s="196"/>
      <c r="T10" s="196"/>
      <c r="U10" s="199"/>
      <c r="V10" s="199"/>
      <c r="W10" s="188"/>
    </row>
    <row r="11" spans="1:28" ht="18.75" customHeight="1" x14ac:dyDescent="0.2">
      <c r="B11" s="189">
        <v>2</v>
      </c>
      <c r="C11" s="190" t="s">
        <v>285</v>
      </c>
      <c r="D11" s="190"/>
      <c r="E11" s="190"/>
      <c r="F11" s="190"/>
      <c r="G11" s="191"/>
      <c r="H11" s="191"/>
      <c r="I11" s="191"/>
      <c r="J11" s="192"/>
      <c r="K11" s="192"/>
      <c r="L11" s="192"/>
      <c r="M11" s="191"/>
      <c r="N11" s="191"/>
      <c r="O11" s="191"/>
      <c r="P11" s="193">
        <f>Q11*3+R11</f>
        <v>0</v>
      </c>
      <c r="Q11" s="195">
        <f>COUNTIF(G11:O11,"○")</f>
        <v>0</v>
      </c>
      <c r="R11" s="195">
        <f>COUNTIF(G11:O11,"△")</f>
        <v>0</v>
      </c>
      <c r="S11" s="195">
        <f>COUNTIF(G11:O11,"×")</f>
        <v>0</v>
      </c>
      <c r="T11" s="197">
        <f>G12+M12</f>
        <v>0</v>
      </c>
      <c r="U11" s="198">
        <f>I12+O12</f>
        <v>0</v>
      </c>
      <c r="V11" s="199">
        <f>T11-U11</f>
        <v>0</v>
      </c>
      <c r="W11" s="188"/>
    </row>
    <row r="12" spans="1:28" ht="18.75" customHeight="1" x14ac:dyDescent="0.2">
      <c r="B12" s="189"/>
      <c r="C12" s="190"/>
      <c r="D12" s="190"/>
      <c r="E12" s="190"/>
      <c r="F12" s="190"/>
      <c r="G12" s="42"/>
      <c r="H12" s="43" t="s">
        <v>197</v>
      </c>
      <c r="I12" s="42"/>
      <c r="J12" s="192"/>
      <c r="K12" s="192"/>
      <c r="L12" s="192"/>
      <c r="M12" s="42"/>
      <c r="N12" s="43" t="s">
        <v>197</v>
      </c>
      <c r="O12" s="42"/>
      <c r="P12" s="194"/>
      <c r="Q12" s="196"/>
      <c r="R12" s="196"/>
      <c r="S12" s="196"/>
      <c r="T12" s="196"/>
      <c r="U12" s="199"/>
      <c r="V12" s="199"/>
      <c r="W12" s="188"/>
    </row>
    <row r="13" spans="1:28" ht="18.75" customHeight="1" x14ac:dyDescent="0.2">
      <c r="B13" s="189">
        <v>3</v>
      </c>
      <c r="C13" s="200" t="s">
        <v>311</v>
      </c>
      <c r="D13" s="190"/>
      <c r="E13" s="190"/>
      <c r="F13" s="190"/>
      <c r="G13" s="191"/>
      <c r="H13" s="191"/>
      <c r="I13" s="191"/>
      <c r="J13" s="191"/>
      <c r="K13" s="191"/>
      <c r="L13" s="191"/>
      <c r="M13" s="192"/>
      <c r="N13" s="192"/>
      <c r="O13" s="192"/>
      <c r="P13" s="193">
        <f>Q13*3+R13</f>
        <v>0</v>
      </c>
      <c r="Q13" s="195">
        <f>COUNTIF(G13:O13,"○")</f>
        <v>0</v>
      </c>
      <c r="R13" s="195">
        <f>COUNTIF(G13:O13,"△")</f>
        <v>0</v>
      </c>
      <c r="S13" s="195">
        <f>COUNTIF(G13:O13,"×")</f>
        <v>0</v>
      </c>
      <c r="T13" s="197">
        <f>G14+J14</f>
        <v>0</v>
      </c>
      <c r="U13" s="198">
        <f>I14+L14</f>
        <v>0</v>
      </c>
      <c r="V13" s="199">
        <f>T13-U13</f>
        <v>0</v>
      </c>
      <c r="W13" s="188"/>
    </row>
    <row r="14" spans="1:28" ht="18.75" customHeight="1" thickBot="1" x14ac:dyDescent="0.25">
      <c r="B14" s="201"/>
      <c r="C14" s="202"/>
      <c r="D14" s="202"/>
      <c r="E14" s="202"/>
      <c r="F14" s="202"/>
      <c r="G14" s="45"/>
      <c r="H14" s="44" t="s">
        <v>197</v>
      </c>
      <c r="I14" s="45"/>
      <c r="J14" s="45"/>
      <c r="K14" s="44" t="s">
        <v>197</v>
      </c>
      <c r="L14" s="45"/>
      <c r="M14" s="203"/>
      <c r="N14" s="203"/>
      <c r="O14" s="203"/>
      <c r="P14" s="204"/>
      <c r="Q14" s="218"/>
      <c r="R14" s="218"/>
      <c r="S14" s="218"/>
      <c r="T14" s="218"/>
      <c r="U14" s="219"/>
      <c r="V14" s="219"/>
      <c r="W14" s="205"/>
    </row>
    <row r="15" spans="1:28" ht="18.75" customHeight="1" thickBot="1" x14ac:dyDescent="0.25">
      <c r="A15" s="15"/>
      <c r="B15" s="97"/>
      <c r="C15" s="97"/>
      <c r="D15" s="97"/>
      <c r="E15" s="97"/>
      <c r="F15" s="16"/>
      <c r="G15" s="97"/>
      <c r="H15" s="97"/>
      <c r="I15" s="97"/>
      <c r="J15" s="97"/>
      <c r="K15" s="97"/>
    </row>
    <row r="16" spans="1:28" ht="18.75" customHeight="1" x14ac:dyDescent="0.2">
      <c r="A16" s="206"/>
      <c r="B16" s="207"/>
      <c r="C16" s="208"/>
      <c r="D16" s="101" t="s">
        <v>67</v>
      </c>
      <c r="E16" s="101" t="s">
        <v>0</v>
      </c>
      <c r="F16" s="101" t="s">
        <v>151</v>
      </c>
      <c r="G16" s="101" t="s">
        <v>1</v>
      </c>
      <c r="H16" s="58" t="s">
        <v>2</v>
      </c>
      <c r="I16" s="101" t="s">
        <v>152</v>
      </c>
      <c r="J16" s="30" t="s">
        <v>3</v>
      </c>
      <c r="K16" s="102"/>
      <c r="L16" s="209" t="s">
        <v>24</v>
      </c>
      <c r="M16" s="210"/>
      <c r="N16" s="211"/>
      <c r="O16" s="29"/>
      <c r="P16" s="27" t="s">
        <v>210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8"/>
    </row>
    <row r="17" spans="1:28" ht="18.75" customHeight="1" x14ac:dyDescent="0.2">
      <c r="A17" s="100" t="s">
        <v>7</v>
      </c>
      <c r="B17" s="212" t="s">
        <v>8</v>
      </c>
      <c r="C17" s="213"/>
      <c r="D17" s="214" t="s">
        <v>9</v>
      </c>
      <c r="E17" s="215"/>
      <c r="F17" s="215"/>
      <c r="G17" s="216"/>
      <c r="H17" s="217"/>
      <c r="I17" s="217"/>
      <c r="J17" s="217"/>
      <c r="K17" s="217"/>
      <c r="L17" s="217"/>
      <c r="M17" s="214" t="s">
        <v>10</v>
      </c>
      <c r="N17" s="215"/>
      <c r="O17" s="215"/>
      <c r="P17" s="216"/>
      <c r="Q17" s="214" t="s">
        <v>23</v>
      </c>
      <c r="R17" s="215"/>
      <c r="S17" s="215"/>
      <c r="T17" s="215"/>
      <c r="U17" s="215"/>
      <c r="V17" s="215"/>
      <c r="W17" s="215"/>
      <c r="X17" s="216"/>
      <c r="Y17" s="215" t="s">
        <v>11</v>
      </c>
      <c r="Z17" s="215"/>
      <c r="AA17" s="215"/>
      <c r="AB17" s="220"/>
    </row>
    <row r="18" spans="1:28" ht="18.75" customHeight="1" x14ac:dyDescent="0.2">
      <c r="A18" s="221" t="s">
        <v>12</v>
      </c>
      <c r="B18" s="223" t="s">
        <v>13</v>
      </c>
      <c r="C18" s="224"/>
      <c r="D18" s="217" t="s">
        <v>64</v>
      </c>
      <c r="E18" s="225" t="str">
        <f>$C$9</f>
        <v>日光スポーツ
クラブ</v>
      </c>
      <c r="F18" s="225"/>
      <c r="G18" s="226"/>
      <c r="H18" s="229"/>
      <c r="I18" s="26"/>
      <c r="J18" s="96" t="s">
        <v>197</v>
      </c>
      <c r="K18" s="26"/>
      <c r="L18" s="229"/>
      <c r="M18" s="217" t="s">
        <v>65</v>
      </c>
      <c r="N18" s="225" t="str">
        <f>$C$11</f>
        <v>宝木MORALE</v>
      </c>
      <c r="O18" s="225"/>
      <c r="P18" s="226"/>
      <c r="Q18" s="231" t="s">
        <v>15</v>
      </c>
      <c r="R18" s="231"/>
      <c r="S18" s="231" t="s">
        <v>16</v>
      </c>
      <c r="T18" s="231"/>
      <c r="U18" s="231" t="s">
        <v>20</v>
      </c>
      <c r="V18" s="231"/>
      <c r="W18" s="232" t="s">
        <v>36</v>
      </c>
      <c r="X18" s="233"/>
      <c r="Y18" s="233" t="s">
        <v>22</v>
      </c>
      <c r="Z18" s="234"/>
      <c r="AA18" s="235" t="s">
        <v>21</v>
      </c>
      <c r="AB18" s="236"/>
    </row>
    <row r="19" spans="1:28" ht="18.75" customHeight="1" x14ac:dyDescent="0.2">
      <c r="A19" s="222"/>
      <c r="B19" s="237">
        <v>0.4375</v>
      </c>
      <c r="C19" s="238"/>
      <c r="D19" s="217"/>
      <c r="E19" s="227"/>
      <c r="F19" s="227"/>
      <c r="G19" s="228"/>
      <c r="H19" s="230"/>
      <c r="I19" s="26"/>
      <c r="J19" s="96" t="s">
        <v>197</v>
      </c>
      <c r="K19" s="26"/>
      <c r="L19" s="230"/>
      <c r="M19" s="217"/>
      <c r="N19" s="227"/>
      <c r="O19" s="227"/>
      <c r="P19" s="228"/>
      <c r="Q19" s="239"/>
      <c r="R19" s="239"/>
      <c r="S19" s="239"/>
      <c r="T19" s="239"/>
      <c r="U19" s="240" t="str">
        <f>E20</f>
        <v>間東FC
ミラクルズ</v>
      </c>
      <c r="V19" s="240"/>
      <c r="W19" s="240" t="str">
        <f>U19</f>
        <v>間東FC
ミラクルズ</v>
      </c>
      <c r="X19" s="240"/>
      <c r="Y19" s="240" t="str">
        <f>U19</f>
        <v>間東FC
ミラクルズ</v>
      </c>
      <c r="Z19" s="240"/>
      <c r="AA19" s="241" t="str">
        <f>U19</f>
        <v>間東FC
ミラクルズ</v>
      </c>
      <c r="AB19" s="242"/>
    </row>
    <row r="20" spans="1:28" ht="18.75" customHeight="1" x14ac:dyDescent="0.2">
      <c r="A20" s="221" t="s">
        <v>80</v>
      </c>
      <c r="B20" s="243" t="s">
        <v>248</v>
      </c>
      <c r="C20" s="244"/>
      <c r="D20" s="217" t="s">
        <v>84</v>
      </c>
      <c r="E20" s="225" t="str">
        <f>$C$13</f>
        <v>間東FC
ミラクルズ</v>
      </c>
      <c r="F20" s="225"/>
      <c r="G20" s="226"/>
      <c r="H20" s="229"/>
      <c r="I20" s="26"/>
      <c r="J20" s="96" t="s">
        <v>197</v>
      </c>
      <c r="K20" s="26"/>
      <c r="L20" s="229"/>
      <c r="M20" s="217"/>
      <c r="N20" s="225" t="s">
        <v>168</v>
      </c>
      <c r="O20" s="225"/>
      <c r="P20" s="226"/>
      <c r="Q20" s="231" t="s">
        <v>15</v>
      </c>
      <c r="R20" s="231"/>
      <c r="S20" s="231" t="s">
        <v>16</v>
      </c>
      <c r="T20" s="231"/>
      <c r="U20" s="231" t="s">
        <v>20</v>
      </c>
      <c r="V20" s="231"/>
      <c r="W20" s="232" t="s">
        <v>36</v>
      </c>
      <c r="X20" s="233"/>
      <c r="Y20" s="233" t="s">
        <v>22</v>
      </c>
      <c r="Z20" s="234"/>
      <c r="AA20" s="235" t="s">
        <v>21</v>
      </c>
      <c r="AB20" s="236"/>
    </row>
    <row r="21" spans="1:28" ht="18.75" customHeight="1" x14ac:dyDescent="0.2">
      <c r="A21" s="222"/>
      <c r="B21" s="237">
        <v>0.46527777777777773</v>
      </c>
      <c r="C21" s="246"/>
      <c r="D21" s="217"/>
      <c r="E21" s="227"/>
      <c r="F21" s="227"/>
      <c r="G21" s="228"/>
      <c r="H21" s="230"/>
      <c r="I21" s="26"/>
      <c r="J21" s="96" t="s">
        <v>197</v>
      </c>
      <c r="K21" s="26"/>
      <c r="L21" s="230"/>
      <c r="M21" s="217"/>
      <c r="N21" s="227"/>
      <c r="O21" s="227"/>
      <c r="P21" s="228"/>
      <c r="Q21" s="239"/>
      <c r="R21" s="239"/>
      <c r="S21" s="239"/>
      <c r="T21" s="239"/>
      <c r="U21" s="240" t="str">
        <f>E22</f>
        <v>第1試合の勝</v>
      </c>
      <c r="V21" s="240"/>
      <c r="W21" s="240" t="str">
        <f>U21</f>
        <v>第1試合の勝</v>
      </c>
      <c r="X21" s="240"/>
      <c r="Y21" s="240" t="str">
        <f>U21</f>
        <v>第1試合の勝</v>
      </c>
      <c r="Z21" s="240"/>
      <c r="AA21" s="240" t="str">
        <f>U21</f>
        <v>第1試合の勝</v>
      </c>
      <c r="AB21" s="245"/>
    </row>
    <row r="22" spans="1:28" ht="18.75" customHeight="1" x14ac:dyDescent="0.2">
      <c r="A22" s="221" t="s">
        <v>67</v>
      </c>
      <c r="B22" s="223" t="s">
        <v>17</v>
      </c>
      <c r="C22" s="224"/>
      <c r="D22" s="217"/>
      <c r="E22" s="225" t="s">
        <v>169</v>
      </c>
      <c r="F22" s="225"/>
      <c r="G22" s="226"/>
      <c r="H22" s="229"/>
      <c r="I22" s="26"/>
      <c r="J22" s="96" t="s">
        <v>197</v>
      </c>
      <c r="K22" s="26"/>
      <c r="L22" s="229"/>
      <c r="M22" s="217" t="s">
        <v>84</v>
      </c>
      <c r="N22" s="225" t="str">
        <f>$C$13</f>
        <v>間東FC
ミラクルズ</v>
      </c>
      <c r="O22" s="225"/>
      <c r="P22" s="226"/>
      <c r="Q22" s="231" t="s">
        <v>15</v>
      </c>
      <c r="R22" s="231"/>
      <c r="S22" s="231" t="s">
        <v>16</v>
      </c>
      <c r="T22" s="231"/>
      <c r="U22" s="231" t="s">
        <v>20</v>
      </c>
      <c r="V22" s="231"/>
      <c r="W22" s="232" t="s">
        <v>36</v>
      </c>
      <c r="X22" s="233"/>
      <c r="Y22" s="233" t="s">
        <v>22</v>
      </c>
      <c r="Z22" s="234"/>
      <c r="AA22" s="235" t="s">
        <v>21</v>
      </c>
      <c r="AB22" s="236"/>
    </row>
    <row r="23" spans="1:28" ht="18.75" customHeight="1" thickBot="1" x14ac:dyDescent="0.25">
      <c r="A23" s="247"/>
      <c r="B23" s="254">
        <v>0.49305555555555558</v>
      </c>
      <c r="C23" s="255"/>
      <c r="D23" s="248"/>
      <c r="E23" s="249"/>
      <c r="F23" s="249"/>
      <c r="G23" s="250"/>
      <c r="H23" s="251"/>
      <c r="I23" s="113"/>
      <c r="J23" s="114" t="s">
        <v>197</v>
      </c>
      <c r="K23" s="113"/>
      <c r="L23" s="251"/>
      <c r="M23" s="248"/>
      <c r="N23" s="249"/>
      <c r="O23" s="249"/>
      <c r="P23" s="250"/>
      <c r="Q23" s="256"/>
      <c r="R23" s="256"/>
      <c r="S23" s="256"/>
      <c r="T23" s="256"/>
      <c r="U23" s="252" t="str">
        <f>N20</f>
        <v>第1試合の負</v>
      </c>
      <c r="V23" s="252"/>
      <c r="W23" s="252" t="str">
        <f>U23</f>
        <v>第1試合の負</v>
      </c>
      <c r="X23" s="252"/>
      <c r="Y23" s="252" t="str">
        <f>U23</f>
        <v>第1試合の負</v>
      </c>
      <c r="Z23" s="252"/>
      <c r="AA23" s="252" t="str">
        <f>U23</f>
        <v>第1試合の負</v>
      </c>
      <c r="AB23" s="253"/>
    </row>
    <row r="24" spans="1:28" ht="18.75" customHeight="1" x14ac:dyDescent="0.2">
      <c r="A24" s="97"/>
      <c r="B24" s="97"/>
      <c r="C24" s="97"/>
      <c r="D24" s="97"/>
      <c r="E24" s="19"/>
      <c r="F24" s="97"/>
      <c r="G24" s="97"/>
      <c r="H24" s="97"/>
      <c r="M24" s="97"/>
      <c r="N24" s="19"/>
      <c r="O24" s="97"/>
      <c r="P24" s="97"/>
      <c r="Q24" s="97"/>
      <c r="R24" s="97"/>
      <c r="S24" s="97"/>
      <c r="T24" s="97"/>
      <c r="U24" s="97"/>
      <c r="V24" s="97"/>
      <c r="W24" s="20"/>
      <c r="X24" s="20"/>
      <c r="Y24" s="20"/>
      <c r="Z24" s="20"/>
      <c r="AA24" s="97"/>
      <c r="AB24" s="20"/>
    </row>
    <row r="25" spans="1:28" ht="18.75" customHeight="1" thickBot="1" x14ac:dyDescent="0.25">
      <c r="A25" s="97"/>
      <c r="B25" s="16" t="s">
        <v>50</v>
      </c>
      <c r="C25" s="97"/>
      <c r="D25" s="16"/>
      <c r="E25" s="79" t="s">
        <v>254</v>
      </c>
      <c r="F25" s="125"/>
      <c r="G25" s="125"/>
      <c r="H25" s="79" t="s">
        <v>255</v>
      </c>
      <c r="I25" s="125"/>
      <c r="J25" s="22"/>
    </row>
    <row r="26" spans="1:28" ht="18.75" customHeight="1" x14ac:dyDescent="0.2">
      <c r="B26" s="184" t="s">
        <v>26</v>
      </c>
      <c r="C26" s="185"/>
      <c r="D26" s="185"/>
      <c r="E26" s="185"/>
      <c r="F26" s="185"/>
      <c r="G26" s="186" t="str">
        <f>C27</f>
        <v>佐野SSS</v>
      </c>
      <c r="H26" s="187"/>
      <c r="I26" s="187"/>
      <c r="J26" s="186" t="str">
        <f>C29</f>
        <v>ともぞうサッカークラブB</v>
      </c>
      <c r="K26" s="187"/>
      <c r="L26" s="187"/>
      <c r="M26" s="186" t="str">
        <f>C31</f>
        <v>MORANGO栃木
FCU１２</v>
      </c>
      <c r="N26" s="187"/>
      <c r="O26" s="187"/>
      <c r="P26" s="56" t="s">
        <v>27</v>
      </c>
      <c r="Q26" s="103" t="s">
        <v>28</v>
      </c>
      <c r="R26" s="103" t="s">
        <v>29</v>
      </c>
      <c r="S26" s="103" t="s">
        <v>30</v>
      </c>
      <c r="T26" s="103" t="s">
        <v>31</v>
      </c>
      <c r="U26" s="103" t="s">
        <v>32</v>
      </c>
      <c r="V26" s="103" t="s">
        <v>33</v>
      </c>
      <c r="W26" s="25" t="s">
        <v>34</v>
      </c>
    </row>
    <row r="27" spans="1:28" ht="18.75" customHeight="1" x14ac:dyDescent="0.2">
      <c r="B27" s="189">
        <v>1</v>
      </c>
      <c r="C27" s="190" t="s">
        <v>287</v>
      </c>
      <c r="D27" s="190"/>
      <c r="E27" s="190"/>
      <c r="F27" s="190"/>
      <c r="G27" s="192"/>
      <c r="H27" s="192"/>
      <c r="I27" s="192"/>
      <c r="J27" s="191"/>
      <c r="K27" s="191"/>
      <c r="L27" s="191"/>
      <c r="M27" s="191"/>
      <c r="N27" s="191"/>
      <c r="O27" s="191"/>
      <c r="P27" s="193">
        <f>Q27*3+R27</f>
        <v>0</v>
      </c>
      <c r="Q27" s="195">
        <f>COUNTIF(G27:O27,"○")</f>
        <v>0</v>
      </c>
      <c r="R27" s="195">
        <f>COUNTIF(G27:O27,"△")</f>
        <v>0</v>
      </c>
      <c r="S27" s="195">
        <f>COUNTIF(G27:O27,"×")</f>
        <v>0</v>
      </c>
      <c r="T27" s="197">
        <f>J28+M28</f>
        <v>0</v>
      </c>
      <c r="U27" s="198">
        <f>L28+O28</f>
        <v>0</v>
      </c>
      <c r="V27" s="199">
        <f>T27-U27</f>
        <v>0</v>
      </c>
      <c r="W27" s="188">
        <v>2</v>
      </c>
    </row>
    <row r="28" spans="1:28" ht="18.75" customHeight="1" x14ac:dyDescent="0.2">
      <c r="B28" s="189"/>
      <c r="C28" s="190"/>
      <c r="D28" s="190"/>
      <c r="E28" s="190"/>
      <c r="F28" s="190"/>
      <c r="G28" s="192"/>
      <c r="H28" s="192"/>
      <c r="I28" s="192"/>
      <c r="J28" s="42"/>
      <c r="K28" s="43" t="s">
        <v>197</v>
      </c>
      <c r="L28" s="42"/>
      <c r="M28" s="42"/>
      <c r="N28" s="43" t="s">
        <v>197</v>
      </c>
      <c r="O28" s="42"/>
      <c r="P28" s="194"/>
      <c r="Q28" s="196"/>
      <c r="R28" s="196"/>
      <c r="S28" s="196"/>
      <c r="T28" s="196"/>
      <c r="U28" s="199"/>
      <c r="V28" s="199"/>
      <c r="W28" s="188"/>
    </row>
    <row r="29" spans="1:28" ht="18.75" customHeight="1" x14ac:dyDescent="0.2">
      <c r="B29" s="189">
        <v>2</v>
      </c>
      <c r="C29" s="190" t="s">
        <v>288</v>
      </c>
      <c r="D29" s="190"/>
      <c r="E29" s="190"/>
      <c r="F29" s="190"/>
      <c r="G29" s="191"/>
      <c r="H29" s="191"/>
      <c r="I29" s="191"/>
      <c r="J29" s="192"/>
      <c r="K29" s="192"/>
      <c r="L29" s="192"/>
      <c r="M29" s="191"/>
      <c r="N29" s="191"/>
      <c r="O29" s="191"/>
      <c r="P29" s="193">
        <f>Q29*3+R29</f>
        <v>0</v>
      </c>
      <c r="Q29" s="195">
        <f>COUNTIF(G29:O29,"○")</f>
        <v>0</v>
      </c>
      <c r="R29" s="195">
        <f>COUNTIF(G29:O29,"△")</f>
        <v>0</v>
      </c>
      <c r="S29" s="195">
        <f>COUNTIF(G29:O29,"×")</f>
        <v>0</v>
      </c>
      <c r="T29" s="197">
        <f>G30+M30</f>
        <v>0</v>
      </c>
      <c r="U29" s="198">
        <f>I30+O30</f>
        <v>0</v>
      </c>
      <c r="V29" s="199">
        <f>T29-U29</f>
        <v>0</v>
      </c>
      <c r="W29" s="188">
        <v>1</v>
      </c>
    </row>
    <row r="30" spans="1:28" ht="18.75" customHeight="1" x14ac:dyDescent="0.2">
      <c r="B30" s="189"/>
      <c r="C30" s="190"/>
      <c r="D30" s="190"/>
      <c r="E30" s="190"/>
      <c r="F30" s="190"/>
      <c r="G30" s="42"/>
      <c r="H30" s="43" t="s">
        <v>197</v>
      </c>
      <c r="I30" s="42"/>
      <c r="J30" s="192"/>
      <c r="K30" s="192"/>
      <c r="L30" s="192"/>
      <c r="M30" s="42"/>
      <c r="N30" s="43" t="s">
        <v>197</v>
      </c>
      <c r="O30" s="42"/>
      <c r="P30" s="194"/>
      <c r="Q30" s="196"/>
      <c r="R30" s="196"/>
      <c r="S30" s="196"/>
      <c r="T30" s="196"/>
      <c r="U30" s="199"/>
      <c r="V30" s="199"/>
      <c r="W30" s="188"/>
    </row>
    <row r="31" spans="1:28" ht="18.75" customHeight="1" x14ac:dyDescent="0.2">
      <c r="B31" s="189">
        <v>3</v>
      </c>
      <c r="C31" s="200" t="s">
        <v>312</v>
      </c>
      <c r="D31" s="190"/>
      <c r="E31" s="190"/>
      <c r="F31" s="190"/>
      <c r="G31" s="191"/>
      <c r="H31" s="191"/>
      <c r="I31" s="191"/>
      <c r="J31" s="191"/>
      <c r="K31" s="191"/>
      <c r="L31" s="191"/>
      <c r="M31" s="192"/>
      <c r="N31" s="192"/>
      <c r="O31" s="192"/>
      <c r="P31" s="193">
        <f>Q31*3+R31</f>
        <v>0</v>
      </c>
      <c r="Q31" s="195">
        <f>COUNTIF(G31:O31,"○")</f>
        <v>0</v>
      </c>
      <c r="R31" s="195">
        <f>COUNTIF(G31:O31,"△")</f>
        <v>0</v>
      </c>
      <c r="S31" s="195">
        <f>COUNTIF(G31:O31,"×")</f>
        <v>0</v>
      </c>
      <c r="T31" s="197">
        <f>G32+J32</f>
        <v>0</v>
      </c>
      <c r="U31" s="198">
        <f>I32+L32</f>
        <v>0</v>
      </c>
      <c r="V31" s="199">
        <f>T31-U31</f>
        <v>0</v>
      </c>
      <c r="W31" s="188">
        <v>3</v>
      </c>
    </row>
    <row r="32" spans="1:28" ht="18.75" customHeight="1" thickBot="1" x14ac:dyDescent="0.25">
      <c r="B32" s="201"/>
      <c r="C32" s="202"/>
      <c r="D32" s="202"/>
      <c r="E32" s="202"/>
      <c r="F32" s="202"/>
      <c r="G32" s="45"/>
      <c r="H32" s="44" t="s">
        <v>197</v>
      </c>
      <c r="I32" s="45"/>
      <c r="J32" s="45"/>
      <c r="K32" s="44" t="s">
        <v>197</v>
      </c>
      <c r="L32" s="45"/>
      <c r="M32" s="203"/>
      <c r="N32" s="203"/>
      <c r="O32" s="203"/>
      <c r="P32" s="204"/>
      <c r="Q32" s="218"/>
      <c r="R32" s="218"/>
      <c r="S32" s="218"/>
      <c r="T32" s="218"/>
      <c r="U32" s="219"/>
      <c r="V32" s="219"/>
      <c r="W32" s="205"/>
    </row>
    <row r="33" spans="1:28" ht="18.75" customHeight="1" thickBot="1" x14ac:dyDescent="0.25">
      <c r="A33" s="15"/>
      <c r="B33" s="97"/>
      <c r="C33" s="97"/>
      <c r="D33" s="97"/>
      <c r="E33" s="97"/>
      <c r="F33" s="16"/>
      <c r="G33" s="97"/>
      <c r="H33" s="97"/>
      <c r="I33" s="97"/>
      <c r="J33" s="97"/>
      <c r="K33" s="97"/>
    </row>
    <row r="34" spans="1:28" ht="18.75" customHeight="1" x14ac:dyDescent="0.2">
      <c r="A34" s="206"/>
      <c r="B34" s="207"/>
      <c r="C34" s="208"/>
      <c r="D34" s="120" t="s">
        <v>67</v>
      </c>
      <c r="E34" s="120" t="s">
        <v>0</v>
      </c>
      <c r="F34" s="120" t="s">
        <v>151</v>
      </c>
      <c r="G34" s="120" t="s">
        <v>1</v>
      </c>
      <c r="H34" s="58" t="s">
        <v>2</v>
      </c>
      <c r="I34" s="120" t="s">
        <v>152</v>
      </c>
      <c r="J34" s="30" t="s">
        <v>3</v>
      </c>
      <c r="K34" s="121"/>
      <c r="L34" s="209" t="s">
        <v>24</v>
      </c>
      <c r="M34" s="210"/>
      <c r="N34" s="211"/>
      <c r="O34" s="29"/>
      <c r="P34" s="27" t="s">
        <v>210</v>
      </c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8"/>
    </row>
    <row r="35" spans="1:28" ht="18.75" customHeight="1" x14ac:dyDescent="0.2">
      <c r="A35" s="119" t="s">
        <v>7</v>
      </c>
      <c r="B35" s="212" t="s">
        <v>8</v>
      </c>
      <c r="C35" s="213"/>
      <c r="D35" s="214" t="s">
        <v>9</v>
      </c>
      <c r="E35" s="215"/>
      <c r="F35" s="215"/>
      <c r="G35" s="216"/>
      <c r="H35" s="217"/>
      <c r="I35" s="217"/>
      <c r="J35" s="217"/>
      <c r="K35" s="217"/>
      <c r="L35" s="217"/>
      <c r="M35" s="214" t="s">
        <v>10</v>
      </c>
      <c r="N35" s="215"/>
      <c r="O35" s="215"/>
      <c r="P35" s="216"/>
      <c r="Q35" s="214" t="s">
        <v>23</v>
      </c>
      <c r="R35" s="215"/>
      <c r="S35" s="215"/>
      <c r="T35" s="215"/>
      <c r="U35" s="215"/>
      <c r="V35" s="215"/>
      <c r="W35" s="215"/>
      <c r="X35" s="216"/>
      <c r="Y35" s="215" t="s">
        <v>11</v>
      </c>
      <c r="Z35" s="215"/>
      <c r="AA35" s="215"/>
      <c r="AB35" s="220"/>
    </row>
    <row r="36" spans="1:28" ht="18.75" customHeight="1" x14ac:dyDescent="0.2">
      <c r="A36" s="221" t="s">
        <v>151</v>
      </c>
      <c r="B36" s="223" t="s">
        <v>249</v>
      </c>
      <c r="C36" s="224"/>
      <c r="D36" s="217" t="s">
        <v>64</v>
      </c>
      <c r="E36" s="225" t="str">
        <f>$C$27</f>
        <v>佐野SSS</v>
      </c>
      <c r="F36" s="225"/>
      <c r="G36" s="226"/>
      <c r="H36" s="229"/>
      <c r="I36" s="26"/>
      <c r="J36" s="118" t="s">
        <v>197</v>
      </c>
      <c r="K36" s="26"/>
      <c r="L36" s="229"/>
      <c r="M36" s="217" t="s">
        <v>65</v>
      </c>
      <c r="N36" s="225" t="str">
        <f>$C$29</f>
        <v>ともぞうサッカークラブB</v>
      </c>
      <c r="O36" s="225"/>
      <c r="P36" s="226"/>
      <c r="Q36" s="231" t="s">
        <v>15</v>
      </c>
      <c r="R36" s="231"/>
      <c r="S36" s="231" t="s">
        <v>16</v>
      </c>
      <c r="T36" s="231"/>
      <c r="U36" s="231" t="s">
        <v>20</v>
      </c>
      <c r="V36" s="231"/>
      <c r="W36" s="232" t="s">
        <v>36</v>
      </c>
      <c r="X36" s="233"/>
      <c r="Y36" s="233" t="s">
        <v>22</v>
      </c>
      <c r="Z36" s="234"/>
      <c r="AA36" s="235" t="s">
        <v>21</v>
      </c>
      <c r="AB36" s="236"/>
    </row>
    <row r="37" spans="1:28" ht="18.75" customHeight="1" x14ac:dyDescent="0.2">
      <c r="A37" s="222"/>
      <c r="B37" s="237">
        <v>0.52083333333333337</v>
      </c>
      <c r="C37" s="238"/>
      <c r="D37" s="217"/>
      <c r="E37" s="227"/>
      <c r="F37" s="227"/>
      <c r="G37" s="228"/>
      <c r="H37" s="230"/>
      <c r="I37" s="26"/>
      <c r="J37" s="118" t="s">
        <v>197</v>
      </c>
      <c r="K37" s="26"/>
      <c r="L37" s="230"/>
      <c r="M37" s="217"/>
      <c r="N37" s="227"/>
      <c r="O37" s="227"/>
      <c r="P37" s="228"/>
      <c r="Q37" s="239"/>
      <c r="R37" s="239"/>
      <c r="S37" s="239"/>
      <c r="T37" s="239"/>
      <c r="U37" s="240" t="str">
        <f>E38</f>
        <v>MORANGO栃木
FCU１２</v>
      </c>
      <c r="V37" s="240"/>
      <c r="W37" s="240" t="str">
        <f>U37</f>
        <v>MORANGO栃木
FCU１２</v>
      </c>
      <c r="X37" s="240"/>
      <c r="Y37" s="240" t="str">
        <f>U37</f>
        <v>MORANGO栃木
FCU１２</v>
      </c>
      <c r="Z37" s="240"/>
      <c r="AA37" s="241" t="str">
        <f>U37</f>
        <v>MORANGO栃木
FCU１２</v>
      </c>
      <c r="AB37" s="242"/>
    </row>
    <row r="38" spans="1:28" ht="18.75" customHeight="1" x14ac:dyDescent="0.2">
      <c r="A38" s="221" t="s">
        <v>86</v>
      </c>
      <c r="B38" s="223" t="s">
        <v>191</v>
      </c>
      <c r="C38" s="224"/>
      <c r="D38" s="257" t="s">
        <v>85</v>
      </c>
      <c r="E38" s="225" t="str">
        <f>$C$31</f>
        <v>MORANGO栃木
FCU１２</v>
      </c>
      <c r="F38" s="225"/>
      <c r="G38" s="226"/>
      <c r="H38" s="229"/>
      <c r="I38" s="26"/>
      <c r="J38" s="118" t="s">
        <v>197</v>
      </c>
      <c r="K38" s="26"/>
      <c r="L38" s="229"/>
      <c r="M38" s="257" t="s">
        <v>66</v>
      </c>
      <c r="N38" s="225" t="s">
        <v>170</v>
      </c>
      <c r="O38" s="225"/>
      <c r="P38" s="226"/>
      <c r="Q38" s="231" t="s">
        <v>15</v>
      </c>
      <c r="R38" s="231"/>
      <c r="S38" s="231" t="s">
        <v>16</v>
      </c>
      <c r="T38" s="231"/>
      <c r="U38" s="231" t="s">
        <v>20</v>
      </c>
      <c r="V38" s="231"/>
      <c r="W38" s="232" t="s">
        <v>36</v>
      </c>
      <c r="X38" s="233"/>
      <c r="Y38" s="233" t="s">
        <v>22</v>
      </c>
      <c r="Z38" s="234"/>
      <c r="AA38" s="235" t="s">
        <v>21</v>
      </c>
      <c r="AB38" s="236"/>
    </row>
    <row r="39" spans="1:28" ht="18.75" customHeight="1" x14ac:dyDescent="0.2">
      <c r="A39" s="222"/>
      <c r="B39" s="237">
        <v>0.54861111111111105</v>
      </c>
      <c r="C39" s="238"/>
      <c r="D39" s="258"/>
      <c r="E39" s="227"/>
      <c r="F39" s="227"/>
      <c r="G39" s="228"/>
      <c r="H39" s="230"/>
      <c r="I39" s="26"/>
      <c r="J39" s="118" t="s">
        <v>197</v>
      </c>
      <c r="K39" s="26"/>
      <c r="L39" s="230"/>
      <c r="M39" s="258"/>
      <c r="N39" s="227"/>
      <c r="O39" s="227"/>
      <c r="P39" s="228"/>
      <c r="Q39" s="239"/>
      <c r="R39" s="239"/>
      <c r="S39" s="239"/>
      <c r="T39" s="239"/>
      <c r="U39" s="240" t="str">
        <f>E40</f>
        <v>第2試合の勝</v>
      </c>
      <c r="V39" s="240"/>
      <c r="W39" s="240" t="str">
        <f>U39</f>
        <v>第2試合の勝</v>
      </c>
      <c r="X39" s="240"/>
      <c r="Y39" s="240" t="str">
        <f>U39</f>
        <v>第2試合の勝</v>
      </c>
      <c r="Z39" s="240"/>
      <c r="AA39" s="240" t="str">
        <f>U39</f>
        <v>第2試合の勝</v>
      </c>
      <c r="AB39" s="245"/>
    </row>
    <row r="40" spans="1:28" ht="18.75" customHeight="1" x14ac:dyDescent="0.2">
      <c r="A40" s="221" t="s">
        <v>83</v>
      </c>
      <c r="B40" s="243" t="s">
        <v>250</v>
      </c>
      <c r="C40" s="244"/>
      <c r="D40" s="217" t="s">
        <v>66</v>
      </c>
      <c r="E40" s="225" t="s">
        <v>171</v>
      </c>
      <c r="F40" s="225"/>
      <c r="G40" s="226"/>
      <c r="H40" s="229"/>
      <c r="I40" s="26"/>
      <c r="J40" s="118" t="s">
        <v>197</v>
      </c>
      <c r="K40" s="26"/>
      <c r="L40" s="229"/>
      <c r="M40" s="217" t="s">
        <v>87</v>
      </c>
      <c r="N40" s="225" t="str">
        <f>$C$31</f>
        <v>MORANGO栃木
FCU１２</v>
      </c>
      <c r="O40" s="225"/>
      <c r="P40" s="226"/>
      <c r="Q40" s="231" t="s">
        <v>15</v>
      </c>
      <c r="R40" s="231"/>
      <c r="S40" s="231" t="s">
        <v>16</v>
      </c>
      <c r="T40" s="231"/>
      <c r="U40" s="231" t="s">
        <v>20</v>
      </c>
      <c r="V40" s="231"/>
      <c r="W40" s="232" t="s">
        <v>36</v>
      </c>
      <c r="X40" s="233"/>
      <c r="Y40" s="233" t="s">
        <v>22</v>
      </c>
      <c r="Z40" s="234"/>
      <c r="AA40" s="235" t="s">
        <v>21</v>
      </c>
      <c r="AB40" s="236"/>
    </row>
    <row r="41" spans="1:28" ht="18.75" customHeight="1" thickBot="1" x14ac:dyDescent="0.25">
      <c r="A41" s="247"/>
      <c r="B41" s="254">
        <v>0.57638888888888895</v>
      </c>
      <c r="C41" s="259"/>
      <c r="D41" s="248"/>
      <c r="E41" s="249"/>
      <c r="F41" s="249"/>
      <c r="G41" s="250"/>
      <c r="H41" s="251"/>
      <c r="I41" s="113"/>
      <c r="J41" s="122" t="s">
        <v>197</v>
      </c>
      <c r="K41" s="113"/>
      <c r="L41" s="251"/>
      <c r="M41" s="248"/>
      <c r="N41" s="249"/>
      <c r="O41" s="249"/>
      <c r="P41" s="250"/>
      <c r="Q41" s="256"/>
      <c r="R41" s="256"/>
      <c r="S41" s="256"/>
      <c r="T41" s="256"/>
      <c r="U41" s="252" t="str">
        <f>N38</f>
        <v>第2試合の負</v>
      </c>
      <c r="V41" s="252"/>
      <c r="W41" s="252" t="str">
        <f>U41</f>
        <v>第2試合の負</v>
      </c>
      <c r="X41" s="252"/>
      <c r="Y41" s="252" t="str">
        <f>U41</f>
        <v>第2試合の負</v>
      </c>
      <c r="Z41" s="252"/>
      <c r="AA41" s="252" t="str">
        <f>U41</f>
        <v>第2試合の負</v>
      </c>
      <c r="AB41" s="253"/>
    </row>
    <row r="42" spans="1:28" ht="18.75" customHeight="1" x14ac:dyDescent="0.2">
      <c r="A42" s="97"/>
      <c r="B42" s="16"/>
      <c r="C42" s="97"/>
      <c r="D42" s="16"/>
      <c r="E42" s="97"/>
      <c r="F42" s="97"/>
      <c r="G42" s="97"/>
      <c r="H42" s="97"/>
      <c r="I42" s="97"/>
    </row>
    <row r="43" spans="1:28" ht="18.75" customHeight="1" thickBot="1" x14ac:dyDescent="0.25">
      <c r="A43" s="16"/>
      <c r="B43" s="16" t="s">
        <v>51</v>
      </c>
      <c r="C43" s="97"/>
      <c r="D43" s="16"/>
      <c r="E43" s="79" t="s">
        <v>256</v>
      </c>
      <c r="F43" s="125"/>
      <c r="G43" s="125"/>
      <c r="H43" s="79" t="s">
        <v>257</v>
      </c>
      <c r="I43" s="125"/>
      <c r="J43" s="22"/>
      <c r="N43" s="17"/>
    </row>
    <row r="44" spans="1:28" ht="18.75" customHeight="1" x14ac:dyDescent="0.2">
      <c r="B44" s="184" t="s">
        <v>26</v>
      </c>
      <c r="C44" s="185"/>
      <c r="D44" s="185"/>
      <c r="E44" s="185"/>
      <c r="F44" s="185"/>
      <c r="G44" s="186" t="str">
        <f>C45</f>
        <v>ともぞうサッカークラブ</v>
      </c>
      <c r="H44" s="187"/>
      <c r="I44" s="187"/>
      <c r="J44" s="186" t="str">
        <f>C47</f>
        <v>FC VALON</v>
      </c>
      <c r="K44" s="187"/>
      <c r="L44" s="187"/>
      <c r="M44" s="186" t="str">
        <f>C49</f>
        <v>CA.アトレチコ佐野</v>
      </c>
      <c r="N44" s="187"/>
      <c r="O44" s="187"/>
      <c r="P44" s="56" t="s">
        <v>27</v>
      </c>
      <c r="Q44" s="103" t="s">
        <v>28</v>
      </c>
      <c r="R44" s="103" t="s">
        <v>29</v>
      </c>
      <c r="S44" s="103" t="s">
        <v>30</v>
      </c>
      <c r="T44" s="103" t="s">
        <v>31</v>
      </c>
      <c r="U44" s="103" t="s">
        <v>32</v>
      </c>
      <c r="V44" s="103" t="s">
        <v>33</v>
      </c>
      <c r="W44" s="25" t="s">
        <v>34</v>
      </c>
    </row>
    <row r="45" spans="1:28" ht="18.75" customHeight="1" x14ac:dyDescent="0.2">
      <c r="B45" s="189">
        <v>1</v>
      </c>
      <c r="C45" s="190" t="s">
        <v>290</v>
      </c>
      <c r="D45" s="190"/>
      <c r="E45" s="190"/>
      <c r="F45" s="190"/>
      <c r="G45" s="192"/>
      <c r="H45" s="192"/>
      <c r="I45" s="192"/>
      <c r="J45" s="191"/>
      <c r="K45" s="191"/>
      <c r="L45" s="191"/>
      <c r="M45" s="191"/>
      <c r="N45" s="191"/>
      <c r="O45" s="191"/>
      <c r="P45" s="193">
        <f>Q45*3+R45</f>
        <v>0</v>
      </c>
      <c r="Q45" s="195">
        <f>COUNTIF(G45:O45,"○")</f>
        <v>0</v>
      </c>
      <c r="R45" s="195">
        <f>COUNTIF(G45:O45,"△")</f>
        <v>0</v>
      </c>
      <c r="S45" s="195">
        <f>COUNTIF(G45:O45,"×")</f>
        <v>0</v>
      </c>
      <c r="T45" s="197">
        <f>J46+M46</f>
        <v>0</v>
      </c>
      <c r="U45" s="198">
        <f>L46+O46</f>
        <v>0</v>
      </c>
      <c r="V45" s="199">
        <f>T45-U45</f>
        <v>0</v>
      </c>
      <c r="W45" s="188">
        <v>1</v>
      </c>
    </row>
    <row r="46" spans="1:28" ht="18.75" customHeight="1" x14ac:dyDescent="0.2">
      <c r="B46" s="189"/>
      <c r="C46" s="190"/>
      <c r="D46" s="190"/>
      <c r="E46" s="190"/>
      <c r="F46" s="190"/>
      <c r="G46" s="192"/>
      <c r="H46" s="192"/>
      <c r="I46" s="192"/>
      <c r="J46" s="42"/>
      <c r="K46" s="43" t="s">
        <v>197</v>
      </c>
      <c r="L46" s="42"/>
      <c r="M46" s="42"/>
      <c r="N46" s="43" t="s">
        <v>197</v>
      </c>
      <c r="O46" s="42"/>
      <c r="P46" s="194"/>
      <c r="Q46" s="196"/>
      <c r="R46" s="196"/>
      <c r="S46" s="196"/>
      <c r="T46" s="196"/>
      <c r="U46" s="199"/>
      <c r="V46" s="199"/>
      <c r="W46" s="188"/>
    </row>
    <row r="47" spans="1:28" ht="18.75" customHeight="1" x14ac:dyDescent="0.2">
      <c r="B47" s="189">
        <v>2</v>
      </c>
      <c r="C47" s="190" t="s">
        <v>291</v>
      </c>
      <c r="D47" s="190"/>
      <c r="E47" s="190"/>
      <c r="F47" s="190"/>
      <c r="G47" s="191"/>
      <c r="H47" s="191"/>
      <c r="I47" s="191"/>
      <c r="J47" s="192"/>
      <c r="K47" s="192"/>
      <c r="L47" s="192"/>
      <c r="M47" s="191"/>
      <c r="N47" s="191"/>
      <c r="O47" s="191"/>
      <c r="P47" s="193">
        <f>Q47*3+R47</f>
        <v>0</v>
      </c>
      <c r="Q47" s="195">
        <f>COUNTIF(G47:O47,"○")</f>
        <v>0</v>
      </c>
      <c r="R47" s="195">
        <f>COUNTIF(G47:O47,"△")</f>
        <v>0</v>
      </c>
      <c r="S47" s="195">
        <f>COUNTIF(G47:O47,"×")</f>
        <v>0</v>
      </c>
      <c r="T47" s="197">
        <f>G48+M48</f>
        <v>0</v>
      </c>
      <c r="U47" s="198">
        <f>I48+O48</f>
        <v>0</v>
      </c>
      <c r="V47" s="199">
        <f>T47-U47</f>
        <v>0</v>
      </c>
      <c r="W47" s="188">
        <v>2</v>
      </c>
    </row>
    <row r="48" spans="1:28" ht="18.75" customHeight="1" x14ac:dyDescent="0.2">
      <c r="B48" s="189"/>
      <c r="C48" s="190"/>
      <c r="D48" s="190"/>
      <c r="E48" s="190"/>
      <c r="F48" s="190"/>
      <c r="G48" s="42"/>
      <c r="H48" s="43" t="s">
        <v>197</v>
      </c>
      <c r="I48" s="42"/>
      <c r="J48" s="192"/>
      <c r="K48" s="192"/>
      <c r="L48" s="192"/>
      <c r="M48" s="42"/>
      <c r="N48" s="43" t="s">
        <v>197</v>
      </c>
      <c r="O48" s="42"/>
      <c r="P48" s="194"/>
      <c r="Q48" s="196"/>
      <c r="R48" s="196"/>
      <c r="S48" s="196"/>
      <c r="T48" s="196"/>
      <c r="U48" s="199"/>
      <c r="V48" s="199"/>
      <c r="W48" s="188"/>
    </row>
    <row r="49" spans="1:28" ht="18.75" customHeight="1" x14ac:dyDescent="0.2">
      <c r="B49" s="189">
        <v>3</v>
      </c>
      <c r="C49" s="190" t="s">
        <v>281</v>
      </c>
      <c r="D49" s="190"/>
      <c r="E49" s="190"/>
      <c r="F49" s="190"/>
      <c r="G49" s="191"/>
      <c r="H49" s="191"/>
      <c r="I49" s="191"/>
      <c r="J49" s="191"/>
      <c r="K49" s="191"/>
      <c r="L49" s="191"/>
      <c r="M49" s="192"/>
      <c r="N49" s="192"/>
      <c r="O49" s="192"/>
      <c r="P49" s="193">
        <f>Q49*3+R49</f>
        <v>0</v>
      </c>
      <c r="Q49" s="195">
        <f>COUNTIF(G49:O49,"○")</f>
        <v>0</v>
      </c>
      <c r="R49" s="195">
        <f>COUNTIF(G49:O49,"△")</f>
        <v>0</v>
      </c>
      <c r="S49" s="195">
        <f>COUNTIF(G49:O49,"×")</f>
        <v>0</v>
      </c>
      <c r="T49" s="197">
        <f>G50+J50</f>
        <v>0</v>
      </c>
      <c r="U49" s="198">
        <f>I50+L50</f>
        <v>0</v>
      </c>
      <c r="V49" s="199">
        <f>T49-U49</f>
        <v>0</v>
      </c>
      <c r="W49" s="188">
        <v>3</v>
      </c>
    </row>
    <row r="50" spans="1:28" ht="18.75" customHeight="1" thickBot="1" x14ac:dyDescent="0.25">
      <c r="B50" s="201"/>
      <c r="C50" s="202"/>
      <c r="D50" s="202"/>
      <c r="E50" s="202"/>
      <c r="F50" s="202"/>
      <c r="G50" s="45"/>
      <c r="H50" s="44" t="s">
        <v>197</v>
      </c>
      <c r="I50" s="45"/>
      <c r="J50" s="45"/>
      <c r="K50" s="44" t="s">
        <v>197</v>
      </c>
      <c r="L50" s="45"/>
      <c r="M50" s="203"/>
      <c r="N50" s="203"/>
      <c r="O50" s="203"/>
      <c r="P50" s="204"/>
      <c r="Q50" s="218"/>
      <c r="R50" s="218"/>
      <c r="S50" s="218"/>
      <c r="T50" s="218"/>
      <c r="U50" s="219"/>
      <c r="V50" s="219"/>
      <c r="W50" s="205"/>
    </row>
    <row r="51" spans="1:28" ht="18.75" customHeight="1" thickBot="1" x14ac:dyDescent="0.25">
      <c r="A51" s="15"/>
      <c r="B51" s="97"/>
      <c r="C51" s="97"/>
      <c r="D51" s="97"/>
      <c r="E51" s="97"/>
      <c r="F51" s="16"/>
      <c r="G51" s="97"/>
      <c r="H51" s="97"/>
      <c r="I51" s="97"/>
      <c r="J51" s="97"/>
      <c r="K51" s="97"/>
    </row>
    <row r="52" spans="1:28" ht="18.75" customHeight="1" x14ac:dyDescent="0.2">
      <c r="A52" s="206"/>
      <c r="B52" s="207"/>
      <c r="C52" s="208"/>
      <c r="D52" s="120" t="s">
        <v>67</v>
      </c>
      <c r="E52" s="120" t="s">
        <v>0</v>
      </c>
      <c r="F52" s="120" t="s">
        <v>151</v>
      </c>
      <c r="G52" s="120" t="s">
        <v>1</v>
      </c>
      <c r="H52" s="58" t="s">
        <v>2</v>
      </c>
      <c r="I52" s="120" t="s">
        <v>152</v>
      </c>
      <c r="J52" s="30" t="s">
        <v>3</v>
      </c>
      <c r="K52" s="121"/>
      <c r="L52" s="209" t="s">
        <v>24</v>
      </c>
      <c r="M52" s="210"/>
      <c r="N52" s="211"/>
      <c r="O52" s="29"/>
      <c r="P52" s="27" t="s">
        <v>210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8"/>
    </row>
    <row r="53" spans="1:28" ht="18.75" customHeight="1" x14ac:dyDescent="0.2">
      <c r="A53" s="119" t="s">
        <v>7</v>
      </c>
      <c r="B53" s="212" t="s">
        <v>8</v>
      </c>
      <c r="C53" s="213"/>
      <c r="D53" s="214" t="s">
        <v>9</v>
      </c>
      <c r="E53" s="215"/>
      <c r="F53" s="215"/>
      <c r="G53" s="216"/>
      <c r="H53" s="217"/>
      <c r="I53" s="217"/>
      <c r="J53" s="217"/>
      <c r="K53" s="217"/>
      <c r="L53" s="217"/>
      <c r="M53" s="214" t="s">
        <v>10</v>
      </c>
      <c r="N53" s="215"/>
      <c r="O53" s="215"/>
      <c r="P53" s="216"/>
      <c r="Q53" s="214" t="s">
        <v>23</v>
      </c>
      <c r="R53" s="215"/>
      <c r="S53" s="215"/>
      <c r="T53" s="215"/>
      <c r="U53" s="215"/>
      <c r="V53" s="215"/>
      <c r="W53" s="215"/>
      <c r="X53" s="216"/>
      <c r="Y53" s="215" t="s">
        <v>11</v>
      </c>
      <c r="Z53" s="215"/>
      <c r="AA53" s="215"/>
      <c r="AB53" s="220"/>
    </row>
    <row r="54" spans="1:28" ht="18.75" customHeight="1" x14ac:dyDescent="0.2">
      <c r="A54" s="221" t="s">
        <v>67</v>
      </c>
      <c r="B54" s="223" t="s">
        <v>190</v>
      </c>
      <c r="C54" s="224"/>
      <c r="D54" s="217" t="s">
        <v>64</v>
      </c>
      <c r="E54" s="225" t="str">
        <f>$C$45</f>
        <v>ともぞうサッカークラブ</v>
      </c>
      <c r="F54" s="225"/>
      <c r="G54" s="226"/>
      <c r="H54" s="229"/>
      <c r="I54" s="26"/>
      <c r="J54" s="118" t="s">
        <v>197</v>
      </c>
      <c r="K54" s="26"/>
      <c r="L54" s="229"/>
      <c r="M54" s="217" t="s">
        <v>85</v>
      </c>
      <c r="N54" s="225" t="str">
        <f>$C$47</f>
        <v>FC VALON</v>
      </c>
      <c r="O54" s="225"/>
      <c r="P54" s="226"/>
      <c r="Q54" s="231" t="s">
        <v>15</v>
      </c>
      <c r="R54" s="231"/>
      <c r="S54" s="231" t="s">
        <v>16</v>
      </c>
      <c r="T54" s="231"/>
      <c r="U54" s="231" t="s">
        <v>20</v>
      </c>
      <c r="V54" s="231"/>
      <c r="W54" s="232" t="s">
        <v>36</v>
      </c>
      <c r="X54" s="233"/>
      <c r="Y54" s="233" t="s">
        <v>22</v>
      </c>
      <c r="Z54" s="234"/>
      <c r="AA54" s="235" t="s">
        <v>21</v>
      </c>
      <c r="AB54" s="236"/>
    </row>
    <row r="55" spans="1:28" ht="18.75" customHeight="1" x14ac:dyDescent="0.2">
      <c r="A55" s="222"/>
      <c r="B55" s="237">
        <v>0.60416666666666663</v>
      </c>
      <c r="C55" s="238"/>
      <c r="D55" s="217"/>
      <c r="E55" s="227"/>
      <c r="F55" s="227"/>
      <c r="G55" s="228"/>
      <c r="H55" s="230"/>
      <c r="I55" s="26"/>
      <c r="J55" s="118" t="s">
        <v>197</v>
      </c>
      <c r="K55" s="26"/>
      <c r="L55" s="230"/>
      <c r="M55" s="217"/>
      <c r="N55" s="227"/>
      <c r="O55" s="227"/>
      <c r="P55" s="228"/>
      <c r="Q55" s="239"/>
      <c r="R55" s="239"/>
      <c r="S55" s="239"/>
      <c r="T55" s="239"/>
      <c r="U55" s="240" t="str">
        <f>E56</f>
        <v>CA.アトレチコ佐野</v>
      </c>
      <c r="V55" s="240"/>
      <c r="W55" s="240" t="str">
        <f>U55</f>
        <v>CA.アトレチコ佐野</v>
      </c>
      <c r="X55" s="240"/>
      <c r="Y55" s="240" t="str">
        <f>U55</f>
        <v>CA.アトレチコ佐野</v>
      </c>
      <c r="Z55" s="240"/>
      <c r="AA55" s="241" t="str">
        <f>U55</f>
        <v>CA.アトレチコ佐野</v>
      </c>
      <c r="AB55" s="242"/>
    </row>
    <row r="56" spans="1:28" ht="18.75" customHeight="1" x14ac:dyDescent="0.2">
      <c r="A56" s="221" t="s">
        <v>98</v>
      </c>
      <c r="B56" s="223" t="s">
        <v>251</v>
      </c>
      <c r="C56" s="224"/>
      <c r="D56" s="257" t="s">
        <v>66</v>
      </c>
      <c r="E56" s="225" t="str">
        <f>$C$49</f>
        <v>CA.アトレチコ佐野</v>
      </c>
      <c r="F56" s="225"/>
      <c r="G56" s="226"/>
      <c r="H56" s="229"/>
      <c r="I56" s="26"/>
      <c r="J56" s="118" t="s">
        <v>197</v>
      </c>
      <c r="K56" s="26"/>
      <c r="L56" s="229"/>
      <c r="M56" s="257"/>
      <c r="N56" s="225" t="s">
        <v>198</v>
      </c>
      <c r="O56" s="225"/>
      <c r="P56" s="226"/>
      <c r="Q56" s="231" t="s">
        <v>15</v>
      </c>
      <c r="R56" s="231"/>
      <c r="S56" s="231" t="s">
        <v>16</v>
      </c>
      <c r="T56" s="231"/>
      <c r="U56" s="231" t="s">
        <v>20</v>
      </c>
      <c r="V56" s="231"/>
      <c r="W56" s="232" t="s">
        <v>36</v>
      </c>
      <c r="X56" s="233"/>
      <c r="Y56" s="233" t="s">
        <v>22</v>
      </c>
      <c r="Z56" s="234"/>
      <c r="AA56" s="235" t="s">
        <v>21</v>
      </c>
      <c r="AB56" s="236"/>
    </row>
    <row r="57" spans="1:28" ht="18.75" customHeight="1" x14ac:dyDescent="0.2">
      <c r="A57" s="222"/>
      <c r="B57" s="237">
        <v>0.63194444444444442</v>
      </c>
      <c r="C57" s="238"/>
      <c r="D57" s="258"/>
      <c r="E57" s="227"/>
      <c r="F57" s="227"/>
      <c r="G57" s="228"/>
      <c r="H57" s="230"/>
      <c r="I57" s="26"/>
      <c r="J57" s="118" t="s">
        <v>197</v>
      </c>
      <c r="K57" s="26"/>
      <c r="L57" s="230"/>
      <c r="M57" s="258"/>
      <c r="N57" s="227"/>
      <c r="O57" s="227"/>
      <c r="P57" s="228"/>
      <c r="Q57" s="239"/>
      <c r="R57" s="239"/>
      <c r="S57" s="239"/>
      <c r="T57" s="239"/>
      <c r="U57" s="240" t="str">
        <f>E58</f>
        <v>第3試合の勝</v>
      </c>
      <c r="V57" s="240"/>
      <c r="W57" s="240" t="str">
        <f>U57</f>
        <v>第3試合の勝</v>
      </c>
      <c r="X57" s="240"/>
      <c r="Y57" s="240" t="str">
        <f>U57</f>
        <v>第3試合の勝</v>
      </c>
      <c r="Z57" s="240"/>
      <c r="AA57" s="240" t="str">
        <f>U57</f>
        <v>第3試合の勝</v>
      </c>
      <c r="AB57" s="245"/>
    </row>
    <row r="58" spans="1:28" ht="18.75" customHeight="1" x14ac:dyDescent="0.2">
      <c r="A58" s="221" t="s">
        <v>99</v>
      </c>
      <c r="B58" s="243" t="s">
        <v>192</v>
      </c>
      <c r="C58" s="244"/>
      <c r="D58" s="217"/>
      <c r="E58" s="225" t="s">
        <v>199</v>
      </c>
      <c r="F58" s="225"/>
      <c r="G58" s="226"/>
      <c r="H58" s="229"/>
      <c r="I58" s="26"/>
      <c r="J58" s="118" t="s">
        <v>197</v>
      </c>
      <c r="K58" s="26"/>
      <c r="L58" s="229"/>
      <c r="M58" s="217" t="s">
        <v>66</v>
      </c>
      <c r="N58" s="225" t="str">
        <f>$C$49</f>
        <v>CA.アトレチコ佐野</v>
      </c>
      <c r="O58" s="225"/>
      <c r="P58" s="226"/>
      <c r="Q58" s="231" t="s">
        <v>15</v>
      </c>
      <c r="R58" s="231"/>
      <c r="S58" s="231" t="s">
        <v>16</v>
      </c>
      <c r="T58" s="231"/>
      <c r="U58" s="231" t="s">
        <v>20</v>
      </c>
      <c r="V58" s="231"/>
      <c r="W58" s="232" t="s">
        <v>36</v>
      </c>
      <c r="X58" s="233"/>
      <c r="Y58" s="233" t="s">
        <v>22</v>
      </c>
      <c r="Z58" s="234"/>
      <c r="AA58" s="235" t="s">
        <v>21</v>
      </c>
      <c r="AB58" s="236"/>
    </row>
    <row r="59" spans="1:28" ht="18.75" customHeight="1" thickBot="1" x14ac:dyDescent="0.25">
      <c r="A59" s="247"/>
      <c r="B59" s="254">
        <v>0.65972222222222221</v>
      </c>
      <c r="C59" s="259"/>
      <c r="D59" s="248"/>
      <c r="E59" s="249"/>
      <c r="F59" s="249"/>
      <c r="G59" s="250"/>
      <c r="H59" s="251"/>
      <c r="I59" s="113"/>
      <c r="J59" s="122" t="s">
        <v>197</v>
      </c>
      <c r="K59" s="113"/>
      <c r="L59" s="251"/>
      <c r="M59" s="248"/>
      <c r="N59" s="249"/>
      <c r="O59" s="249"/>
      <c r="P59" s="250"/>
      <c r="Q59" s="256"/>
      <c r="R59" s="256"/>
      <c r="S59" s="256"/>
      <c r="T59" s="256"/>
      <c r="U59" s="252" t="str">
        <f>N56</f>
        <v>第3試合の負</v>
      </c>
      <c r="V59" s="252"/>
      <c r="W59" s="252" t="str">
        <f>U59</f>
        <v>第3試合の負</v>
      </c>
      <c r="X59" s="252"/>
      <c r="Y59" s="252" t="str">
        <f>U59</f>
        <v>第3試合の負</v>
      </c>
      <c r="Z59" s="252"/>
      <c r="AA59" s="252" t="str">
        <f>U59</f>
        <v>第3試合の負</v>
      </c>
      <c r="AB59" s="253"/>
    </row>
    <row r="60" spans="1:28" ht="18.75" customHeight="1" x14ac:dyDescent="0.2">
      <c r="A60" s="97"/>
      <c r="B60" s="97"/>
      <c r="C60" s="97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1:28" ht="18.75" customHeight="1" thickBot="1" x14ac:dyDescent="0.25">
      <c r="A61" s="97"/>
      <c r="B61" s="16" t="s">
        <v>101</v>
      </c>
      <c r="C61" s="97"/>
      <c r="D61" s="16"/>
      <c r="E61" s="79" t="s">
        <v>252</v>
      </c>
      <c r="F61" s="125"/>
      <c r="G61" s="125"/>
      <c r="H61" s="79" t="s">
        <v>253</v>
      </c>
      <c r="I61" s="125"/>
      <c r="J61" s="22"/>
    </row>
    <row r="62" spans="1:28" ht="18.75" customHeight="1" x14ac:dyDescent="0.2">
      <c r="B62" s="184" t="s">
        <v>26</v>
      </c>
      <c r="C62" s="185"/>
      <c r="D62" s="185"/>
      <c r="E62" s="185"/>
      <c r="F62" s="185"/>
      <c r="G62" s="186" t="str">
        <f>C63</f>
        <v>KOHARU PROUD
栃木FC</v>
      </c>
      <c r="H62" s="187"/>
      <c r="I62" s="187"/>
      <c r="J62" s="186" t="str">
        <f>C65</f>
        <v>JFC Wing</v>
      </c>
      <c r="K62" s="187"/>
      <c r="L62" s="187"/>
      <c r="M62" s="186" t="str">
        <f>C67</f>
        <v>祖母井クラブ</v>
      </c>
      <c r="N62" s="187"/>
      <c r="O62" s="187"/>
      <c r="P62" s="56" t="s">
        <v>27</v>
      </c>
      <c r="Q62" s="103" t="s">
        <v>28</v>
      </c>
      <c r="R62" s="103" t="s">
        <v>29</v>
      </c>
      <c r="S62" s="103" t="s">
        <v>30</v>
      </c>
      <c r="T62" s="103" t="s">
        <v>31</v>
      </c>
      <c r="U62" s="103" t="s">
        <v>32</v>
      </c>
      <c r="V62" s="103" t="s">
        <v>33</v>
      </c>
      <c r="W62" s="25" t="s">
        <v>34</v>
      </c>
    </row>
    <row r="63" spans="1:28" ht="18.75" customHeight="1" x14ac:dyDescent="0.2">
      <c r="B63" s="189">
        <v>1</v>
      </c>
      <c r="C63" s="200" t="s">
        <v>313</v>
      </c>
      <c r="D63" s="190"/>
      <c r="E63" s="190"/>
      <c r="F63" s="190"/>
      <c r="G63" s="192"/>
      <c r="H63" s="192"/>
      <c r="I63" s="192"/>
      <c r="J63" s="191"/>
      <c r="K63" s="191"/>
      <c r="L63" s="191"/>
      <c r="M63" s="191"/>
      <c r="N63" s="191"/>
      <c r="O63" s="191"/>
      <c r="P63" s="193">
        <f>Q63*3+R63</f>
        <v>0</v>
      </c>
      <c r="Q63" s="195">
        <f>COUNTIF(G63:O63,"○")</f>
        <v>0</v>
      </c>
      <c r="R63" s="195">
        <f>COUNTIF(G63:O63,"△")</f>
        <v>0</v>
      </c>
      <c r="S63" s="195">
        <f>COUNTIF(G63:O63,"×")</f>
        <v>0</v>
      </c>
      <c r="T63" s="197">
        <f>J64+M64</f>
        <v>0</v>
      </c>
      <c r="U63" s="198">
        <f>L64+O64</f>
        <v>0</v>
      </c>
      <c r="V63" s="199">
        <f>T63-U63</f>
        <v>0</v>
      </c>
      <c r="W63" s="188">
        <v>3</v>
      </c>
    </row>
    <row r="64" spans="1:28" ht="18.75" customHeight="1" x14ac:dyDescent="0.2">
      <c r="B64" s="189"/>
      <c r="C64" s="190"/>
      <c r="D64" s="190"/>
      <c r="E64" s="190"/>
      <c r="F64" s="190"/>
      <c r="G64" s="192"/>
      <c r="H64" s="192"/>
      <c r="I64" s="192"/>
      <c r="J64" s="42"/>
      <c r="K64" s="43" t="s">
        <v>197</v>
      </c>
      <c r="L64" s="42"/>
      <c r="M64" s="42"/>
      <c r="N64" s="43" t="s">
        <v>197</v>
      </c>
      <c r="O64" s="42"/>
      <c r="P64" s="194"/>
      <c r="Q64" s="196"/>
      <c r="R64" s="196"/>
      <c r="S64" s="196"/>
      <c r="T64" s="196"/>
      <c r="U64" s="199"/>
      <c r="V64" s="199"/>
      <c r="W64" s="188"/>
    </row>
    <row r="65" spans="1:28" ht="18.75" customHeight="1" x14ac:dyDescent="0.2">
      <c r="B65" s="189">
        <v>2</v>
      </c>
      <c r="C65" s="190" t="s">
        <v>294</v>
      </c>
      <c r="D65" s="190"/>
      <c r="E65" s="190"/>
      <c r="F65" s="190"/>
      <c r="G65" s="191"/>
      <c r="H65" s="191"/>
      <c r="I65" s="191"/>
      <c r="J65" s="192"/>
      <c r="K65" s="192"/>
      <c r="L65" s="192"/>
      <c r="M65" s="191"/>
      <c r="N65" s="191"/>
      <c r="O65" s="191"/>
      <c r="P65" s="193">
        <f>Q65*3+R65</f>
        <v>0</v>
      </c>
      <c r="Q65" s="195">
        <f>COUNTIF(G65:O65,"○")</f>
        <v>0</v>
      </c>
      <c r="R65" s="195">
        <f>COUNTIF(G65:O65,"△")</f>
        <v>0</v>
      </c>
      <c r="S65" s="195">
        <f>COUNTIF(G65:O65,"×")</f>
        <v>0</v>
      </c>
      <c r="T65" s="197">
        <f>G66+M66</f>
        <v>0</v>
      </c>
      <c r="U65" s="198">
        <f>I66+O66</f>
        <v>0</v>
      </c>
      <c r="V65" s="199">
        <f>T65-U65</f>
        <v>0</v>
      </c>
      <c r="W65" s="188">
        <v>2</v>
      </c>
    </row>
    <row r="66" spans="1:28" ht="18.75" customHeight="1" x14ac:dyDescent="0.2">
      <c r="B66" s="189"/>
      <c r="C66" s="190"/>
      <c r="D66" s="190"/>
      <c r="E66" s="190"/>
      <c r="F66" s="190"/>
      <c r="G66" s="42"/>
      <c r="H66" s="43" t="s">
        <v>197</v>
      </c>
      <c r="I66" s="42"/>
      <c r="J66" s="192"/>
      <c r="K66" s="192"/>
      <c r="L66" s="192"/>
      <c r="M66" s="42"/>
      <c r="N66" s="43" t="s">
        <v>197</v>
      </c>
      <c r="O66" s="42"/>
      <c r="P66" s="194"/>
      <c r="Q66" s="196"/>
      <c r="R66" s="196"/>
      <c r="S66" s="196"/>
      <c r="T66" s="196"/>
      <c r="U66" s="199"/>
      <c r="V66" s="199"/>
      <c r="W66" s="188"/>
    </row>
    <row r="67" spans="1:28" ht="18.75" customHeight="1" x14ac:dyDescent="0.2">
      <c r="B67" s="189">
        <v>3</v>
      </c>
      <c r="C67" s="190" t="s">
        <v>295</v>
      </c>
      <c r="D67" s="190"/>
      <c r="E67" s="190"/>
      <c r="F67" s="190"/>
      <c r="G67" s="191"/>
      <c r="H67" s="191"/>
      <c r="I67" s="191"/>
      <c r="J67" s="191"/>
      <c r="K67" s="191"/>
      <c r="L67" s="191"/>
      <c r="M67" s="192"/>
      <c r="N67" s="192"/>
      <c r="O67" s="192"/>
      <c r="P67" s="193">
        <f>Q67*3+R67</f>
        <v>0</v>
      </c>
      <c r="Q67" s="195">
        <f>COUNTIF(G67:O67,"○")</f>
        <v>0</v>
      </c>
      <c r="R67" s="195">
        <f>COUNTIF(G67:O67,"△")</f>
        <v>0</v>
      </c>
      <c r="S67" s="195">
        <f>COUNTIF(G67:O67,"×")</f>
        <v>0</v>
      </c>
      <c r="T67" s="197">
        <f>G68+J68</f>
        <v>0</v>
      </c>
      <c r="U67" s="198">
        <f>I68+L68</f>
        <v>0</v>
      </c>
      <c r="V67" s="199">
        <f>T67-U67</f>
        <v>0</v>
      </c>
      <c r="W67" s="188">
        <v>1</v>
      </c>
    </row>
    <row r="68" spans="1:28" ht="18.75" customHeight="1" thickBot="1" x14ac:dyDescent="0.25">
      <c r="B68" s="201"/>
      <c r="C68" s="202"/>
      <c r="D68" s="202"/>
      <c r="E68" s="202"/>
      <c r="F68" s="202"/>
      <c r="G68" s="45"/>
      <c r="H68" s="44" t="s">
        <v>197</v>
      </c>
      <c r="I68" s="45"/>
      <c r="J68" s="45"/>
      <c r="K68" s="44" t="s">
        <v>197</v>
      </c>
      <c r="L68" s="45"/>
      <c r="M68" s="203"/>
      <c r="N68" s="203"/>
      <c r="O68" s="203"/>
      <c r="P68" s="204"/>
      <c r="Q68" s="218"/>
      <c r="R68" s="218"/>
      <c r="S68" s="218"/>
      <c r="T68" s="218"/>
      <c r="U68" s="219"/>
      <c r="V68" s="219"/>
      <c r="W68" s="205"/>
    </row>
    <row r="69" spans="1:28" ht="18.75" customHeight="1" thickBot="1" x14ac:dyDescent="0.25">
      <c r="A69" s="15"/>
      <c r="B69" s="97"/>
      <c r="C69" s="97"/>
      <c r="D69" s="97"/>
      <c r="E69" s="97"/>
      <c r="F69" s="16"/>
      <c r="G69" s="97"/>
      <c r="H69" s="97"/>
      <c r="I69" s="97"/>
      <c r="J69" s="97"/>
      <c r="K69" s="97"/>
    </row>
    <row r="70" spans="1:28" ht="18.75" customHeight="1" x14ac:dyDescent="0.2">
      <c r="A70" s="206"/>
      <c r="B70" s="207"/>
      <c r="C70" s="208"/>
      <c r="D70" s="120" t="s">
        <v>67</v>
      </c>
      <c r="E70" s="120" t="s">
        <v>0</v>
      </c>
      <c r="F70" s="120" t="s">
        <v>151</v>
      </c>
      <c r="G70" s="120" t="s">
        <v>1</v>
      </c>
      <c r="H70" s="58" t="s">
        <v>2</v>
      </c>
      <c r="I70" s="120" t="s">
        <v>152</v>
      </c>
      <c r="J70" s="30" t="s">
        <v>3</v>
      </c>
      <c r="K70" s="121"/>
      <c r="L70" s="209" t="s">
        <v>24</v>
      </c>
      <c r="M70" s="210"/>
      <c r="N70" s="211"/>
      <c r="O70" s="29"/>
      <c r="P70" s="27" t="s">
        <v>211</v>
      </c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8"/>
    </row>
    <row r="71" spans="1:28" ht="18.75" customHeight="1" x14ac:dyDescent="0.2">
      <c r="A71" s="119" t="s">
        <v>7</v>
      </c>
      <c r="B71" s="212" t="s">
        <v>8</v>
      </c>
      <c r="C71" s="213"/>
      <c r="D71" s="214" t="s">
        <v>9</v>
      </c>
      <c r="E71" s="215"/>
      <c r="F71" s="215"/>
      <c r="G71" s="216"/>
      <c r="H71" s="217"/>
      <c r="I71" s="217"/>
      <c r="J71" s="217"/>
      <c r="K71" s="217"/>
      <c r="L71" s="217"/>
      <c r="M71" s="214" t="s">
        <v>10</v>
      </c>
      <c r="N71" s="215"/>
      <c r="O71" s="215"/>
      <c r="P71" s="216"/>
      <c r="Q71" s="214" t="s">
        <v>23</v>
      </c>
      <c r="R71" s="215"/>
      <c r="S71" s="215"/>
      <c r="T71" s="215"/>
      <c r="U71" s="215"/>
      <c r="V71" s="215"/>
      <c r="W71" s="215"/>
      <c r="X71" s="216"/>
      <c r="Y71" s="215" t="s">
        <v>11</v>
      </c>
      <c r="Z71" s="215"/>
      <c r="AA71" s="215"/>
      <c r="AB71" s="220"/>
    </row>
    <row r="72" spans="1:28" ht="18.75" customHeight="1" x14ac:dyDescent="0.2">
      <c r="A72" s="221" t="s">
        <v>12</v>
      </c>
      <c r="B72" s="223" t="s">
        <v>13</v>
      </c>
      <c r="C72" s="224"/>
      <c r="D72" s="217" t="s">
        <v>64</v>
      </c>
      <c r="E72" s="225" t="str">
        <f>$C$63</f>
        <v>KOHARU PROUD
栃木FC</v>
      </c>
      <c r="F72" s="225"/>
      <c r="G72" s="226"/>
      <c r="H72" s="229"/>
      <c r="I72" s="26"/>
      <c r="J72" s="118" t="s">
        <v>197</v>
      </c>
      <c r="K72" s="26"/>
      <c r="L72" s="229"/>
      <c r="M72" s="217" t="s">
        <v>65</v>
      </c>
      <c r="N72" s="225" t="str">
        <f>$C$65</f>
        <v>JFC Wing</v>
      </c>
      <c r="O72" s="225"/>
      <c r="P72" s="226"/>
      <c r="Q72" s="231" t="s">
        <v>15</v>
      </c>
      <c r="R72" s="231"/>
      <c r="S72" s="231" t="s">
        <v>16</v>
      </c>
      <c r="T72" s="231"/>
      <c r="U72" s="231" t="s">
        <v>20</v>
      </c>
      <c r="V72" s="231"/>
      <c r="W72" s="232" t="s">
        <v>36</v>
      </c>
      <c r="X72" s="233"/>
      <c r="Y72" s="233" t="s">
        <v>22</v>
      </c>
      <c r="Z72" s="234"/>
      <c r="AA72" s="235" t="s">
        <v>21</v>
      </c>
      <c r="AB72" s="236"/>
    </row>
    <row r="73" spans="1:28" ht="18.75" customHeight="1" x14ac:dyDescent="0.2">
      <c r="A73" s="222"/>
      <c r="B73" s="237">
        <v>0.4375</v>
      </c>
      <c r="C73" s="238"/>
      <c r="D73" s="217"/>
      <c r="E73" s="227"/>
      <c r="F73" s="227"/>
      <c r="G73" s="228"/>
      <c r="H73" s="230"/>
      <c r="I73" s="26"/>
      <c r="J73" s="118" t="s">
        <v>197</v>
      </c>
      <c r="K73" s="26"/>
      <c r="L73" s="230"/>
      <c r="M73" s="217"/>
      <c r="N73" s="227"/>
      <c r="O73" s="227"/>
      <c r="P73" s="228"/>
      <c r="Q73" s="239"/>
      <c r="R73" s="239"/>
      <c r="S73" s="239"/>
      <c r="T73" s="239"/>
      <c r="U73" s="240" t="str">
        <f>E74</f>
        <v>祖母井クラブ</v>
      </c>
      <c r="V73" s="240"/>
      <c r="W73" s="240" t="str">
        <f>U73</f>
        <v>祖母井クラブ</v>
      </c>
      <c r="X73" s="240"/>
      <c r="Y73" s="240" t="str">
        <f>U73</f>
        <v>祖母井クラブ</v>
      </c>
      <c r="Z73" s="240"/>
      <c r="AA73" s="241" t="str">
        <f>U73</f>
        <v>祖母井クラブ</v>
      </c>
      <c r="AB73" s="242"/>
    </row>
    <row r="74" spans="1:28" ht="18.75" customHeight="1" x14ac:dyDescent="0.2">
      <c r="A74" s="221" t="s">
        <v>80</v>
      </c>
      <c r="B74" s="243" t="s">
        <v>248</v>
      </c>
      <c r="C74" s="244"/>
      <c r="D74" s="217" t="s">
        <v>66</v>
      </c>
      <c r="E74" s="225" t="str">
        <f>$C$67</f>
        <v>祖母井クラブ</v>
      </c>
      <c r="F74" s="225"/>
      <c r="G74" s="226"/>
      <c r="H74" s="229"/>
      <c r="I74" s="26"/>
      <c r="J74" s="118" t="s">
        <v>197</v>
      </c>
      <c r="K74" s="26"/>
      <c r="L74" s="229"/>
      <c r="M74" s="217"/>
      <c r="N74" s="225" t="s">
        <v>168</v>
      </c>
      <c r="O74" s="225"/>
      <c r="P74" s="226"/>
      <c r="Q74" s="231" t="s">
        <v>15</v>
      </c>
      <c r="R74" s="231"/>
      <c r="S74" s="231" t="s">
        <v>16</v>
      </c>
      <c r="T74" s="231"/>
      <c r="U74" s="231" t="s">
        <v>20</v>
      </c>
      <c r="V74" s="231"/>
      <c r="W74" s="232" t="s">
        <v>36</v>
      </c>
      <c r="X74" s="233"/>
      <c r="Y74" s="233" t="s">
        <v>22</v>
      </c>
      <c r="Z74" s="234"/>
      <c r="AA74" s="235" t="s">
        <v>21</v>
      </c>
      <c r="AB74" s="236"/>
    </row>
    <row r="75" spans="1:28" ht="18.75" customHeight="1" x14ac:dyDescent="0.2">
      <c r="A75" s="222"/>
      <c r="B75" s="237">
        <v>0.46527777777777773</v>
      </c>
      <c r="C75" s="246"/>
      <c r="D75" s="217"/>
      <c r="E75" s="227"/>
      <c r="F75" s="227"/>
      <c r="G75" s="228"/>
      <c r="H75" s="230"/>
      <c r="I75" s="26"/>
      <c r="J75" s="118" t="s">
        <v>197</v>
      </c>
      <c r="K75" s="26"/>
      <c r="L75" s="230"/>
      <c r="M75" s="217"/>
      <c r="N75" s="227"/>
      <c r="O75" s="227"/>
      <c r="P75" s="228"/>
      <c r="Q75" s="239"/>
      <c r="R75" s="239"/>
      <c r="S75" s="239"/>
      <c r="T75" s="239"/>
      <c r="U75" s="240" t="str">
        <f>E76</f>
        <v>第1試合の勝</v>
      </c>
      <c r="V75" s="240"/>
      <c r="W75" s="240" t="str">
        <f>U75</f>
        <v>第1試合の勝</v>
      </c>
      <c r="X75" s="240"/>
      <c r="Y75" s="240" t="str">
        <f>U75</f>
        <v>第1試合の勝</v>
      </c>
      <c r="Z75" s="240"/>
      <c r="AA75" s="240" t="str">
        <f>U75</f>
        <v>第1試合の勝</v>
      </c>
      <c r="AB75" s="245"/>
    </row>
    <row r="76" spans="1:28" ht="18.75" customHeight="1" x14ac:dyDescent="0.2">
      <c r="A76" s="221" t="s">
        <v>67</v>
      </c>
      <c r="B76" s="223" t="s">
        <v>17</v>
      </c>
      <c r="C76" s="224"/>
      <c r="D76" s="217"/>
      <c r="E76" s="225" t="s">
        <v>169</v>
      </c>
      <c r="F76" s="225"/>
      <c r="G76" s="226"/>
      <c r="H76" s="229"/>
      <c r="I76" s="26"/>
      <c r="J76" s="118" t="s">
        <v>197</v>
      </c>
      <c r="K76" s="26"/>
      <c r="L76" s="229"/>
      <c r="M76" s="217" t="s">
        <v>84</v>
      </c>
      <c r="N76" s="225" t="str">
        <f>$C$67</f>
        <v>祖母井クラブ</v>
      </c>
      <c r="O76" s="225"/>
      <c r="P76" s="226"/>
      <c r="Q76" s="231" t="s">
        <v>15</v>
      </c>
      <c r="R76" s="231"/>
      <c r="S76" s="231" t="s">
        <v>16</v>
      </c>
      <c r="T76" s="231"/>
      <c r="U76" s="231" t="s">
        <v>20</v>
      </c>
      <c r="V76" s="231"/>
      <c r="W76" s="232" t="s">
        <v>36</v>
      </c>
      <c r="X76" s="233"/>
      <c r="Y76" s="233" t="s">
        <v>22</v>
      </c>
      <c r="Z76" s="234"/>
      <c r="AA76" s="235" t="s">
        <v>21</v>
      </c>
      <c r="AB76" s="236"/>
    </row>
    <row r="77" spans="1:28" ht="18.75" customHeight="1" thickBot="1" x14ac:dyDescent="0.25">
      <c r="A77" s="247"/>
      <c r="B77" s="254">
        <v>0.49305555555555558</v>
      </c>
      <c r="C77" s="255"/>
      <c r="D77" s="248"/>
      <c r="E77" s="249"/>
      <c r="F77" s="249"/>
      <c r="G77" s="250"/>
      <c r="H77" s="251"/>
      <c r="I77" s="113"/>
      <c r="J77" s="122" t="s">
        <v>197</v>
      </c>
      <c r="K77" s="113"/>
      <c r="L77" s="251"/>
      <c r="M77" s="248"/>
      <c r="N77" s="249"/>
      <c r="O77" s="249"/>
      <c r="P77" s="250"/>
      <c r="Q77" s="256"/>
      <c r="R77" s="256"/>
      <c r="S77" s="256"/>
      <c r="T77" s="256"/>
      <c r="U77" s="252" t="str">
        <f>N74</f>
        <v>第1試合の負</v>
      </c>
      <c r="V77" s="252"/>
      <c r="W77" s="252" t="str">
        <f>U77</f>
        <v>第1試合の負</v>
      </c>
      <c r="X77" s="252"/>
      <c r="Y77" s="252" t="str">
        <f>U77</f>
        <v>第1試合の負</v>
      </c>
      <c r="Z77" s="252"/>
      <c r="AA77" s="252" t="str">
        <f>U77</f>
        <v>第1試合の負</v>
      </c>
      <c r="AB77" s="253"/>
    </row>
    <row r="78" spans="1:28" ht="18.75" customHeight="1" x14ac:dyDescent="0.2">
      <c r="A78" s="123"/>
      <c r="B78" s="97"/>
      <c r="C78" s="97"/>
      <c r="D78" s="97"/>
      <c r="E78" s="19"/>
      <c r="F78" s="97"/>
      <c r="G78" s="97"/>
      <c r="H78" s="97"/>
      <c r="M78" s="97"/>
      <c r="N78" s="19"/>
      <c r="O78" s="97"/>
      <c r="P78" s="97"/>
      <c r="Q78" s="97"/>
      <c r="R78" s="97"/>
      <c r="S78" s="97"/>
      <c r="T78" s="97"/>
      <c r="U78" s="97"/>
      <c r="V78" s="97"/>
      <c r="W78" s="20"/>
      <c r="X78" s="20"/>
      <c r="Y78" s="20"/>
      <c r="Z78" s="20"/>
      <c r="AA78" s="97"/>
      <c r="AB78" s="20"/>
    </row>
    <row r="79" spans="1:28" ht="18.75" customHeight="1" thickBot="1" x14ac:dyDescent="0.25">
      <c r="A79" s="97"/>
      <c r="B79" s="16" t="s">
        <v>103</v>
      </c>
      <c r="C79" s="97"/>
      <c r="D79" s="16"/>
      <c r="E79" s="79" t="s">
        <v>254</v>
      </c>
      <c r="F79" s="125"/>
      <c r="G79" s="125"/>
      <c r="H79" s="79" t="s">
        <v>255</v>
      </c>
      <c r="I79" s="125"/>
      <c r="J79" s="22"/>
    </row>
    <row r="80" spans="1:28" ht="18.75" customHeight="1" x14ac:dyDescent="0.2">
      <c r="B80" s="184" t="s">
        <v>26</v>
      </c>
      <c r="C80" s="185"/>
      <c r="D80" s="185"/>
      <c r="E80" s="185"/>
      <c r="F80" s="185"/>
      <c r="G80" s="186" t="str">
        <f>C81</f>
        <v>さくらボン・ディ・ボーラ</v>
      </c>
      <c r="H80" s="187"/>
      <c r="I80" s="187"/>
      <c r="J80" s="186" t="str">
        <f>C83</f>
        <v>S4スペランツァ</v>
      </c>
      <c r="K80" s="187"/>
      <c r="L80" s="187"/>
      <c r="M80" s="186" t="str">
        <f>C85</f>
        <v>今市FCプログレス</v>
      </c>
      <c r="N80" s="187"/>
      <c r="O80" s="187"/>
      <c r="P80" s="56" t="s">
        <v>27</v>
      </c>
      <c r="Q80" s="103" t="s">
        <v>28</v>
      </c>
      <c r="R80" s="103" t="s">
        <v>29</v>
      </c>
      <c r="S80" s="103" t="s">
        <v>30</v>
      </c>
      <c r="T80" s="103" t="s">
        <v>31</v>
      </c>
      <c r="U80" s="103" t="s">
        <v>32</v>
      </c>
      <c r="V80" s="103" t="s">
        <v>33</v>
      </c>
      <c r="W80" s="25" t="s">
        <v>34</v>
      </c>
    </row>
    <row r="81" spans="1:28" ht="18.75" customHeight="1" x14ac:dyDescent="0.2">
      <c r="B81" s="189">
        <v>1</v>
      </c>
      <c r="C81" s="190" t="s">
        <v>296</v>
      </c>
      <c r="D81" s="190"/>
      <c r="E81" s="190"/>
      <c r="F81" s="190"/>
      <c r="G81" s="192"/>
      <c r="H81" s="192"/>
      <c r="I81" s="192"/>
      <c r="J81" s="191"/>
      <c r="K81" s="191"/>
      <c r="L81" s="191"/>
      <c r="M81" s="191"/>
      <c r="N81" s="191"/>
      <c r="O81" s="191"/>
      <c r="P81" s="193">
        <f>Q81*3+R81</f>
        <v>0</v>
      </c>
      <c r="Q81" s="195">
        <f>COUNTIF(G81:O81,"○")</f>
        <v>0</v>
      </c>
      <c r="R81" s="195">
        <f>COUNTIF(G81:O81,"△")</f>
        <v>0</v>
      </c>
      <c r="S81" s="195">
        <f>COUNTIF(G81:O81,"×")</f>
        <v>0</v>
      </c>
      <c r="T81" s="197">
        <f>J82+M82</f>
        <v>0</v>
      </c>
      <c r="U81" s="198">
        <f>L82+O82</f>
        <v>0</v>
      </c>
      <c r="V81" s="199">
        <f>T81-U81</f>
        <v>0</v>
      </c>
      <c r="W81" s="188">
        <v>2</v>
      </c>
    </row>
    <row r="82" spans="1:28" ht="18.75" customHeight="1" x14ac:dyDescent="0.2">
      <c r="B82" s="189"/>
      <c r="C82" s="190"/>
      <c r="D82" s="190"/>
      <c r="E82" s="190"/>
      <c r="F82" s="190"/>
      <c r="G82" s="192"/>
      <c r="H82" s="192"/>
      <c r="I82" s="192"/>
      <c r="J82" s="42"/>
      <c r="K82" s="43" t="s">
        <v>197</v>
      </c>
      <c r="L82" s="42"/>
      <c r="M82" s="42"/>
      <c r="N82" s="43" t="s">
        <v>197</v>
      </c>
      <c r="O82" s="42"/>
      <c r="P82" s="194"/>
      <c r="Q82" s="196"/>
      <c r="R82" s="196"/>
      <c r="S82" s="196"/>
      <c r="T82" s="196"/>
      <c r="U82" s="199"/>
      <c r="V82" s="199"/>
      <c r="W82" s="188"/>
    </row>
    <row r="83" spans="1:28" ht="18.75" customHeight="1" x14ac:dyDescent="0.2">
      <c r="B83" s="189">
        <v>2</v>
      </c>
      <c r="C83" s="190" t="s">
        <v>297</v>
      </c>
      <c r="D83" s="190"/>
      <c r="E83" s="190"/>
      <c r="F83" s="190"/>
      <c r="G83" s="191"/>
      <c r="H83" s="191"/>
      <c r="I83" s="191"/>
      <c r="J83" s="192"/>
      <c r="K83" s="192"/>
      <c r="L83" s="192"/>
      <c r="M83" s="191"/>
      <c r="N83" s="191"/>
      <c r="O83" s="191"/>
      <c r="P83" s="193">
        <f>Q83*3+R83</f>
        <v>0</v>
      </c>
      <c r="Q83" s="195">
        <f>COUNTIF(G83:O83,"○")</f>
        <v>0</v>
      </c>
      <c r="R83" s="195">
        <f>COUNTIF(G83:O83,"△")</f>
        <v>0</v>
      </c>
      <c r="S83" s="195">
        <f>COUNTIF(G83:O83,"×")</f>
        <v>0</v>
      </c>
      <c r="T83" s="197">
        <f>G84+M84</f>
        <v>0</v>
      </c>
      <c r="U83" s="198">
        <f>I84+O84</f>
        <v>0</v>
      </c>
      <c r="V83" s="199">
        <f>T83-U83</f>
        <v>0</v>
      </c>
      <c r="W83" s="188">
        <v>1</v>
      </c>
    </row>
    <row r="84" spans="1:28" ht="18.75" customHeight="1" x14ac:dyDescent="0.2">
      <c r="B84" s="189"/>
      <c r="C84" s="190"/>
      <c r="D84" s="190"/>
      <c r="E84" s="190"/>
      <c r="F84" s="190"/>
      <c r="G84" s="42"/>
      <c r="H84" s="43" t="s">
        <v>197</v>
      </c>
      <c r="I84" s="42"/>
      <c r="J84" s="192"/>
      <c r="K84" s="192"/>
      <c r="L84" s="192"/>
      <c r="M84" s="42"/>
      <c r="N84" s="43" t="s">
        <v>197</v>
      </c>
      <c r="O84" s="42"/>
      <c r="P84" s="194"/>
      <c r="Q84" s="196"/>
      <c r="R84" s="196"/>
      <c r="S84" s="196"/>
      <c r="T84" s="196"/>
      <c r="U84" s="199"/>
      <c r="V84" s="199"/>
      <c r="W84" s="188"/>
    </row>
    <row r="85" spans="1:28" ht="18.75" customHeight="1" x14ac:dyDescent="0.2">
      <c r="B85" s="189">
        <v>3</v>
      </c>
      <c r="C85" s="190" t="s">
        <v>274</v>
      </c>
      <c r="D85" s="190"/>
      <c r="E85" s="190"/>
      <c r="F85" s="190"/>
      <c r="G85" s="191"/>
      <c r="H85" s="191"/>
      <c r="I85" s="191"/>
      <c r="J85" s="191"/>
      <c r="K85" s="191"/>
      <c r="L85" s="191"/>
      <c r="M85" s="192"/>
      <c r="N85" s="192"/>
      <c r="O85" s="192"/>
      <c r="P85" s="193">
        <f>Q85*3+R85</f>
        <v>0</v>
      </c>
      <c r="Q85" s="195">
        <f>COUNTIF(G85:O85,"○")</f>
        <v>0</v>
      </c>
      <c r="R85" s="195">
        <f>COUNTIF(G85:O85,"△")</f>
        <v>0</v>
      </c>
      <c r="S85" s="195">
        <f>COUNTIF(G85:O85,"×")</f>
        <v>0</v>
      </c>
      <c r="T85" s="197">
        <f>G86+J86</f>
        <v>0</v>
      </c>
      <c r="U85" s="198">
        <f>I86+L86</f>
        <v>0</v>
      </c>
      <c r="V85" s="199">
        <f>T85-U85</f>
        <v>0</v>
      </c>
      <c r="W85" s="188">
        <v>3</v>
      </c>
    </row>
    <row r="86" spans="1:28" ht="18.75" customHeight="1" thickBot="1" x14ac:dyDescent="0.25">
      <c r="B86" s="201"/>
      <c r="C86" s="202"/>
      <c r="D86" s="202"/>
      <c r="E86" s="202"/>
      <c r="F86" s="202"/>
      <c r="G86" s="45"/>
      <c r="H86" s="44" t="s">
        <v>197</v>
      </c>
      <c r="I86" s="45"/>
      <c r="J86" s="45"/>
      <c r="K86" s="44" t="s">
        <v>197</v>
      </c>
      <c r="L86" s="45"/>
      <c r="M86" s="203"/>
      <c r="N86" s="203"/>
      <c r="O86" s="203"/>
      <c r="P86" s="204"/>
      <c r="Q86" s="218"/>
      <c r="R86" s="218"/>
      <c r="S86" s="218"/>
      <c r="T86" s="218"/>
      <c r="U86" s="219"/>
      <c r="V86" s="219"/>
      <c r="W86" s="205"/>
    </row>
    <row r="87" spans="1:28" ht="18.75" customHeight="1" thickBot="1" x14ac:dyDescent="0.25">
      <c r="A87" s="15"/>
      <c r="B87" s="97"/>
      <c r="C87" s="97"/>
      <c r="D87" s="97"/>
      <c r="E87" s="97"/>
      <c r="F87" s="16"/>
      <c r="G87" s="97"/>
      <c r="H87" s="97"/>
      <c r="I87" s="97"/>
      <c r="J87" s="97"/>
      <c r="K87" s="97"/>
    </row>
    <row r="88" spans="1:28" ht="18.75" customHeight="1" x14ac:dyDescent="0.2">
      <c r="A88" s="206"/>
      <c r="B88" s="207"/>
      <c r="C88" s="208"/>
      <c r="D88" s="120" t="s">
        <v>67</v>
      </c>
      <c r="E88" s="120" t="s">
        <v>0</v>
      </c>
      <c r="F88" s="120" t="s">
        <v>151</v>
      </c>
      <c r="G88" s="120" t="s">
        <v>1</v>
      </c>
      <c r="H88" s="58" t="s">
        <v>2</v>
      </c>
      <c r="I88" s="120" t="s">
        <v>152</v>
      </c>
      <c r="J88" s="30" t="s">
        <v>3</v>
      </c>
      <c r="K88" s="121"/>
      <c r="L88" s="209" t="s">
        <v>24</v>
      </c>
      <c r="M88" s="210"/>
      <c r="N88" s="211"/>
      <c r="O88" s="29"/>
      <c r="P88" s="27" t="s">
        <v>211</v>
      </c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8"/>
    </row>
    <row r="89" spans="1:28" ht="18.75" customHeight="1" x14ac:dyDescent="0.2">
      <c r="A89" s="119" t="s">
        <v>7</v>
      </c>
      <c r="B89" s="212" t="s">
        <v>8</v>
      </c>
      <c r="C89" s="213"/>
      <c r="D89" s="214" t="s">
        <v>9</v>
      </c>
      <c r="E89" s="215"/>
      <c r="F89" s="215"/>
      <c r="G89" s="216"/>
      <c r="H89" s="217"/>
      <c r="I89" s="217"/>
      <c r="J89" s="217"/>
      <c r="K89" s="217"/>
      <c r="L89" s="217"/>
      <c r="M89" s="214" t="s">
        <v>10</v>
      </c>
      <c r="N89" s="215"/>
      <c r="O89" s="215"/>
      <c r="P89" s="216"/>
      <c r="Q89" s="214" t="s">
        <v>23</v>
      </c>
      <c r="R89" s="215"/>
      <c r="S89" s="215"/>
      <c r="T89" s="215"/>
      <c r="U89" s="215"/>
      <c r="V89" s="215"/>
      <c r="W89" s="215"/>
      <c r="X89" s="216"/>
      <c r="Y89" s="215" t="s">
        <v>11</v>
      </c>
      <c r="Z89" s="215"/>
      <c r="AA89" s="215"/>
      <c r="AB89" s="220"/>
    </row>
    <row r="90" spans="1:28" ht="18.75" customHeight="1" x14ac:dyDescent="0.2">
      <c r="A90" s="221" t="s">
        <v>151</v>
      </c>
      <c r="B90" s="223" t="s">
        <v>249</v>
      </c>
      <c r="C90" s="224"/>
      <c r="D90" s="217" t="s">
        <v>64</v>
      </c>
      <c r="E90" s="225" t="str">
        <f>$C$81</f>
        <v>さくらボン・ディ・ボーラ</v>
      </c>
      <c r="F90" s="225"/>
      <c r="G90" s="226"/>
      <c r="H90" s="229"/>
      <c r="I90" s="26"/>
      <c r="J90" s="118" t="s">
        <v>197</v>
      </c>
      <c r="K90" s="26"/>
      <c r="L90" s="229"/>
      <c r="M90" s="217" t="s">
        <v>65</v>
      </c>
      <c r="N90" s="225" t="str">
        <f>$C$83</f>
        <v>S4スペランツァ</v>
      </c>
      <c r="O90" s="225"/>
      <c r="P90" s="226"/>
      <c r="Q90" s="231" t="s">
        <v>15</v>
      </c>
      <c r="R90" s="231"/>
      <c r="S90" s="231" t="s">
        <v>16</v>
      </c>
      <c r="T90" s="231"/>
      <c r="U90" s="231" t="s">
        <v>20</v>
      </c>
      <c r="V90" s="231"/>
      <c r="W90" s="232" t="s">
        <v>36</v>
      </c>
      <c r="X90" s="233"/>
      <c r="Y90" s="233" t="s">
        <v>22</v>
      </c>
      <c r="Z90" s="234"/>
      <c r="AA90" s="235" t="s">
        <v>21</v>
      </c>
      <c r="AB90" s="236"/>
    </row>
    <row r="91" spans="1:28" ht="18.75" customHeight="1" x14ac:dyDescent="0.2">
      <c r="A91" s="222"/>
      <c r="B91" s="237">
        <v>0.52083333333333337</v>
      </c>
      <c r="C91" s="238"/>
      <c r="D91" s="217"/>
      <c r="E91" s="227"/>
      <c r="F91" s="227"/>
      <c r="G91" s="228"/>
      <c r="H91" s="230"/>
      <c r="I91" s="26"/>
      <c r="J91" s="118" t="s">
        <v>197</v>
      </c>
      <c r="K91" s="26"/>
      <c r="L91" s="230"/>
      <c r="M91" s="217"/>
      <c r="N91" s="227"/>
      <c r="O91" s="227"/>
      <c r="P91" s="228"/>
      <c r="Q91" s="239"/>
      <c r="R91" s="239"/>
      <c r="S91" s="239"/>
      <c r="T91" s="239"/>
      <c r="U91" s="240" t="str">
        <f>E92</f>
        <v>今市FCプログレス</v>
      </c>
      <c r="V91" s="240"/>
      <c r="W91" s="240" t="str">
        <f>U91</f>
        <v>今市FCプログレス</v>
      </c>
      <c r="X91" s="240"/>
      <c r="Y91" s="240" t="str">
        <f>U91</f>
        <v>今市FCプログレス</v>
      </c>
      <c r="Z91" s="240"/>
      <c r="AA91" s="241" t="str">
        <f>U91</f>
        <v>今市FCプログレス</v>
      </c>
      <c r="AB91" s="242"/>
    </row>
    <row r="92" spans="1:28" ht="18.75" customHeight="1" x14ac:dyDescent="0.2">
      <c r="A92" s="221" t="s">
        <v>86</v>
      </c>
      <c r="B92" s="223" t="s">
        <v>191</v>
      </c>
      <c r="C92" s="224"/>
      <c r="D92" s="257" t="s">
        <v>66</v>
      </c>
      <c r="E92" s="225" t="str">
        <f>$C$85</f>
        <v>今市FCプログレス</v>
      </c>
      <c r="F92" s="225"/>
      <c r="G92" s="226"/>
      <c r="H92" s="229"/>
      <c r="I92" s="26"/>
      <c r="J92" s="118" t="s">
        <v>197</v>
      </c>
      <c r="K92" s="26"/>
      <c r="L92" s="229"/>
      <c r="M92" s="257"/>
      <c r="N92" s="225" t="s">
        <v>170</v>
      </c>
      <c r="O92" s="225"/>
      <c r="P92" s="226"/>
      <c r="Q92" s="231" t="s">
        <v>15</v>
      </c>
      <c r="R92" s="231"/>
      <c r="S92" s="231" t="s">
        <v>16</v>
      </c>
      <c r="T92" s="231"/>
      <c r="U92" s="231" t="s">
        <v>20</v>
      </c>
      <c r="V92" s="231"/>
      <c r="W92" s="232" t="s">
        <v>36</v>
      </c>
      <c r="X92" s="233"/>
      <c r="Y92" s="233" t="s">
        <v>22</v>
      </c>
      <c r="Z92" s="234"/>
      <c r="AA92" s="235" t="s">
        <v>21</v>
      </c>
      <c r="AB92" s="236"/>
    </row>
    <row r="93" spans="1:28" ht="18.75" customHeight="1" x14ac:dyDescent="0.2">
      <c r="A93" s="222"/>
      <c r="B93" s="237">
        <v>0.54861111111111105</v>
      </c>
      <c r="C93" s="238"/>
      <c r="D93" s="258"/>
      <c r="E93" s="227"/>
      <c r="F93" s="227"/>
      <c r="G93" s="228"/>
      <c r="H93" s="230"/>
      <c r="I93" s="26"/>
      <c r="J93" s="118" t="s">
        <v>197</v>
      </c>
      <c r="K93" s="26"/>
      <c r="L93" s="230"/>
      <c r="M93" s="258"/>
      <c r="N93" s="227"/>
      <c r="O93" s="227"/>
      <c r="P93" s="228"/>
      <c r="Q93" s="239"/>
      <c r="R93" s="239"/>
      <c r="S93" s="239"/>
      <c r="T93" s="239"/>
      <c r="U93" s="240" t="str">
        <f>E94</f>
        <v>第2試合の勝</v>
      </c>
      <c r="V93" s="240"/>
      <c r="W93" s="240" t="str">
        <f>U93</f>
        <v>第2試合の勝</v>
      </c>
      <c r="X93" s="240"/>
      <c r="Y93" s="240" t="str">
        <f>U93</f>
        <v>第2試合の勝</v>
      </c>
      <c r="Z93" s="240"/>
      <c r="AA93" s="240" t="str">
        <f>U93</f>
        <v>第2試合の勝</v>
      </c>
      <c r="AB93" s="245"/>
    </row>
    <row r="94" spans="1:28" ht="18.75" customHeight="1" x14ac:dyDescent="0.2">
      <c r="A94" s="221" t="s">
        <v>83</v>
      </c>
      <c r="B94" s="243" t="s">
        <v>250</v>
      </c>
      <c r="C94" s="244"/>
      <c r="D94" s="217"/>
      <c r="E94" s="225" t="s">
        <v>171</v>
      </c>
      <c r="F94" s="225"/>
      <c r="G94" s="226"/>
      <c r="H94" s="229"/>
      <c r="I94" s="26"/>
      <c r="J94" s="118" t="s">
        <v>197</v>
      </c>
      <c r="K94" s="26"/>
      <c r="L94" s="229"/>
      <c r="M94" s="217" t="s">
        <v>66</v>
      </c>
      <c r="N94" s="225" t="str">
        <f>$C$85</f>
        <v>今市FCプログレス</v>
      </c>
      <c r="O94" s="225"/>
      <c r="P94" s="226"/>
      <c r="Q94" s="231" t="s">
        <v>15</v>
      </c>
      <c r="R94" s="231"/>
      <c r="S94" s="231" t="s">
        <v>16</v>
      </c>
      <c r="T94" s="231"/>
      <c r="U94" s="231" t="s">
        <v>20</v>
      </c>
      <c r="V94" s="231"/>
      <c r="W94" s="232" t="s">
        <v>36</v>
      </c>
      <c r="X94" s="233"/>
      <c r="Y94" s="233" t="s">
        <v>22</v>
      </c>
      <c r="Z94" s="234"/>
      <c r="AA94" s="235" t="s">
        <v>21</v>
      </c>
      <c r="AB94" s="236"/>
    </row>
    <row r="95" spans="1:28" ht="18.75" customHeight="1" thickBot="1" x14ac:dyDescent="0.25">
      <c r="A95" s="247"/>
      <c r="B95" s="254">
        <v>0.57638888888888895</v>
      </c>
      <c r="C95" s="259"/>
      <c r="D95" s="248"/>
      <c r="E95" s="249"/>
      <c r="F95" s="249"/>
      <c r="G95" s="250"/>
      <c r="H95" s="251"/>
      <c r="I95" s="113"/>
      <c r="J95" s="122" t="s">
        <v>197</v>
      </c>
      <c r="K95" s="113"/>
      <c r="L95" s="251"/>
      <c r="M95" s="248"/>
      <c r="N95" s="249"/>
      <c r="O95" s="249"/>
      <c r="P95" s="250"/>
      <c r="Q95" s="256"/>
      <c r="R95" s="256"/>
      <c r="S95" s="256"/>
      <c r="T95" s="256"/>
      <c r="U95" s="252" t="str">
        <f>N92</f>
        <v>第2試合の負</v>
      </c>
      <c r="V95" s="252"/>
      <c r="W95" s="252" t="str">
        <f>U95</f>
        <v>第2試合の負</v>
      </c>
      <c r="X95" s="252"/>
      <c r="Y95" s="252" t="str">
        <f>U95</f>
        <v>第2試合の負</v>
      </c>
      <c r="Z95" s="252"/>
      <c r="AA95" s="252" t="str">
        <f>U95</f>
        <v>第2試合の負</v>
      </c>
      <c r="AB95" s="253"/>
    </row>
    <row r="96" spans="1:28" ht="18.75" customHeight="1" x14ac:dyDescent="0.2">
      <c r="A96" s="97"/>
      <c r="B96" s="16"/>
      <c r="C96" s="97"/>
      <c r="D96" s="16"/>
      <c r="E96" s="97"/>
      <c r="F96" s="97"/>
      <c r="G96" s="97"/>
      <c r="H96" s="97"/>
      <c r="I96" s="97"/>
    </row>
    <row r="97" spans="1:28" ht="18.75" customHeight="1" thickBot="1" x14ac:dyDescent="0.25">
      <c r="A97" s="16"/>
      <c r="B97" s="16" t="s">
        <v>102</v>
      </c>
      <c r="C97" s="97"/>
      <c r="D97" s="16"/>
      <c r="E97" s="79" t="s">
        <v>256</v>
      </c>
      <c r="F97" s="125"/>
      <c r="G97" s="125"/>
      <c r="H97" s="79" t="s">
        <v>257</v>
      </c>
      <c r="I97" s="125"/>
      <c r="J97" s="22"/>
      <c r="N97" s="17"/>
    </row>
    <row r="98" spans="1:28" ht="18.75" customHeight="1" x14ac:dyDescent="0.2">
      <c r="B98" s="184" t="s">
        <v>26</v>
      </c>
      <c r="C98" s="185"/>
      <c r="D98" s="185"/>
      <c r="E98" s="185"/>
      <c r="F98" s="185"/>
      <c r="G98" s="186" t="str">
        <f>C99</f>
        <v>FCみらい</v>
      </c>
      <c r="H98" s="187"/>
      <c r="I98" s="187"/>
      <c r="J98" s="186" t="str">
        <f>C101</f>
        <v>東那須野FC
フェニックス</v>
      </c>
      <c r="K98" s="187"/>
      <c r="L98" s="187"/>
      <c r="M98" s="186" t="str">
        <f>C103</f>
        <v>FC氏家オレンジ</v>
      </c>
      <c r="N98" s="187"/>
      <c r="O98" s="187"/>
      <c r="P98" s="56" t="s">
        <v>27</v>
      </c>
      <c r="Q98" s="103" t="s">
        <v>28</v>
      </c>
      <c r="R98" s="103" t="s">
        <v>29</v>
      </c>
      <c r="S98" s="103" t="s">
        <v>30</v>
      </c>
      <c r="T98" s="103" t="s">
        <v>31</v>
      </c>
      <c r="U98" s="103" t="s">
        <v>32</v>
      </c>
      <c r="V98" s="103" t="s">
        <v>33</v>
      </c>
      <c r="W98" s="25" t="s">
        <v>34</v>
      </c>
    </row>
    <row r="99" spans="1:28" ht="18.75" customHeight="1" x14ac:dyDescent="0.2">
      <c r="B99" s="189">
        <v>1</v>
      </c>
      <c r="C99" s="190" t="s">
        <v>299</v>
      </c>
      <c r="D99" s="190"/>
      <c r="E99" s="190"/>
      <c r="F99" s="190"/>
      <c r="G99" s="192"/>
      <c r="H99" s="192"/>
      <c r="I99" s="192"/>
      <c r="J99" s="191"/>
      <c r="K99" s="191"/>
      <c r="L99" s="191"/>
      <c r="M99" s="191"/>
      <c r="N99" s="191"/>
      <c r="O99" s="191"/>
      <c r="P99" s="193">
        <f>Q99*3+R99</f>
        <v>0</v>
      </c>
      <c r="Q99" s="195">
        <f>COUNTIF(G99:O99,"○")</f>
        <v>0</v>
      </c>
      <c r="R99" s="195">
        <f>COUNTIF(G99:O99,"△")</f>
        <v>0</v>
      </c>
      <c r="S99" s="195">
        <f>COUNTIF(G99:O99,"×")</f>
        <v>0</v>
      </c>
      <c r="T99" s="197">
        <f>J100+M100</f>
        <v>0</v>
      </c>
      <c r="U99" s="198">
        <f>L100+O100</f>
        <v>0</v>
      </c>
      <c r="V99" s="199">
        <f>T99-U99</f>
        <v>0</v>
      </c>
      <c r="W99" s="188">
        <v>1</v>
      </c>
    </row>
    <row r="100" spans="1:28" ht="18.75" customHeight="1" x14ac:dyDescent="0.2">
      <c r="B100" s="189"/>
      <c r="C100" s="190"/>
      <c r="D100" s="190"/>
      <c r="E100" s="190"/>
      <c r="F100" s="190"/>
      <c r="G100" s="192"/>
      <c r="H100" s="192"/>
      <c r="I100" s="192"/>
      <c r="J100" s="42"/>
      <c r="K100" s="43" t="s">
        <v>197</v>
      </c>
      <c r="L100" s="42"/>
      <c r="M100" s="42"/>
      <c r="N100" s="43" t="s">
        <v>197</v>
      </c>
      <c r="O100" s="42"/>
      <c r="P100" s="194"/>
      <c r="Q100" s="196"/>
      <c r="R100" s="196"/>
      <c r="S100" s="196"/>
      <c r="T100" s="196"/>
      <c r="U100" s="199"/>
      <c r="V100" s="199"/>
      <c r="W100" s="188"/>
    </row>
    <row r="101" spans="1:28" ht="18.75" customHeight="1" x14ac:dyDescent="0.2">
      <c r="B101" s="189">
        <v>2</v>
      </c>
      <c r="C101" s="200" t="s">
        <v>314</v>
      </c>
      <c r="D101" s="190"/>
      <c r="E101" s="190"/>
      <c r="F101" s="190"/>
      <c r="G101" s="191"/>
      <c r="H101" s="191"/>
      <c r="I101" s="191"/>
      <c r="J101" s="192"/>
      <c r="K101" s="192"/>
      <c r="L101" s="192"/>
      <c r="M101" s="191"/>
      <c r="N101" s="191"/>
      <c r="O101" s="191"/>
      <c r="P101" s="193">
        <f>Q101*3+R101</f>
        <v>0</v>
      </c>
      <c r="Q101" s="195">
        <f>COUNTIF(G101:O101,"○")</f>
        <v>0</v>
      </c>
      <c r="R101" s="195">
        <f>COUNTIF(G101:O101,"△")</f>
        <v>0</v>
      </c>
      <c r="S101" s="195">
        <f>COUNTIF(G101:O101,"×")</f>
        <v>0</v>
      </c>
      <c r="T101" s="197">
        <f>G102+M102</f>
        <v>0</v>
      </c>
      <c r="U101" s="198">
        <f>I102+O102</f>
        <v>0</v>
      </c>
      <c r="V101" s="199">
        <f>T101-U101</f>
        <v>0</v>
      </c>
      <c r="W101" s="188">
        <v>2</v>
      </c>
    </row>
    <row r="102" spans="1:28" ht="18.75" customHeight="1" x14ac:dyDescent="0.2">
      <c r="B102" s="189"/>
      <c r="C102" s="190"/>
      <c r="D102" s="190"/>
      <c r="E102" s="190"/>
      <c r="F102" s="190"/>
      <c r="G102" s="42"/>
      <c r="H102" s="43" t="s">
        <v>197</v>
      </c>
      <c r="I102" s="42"/>
      <c r="J102" s="192"/>
      <c r="K102" s="192"/>
      <c r="L102" s="192"/>
      <c r="M102" s="42"/>
      <c r="N102" s="43" t="s">
        <v>197</v>
      </c>
      <c r="O102" s="42"/>
      <c r="P102" s="194"/>
      <c r="Q102" s="196"/>
      <c r="R102" s="196"/>
      <c r="S102" s="196"/>
      <c r="T102" s="196"/>
      <c r="U102" s="199"/>
      <c r="V102" s="199"/>
      <c r="W102" s="188"/>
    </row>
    <row r="103" spans="1:28" ht="18.75" customHeight="1" x14ac:dyDescent="0.2">
      <c r="B103" s="189">
        <v>3</v>
      </c>
      <c r="C103" s="190" t="s">
        <v>301</v>
      </c>
      <c r="D103" s="190"/>
      <c r="E103" s="190"/>
      <c r="F103" s="190"/>
      <c r="G103" s="191"/>
      <c r="H103" s="191"/>
      <c r="I103" s="191"/>
      <c r="J103" s="191"/>
      <c r="K103" s="191"/>
      <c r="L103" s="191"/>
      <c r="M103" s="192"/>
      <c r="N103" s="192"/>
      <c r="O103" s="192"/>
      <c r="P103" s="193">
        <f>Q103*3+R103</f>
        <v>0</v>
      </c>
      <c r="Q103" s="195">
        <f>COUNTIF(G103:O103,"○")</f>
        <v>0</v>
      </c>
      <c r="R103" s="195">
        <f>COUNTIF(G103:O103,"△")</f>
        <v>0</v>
      </c>
      <c r="S103" s="195">
        <f>COUNTIF(G103:O103,"×")</f>
        <v>0</v>
      </c>
      <c r="T103" s="197">
        <f>G104+J104</f>
        <v>0</v>
      </c>
      <c r="U103" s="198">
        <f>I104+L104</f>
        <v>0</v>
      </c>
      <c r="V103" s="199">
        <f>T103-U103</f>
        <v>0</v>
      </c>
      <c r="W103" s="188">
        <v>3</v>
      </c>
    </row>
    <row r="104" spans="1:28" ht="18.75" customHeight="1" thickBot="1" x14ac:dyDescent="0.25">
      <c r="B104" s="201"/>
      <c r="C104" s="202"/>
      <c r="D104" s="202"/>
      <c r="E104" s="202"/>
      <c r="F104" s="202"/>
      <c r="G104" s="45"/>
      <c r="H104" s="44" t="s">
        <v>197</v>
      </c>
      <c r="I104" s="45"/>
      <c r="J104" s="45"/>
      <c r="K104" s="44" t="s">
        <v>197</v>
      </c>
      <c r="L104" s="45"/>
      <c r="M104" s="203"/>
      <c r="N104" s="203"/>
      <c r="O104" s="203"/>
      <c r="P104" s="204"/>
      <c r="Q104" s="218"/>
      <c r="R104" s="218"/>
      <c r="S104" s="218"/>
      <c r="T104" s="218"/>
      <c r="U104" s="219"/>
      <c r="V104" s="219"/>
      <c r="W104" s="205"/>
    </row>
    <row r="105" spans="1:28" ht="18.75" customHeight="1" thickBot="1" x14ac:dyDescent="0.25">
      <c r="A105" s="15"/>
      <c r="B105" s="97"/>
      <c r="C105" s="97"/>
      <c r="D105" s="97"/>
      <c r="E105" s="97"/>
      <c r="F105" s="16"/>
      <c r="G105" s="97"/>
      <c r="H105" s="97"/>
      <c r="I105" s="97"/>
      <c r="J105" s="97"/>
      <c r="K105" s="97"/>
    </row>
    <row r="106" spans="1:28" ht="18.75" customHeight="1" x14ac:dyDescent="0.2">
      <c r="A106" s="206"/>
      <c r="B106" s="207"/>
      <c r="C106" s="208"/>
      <c r="D106" s="120" t="s">
        <v>67</v>
      </c>
      <c r="E106" s="120" t="s">
        <v>0</v>
      </c>
      <c r="F106" s="120" t="s">
        <v>151</v>
      </c>
      <c r="G106" s="120" t="s">
        <v>1</v>
      </c>
      <c r="H106" s="58" t="s">
        <v>2</v>
      </c>
      <c r="I106" s="120" t="s">
        <v>152</v>
      </c>
      <c r="J106" s="30" t="s">
        <v>3</v>
      </c>
      <c r="K106" s="121"/>
      <c r="L106" s="209" t="s">
        <v>24</v>
      </c>
      <c r="M106" s="210"/>
      <c r="N106" s="211"/>
      <c r="O106" s="29"/>
      <c r="P106" s="27" t="s">
        <v>211</v>
      </c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8"/>
    </row>
    <row r="107" spans="1:28" ht="18.75" customHeight="1" x14ac:dyDescent="0.2">
      <c r="A107" s="119" t="s">
        <v>7</v>
      </c>
      <c r="B107" s="212" t="s">
        <v>8</v>
      </c>
      <c r="C107" s="213"/>
      <c r="D107" s="214" t="s">
        <v>9</v>
      </c>
      <c r="E107" s="215"/>
      <c r="F107" s="215"/>
      <c r="G107" s="216"/>
      <c r="H107" s="217"/>
      <c r="I107" s="217"/>
      <c r="J107" s="217"/>
      <c r="K107" s="217"/>
      <c r="L107" s="217"/>
      <c r="M107" s="214" t="s">
        <v>10</v>
      </c>
      <c r="N107" s="215"/>
      <c r="O107" s="215"/>
      <c r="P107" s="216"/>
      <c r="Q107" s="214" t="s">
        <v>23</v>
      </c>
      <c r="R107" s="215"/>
      <c r="S107" s="215"/>
      <c r="T107" s="215"/>
      <c r="U107" s="215"/>
      <c r="V107" s="215"/>
      <c r="W107" s="215"/>
      <c r="X107" s="216"/>
      <c r="Y107" s="215" t="s">
        <v>11</v>
      </c>
      <c r="Z107" s="215"/>
      <c r="AA107" s="215"/>
      <c r="AB107" s="220"/>
    </row>
    <row r="108" spans="1:28" ht="18.75" customHeight="1" x14ac:dyDescent="0.2">
      <c r="A108" s="221" t="s">
        <v>67</v>
      </c>
      <c r="B108" s="223" t="s">
        <v>190</v>
      </c>
      <c r="C108" s="224"/>
      <c r="D108" s="217" t="s">
        <v>64</v>
      </c>
      <c r="E108" s="225" t="str">
        <f>$C$99</f>
        <v>FCみらい</v>
      </c>
      <c r="F108" s="225"/>
      <c r="G108" s="226"/>
      <c r="H108" s="229"/>
      <c r="I108" s="26"/>
      <c r="J108" s="118" t="s">
        <v>197</v>
      </c>
      <c r="K108" s="26"/>
      <c r="L108" s="229"/>
      <c r="M108" s="217" t="s">
        <v>65</v>
      </c>
      <c r="N108" s="225" t="str">
        <f>$C$101</f>
        <v>東那須野FC
フェニックス</v>
      </c>
      <c r="O108" s="225"/>
      <c r="P108" s="226"/>
      <c r="Q108" s="231" t="s">
        <v>15</v>
      </c>
      <c r="R108" s="231"/>
      <c r="S108" s="231" t="s">
        <v>16</v>
      </c>
      <c r="T108" s="231"/>
      <c r="U108" s="231" t="s">
        <v>20</v>
      </c>
      <c r="V108" s="231"/>
      <c r="W108" s="232" t="s">
        <v>36</v>
      </c>
      <c r="X108" s="233"/>
      <c r="Y108" s="233" t="s">
        <v>22</v>
      </c>
      <c r="Z108" s="234"/>
      <c r="AA108" s="235" t="s">
        <v>21</v>
      </c>
      <c r="AB108" s="236"/>
    </row>
    <row r="109" spans="1:28" ht="18.75" customHeight="1" x14ac:dyDescent="0.2">
      <c r="A109" s="222"/>
      <c r="B109" s="237">
        <v>0.60416666666666663</v>
      </c>
      <c r="C109" s="238"/>
      <c r="D109" s="217"/>
      <c r="E109" s="227"/>
      <c r="F109" s="227"/>
      <c r="G109" s="228"/>
      <c r="H109" s="230"/>
      <c r="I109" s="26"/>
      <c r="J109" s="118" t="s">
        <v>197</v>
      </c>
      <c r="K109" s="26"/>
      <c r="L109" s="230"/>
      <c r="M109" s="217"/>
      <c r="N109" s="227"/>
      <c r="O109" s="227"/>
      <c r="P109" s="228"/>
      <c r="Q109" s="239"/>
      <c r="R109" s="239"/>
      <c r="S109" s="239"/>
      <c r="T109" s="239"/>
      <c r="U109" s="240" t="str">
        <f>E110</f>
        <v>FC氏家オレンジ</v>
      </c>
      <c r="V109" s="240"/>
      <c r="W109" s="240" t="str">
        <f>U109</f>
        <v>FC氏家オレンジ</v>
      </c>
      <c r="X109" s="240"/>
      <c r="Y109" s="240" t="str">
        <f>U109</f>
        <v>FC氏家オレンジ</v>
      </c>
      <c r="Z109" s="240"/>
      <c r="AA109" s="241" t="str">
        <f>U109</f>
        <v>FC氏家オレンジ</v>
      </c>
      <c r="AB109" s="242"/>
    </row>
    <row r="110" spans="1:28" ht="18.75" customHeight="1" x14ac:dyDescent="0.2">
      <c r="A110" s="221" t="s">
        <v>98</v>
      </c>
      <c r="B110" s="223" t="s">
        <v>251</v>
      </c>
      <c r="C110" s="224"/>
      <c r="D110" s="257" t="s">
        <v>66</v>
      </c>
      <c r="E110" s="225" t="str">
        <f>$C$103</f>
        <v>FC氏家オレンジ</v>
      </c>
      <c r="F110" s="225"/>
      <c r="G110" s="226"/>
      <c r="H110" s="229"/>
      <c r="I110" s="26"/>
      <c r="J110" s="118" t="s">
        <v>197</v>
      </c>
      <c r="K110" s="26"/>
      <c r="L110" s="229"/>
      <c r="M110" s="257"/>
      <c r="N110" s="225" t="s">
        <v>198</v>
      </c>
      <c r="O110" s="225"/>
      <c r="P110" s="226"/>
      <c r="Q110" s="231" t="s">
        <v>15</v>
      </c>
      <c r="R110" s="231"/>
      <c r="S110" s="231" t="s">
        <v>16</v>
      </c>
      <c r="T110" s="231"/>
      <c r="U110" s="231" t="s">
        <v>20</v>
      </c>
      <c r="V110" s="231"/>
      <c r="W110" s="232" t="s">
        <v>36</v>
      </c>
      <c r="X110" s="233"/>
      <c r="Y110" s="233" t="s">
        <v>22</v>
      </c>
      <c r="Z110" s="234"/>
      <c r="AA110" s="235" t="s">
        <v>21</v>
      </c>
      <c r="AB110" s="236"/>
    </row>
    <row r="111" spans="1:28" ht="18.75" customHeight="1" x14ac:dyDescent="0.2">
      <c r="A111" s="222"/>
      <c r="B111" s="237">
        <v>0.63194444444444442</v>
      </c>
      <c r="C111" s="238"/>
      <c r="D111" s="258"/>
      <c r="E111" s="227"/>
      <c r="F111" s="227"/>
      <c r="G111" s="228"/>
      <c r="H111" s="230"/>
      <c r="I111" s="26"/>
      <c r="J111" s="118" t="s">
        <v>197</v>
      </c>
      <c r="K111" s="26"/>
      <c r="L111" s="230"/>
      <c r="M111" s="258"/>
      <c r="N111" s="227"/>
      <c r="O111" s="227"/>
      <c r="P111" s="228"/>
      <c r="Q111" s="239"/>
      <c r="R111" s="239"/>
      <c r="S111" s="239"/>
      <c r="T111" s="239"/>
      <c r="U111" s="240" t="str">
        <f>E112</f>
        <v>第3試合の勝</v>
      </c>
      <c r="V111" s="240"/>
      <c r="W111" s="240" t="str">
        <f>U111</f>
        <v>第3試合の勝</v>
      </c>
      <c r="X111" s="240"/>
      <c r="Y111" s="240" t="str">
        <f>U111</f>
        <v>第3試合の勝</v>
      </c>
      <c r="Z111" s="240"/>
      <c r="AA111" s="240" t="str">
        <f>U111</f>
        <v>第3試合の勝</v>
      </c>
      <c r="AB111" s="245"/>
    </row>
    <row r="112" spans="1:28" ht="18.75" customHeight="1" x14ac:dyDescent="0.2">
      <c r="A112" s="221" t="s">
        <v>99</v>
      </c>
      <c r="B112" s="243" t="s">
        <v>192</v>
      </c>
      <c r="C112" s="244"/>
      <c r="D112" s="217"/>
      <c r="E112" s="225" t="s">
        <v>199</v>
      </c>
      <c r="F112" s="225"/>
      <c r="G112" s="226"/>
      <c r="H112" s="229"/>
      <c r="I112" s="26"/>
      <c r="J112" s="118" t="s">
        <v>197</v>
      </c>
      <c r="K112" s="26"/>
      <c r="L112" s="229"/>
      <c r="M112" s="217" t="s">
        <v>66</v>
      </c>
      <c r="N112" s="225" t="str">
        <f>$C$103</f>
        <v>FC氏家オレンジ</v>
      </c>
      <c r="O112" s="225"/>
      <c r="P112" s="226"/>
      <c r="Q112" s="231" t="s">
        <v>15</v>
      </c>
      <c r="R112" s="231"/>
      <c r="S112" s="231" t="s">
        <v>16</v>
      </c>
      <c r="T112" s="231"/>
      <c r="U112" s="231" t="s">
        <v>20</v>
      </c>
      <c r="V112" s="231"/>
      <c r="W112" s="232" t="s">
        <v>36</v>
      </c>
      <c r="X112" s="233"/>
      <c r="Y112" s="233" t="s">
        <v>22</v>
      </c>
      <c r="Z112" s="234"/>
      <c r="AA112" s="235" t="s">
        <v>21</v>
      </c>
      <c r="AB112" s="236"/>
    </row>
    <row r="113" spans="1:40" ht="18.75" customHeight="1" thickBot="1" x14ac:dyDescent="0.25">
      <c r="A113" s="247"/>
      <c r="B113" s="254">
        <v>0.65972222222222221</v>
      </c>
      <c r="C113" s="259"/>
      <c r="D113" s="248"/>
      <c r="E113" s="249"/>
      <c r="F113" s="249"/>
      <c r="G113" s="250"/>
      <c r="H113" s="251"/>
      <c r="I113" s="113"/>
      <c r="J113" s="122" t="s">
        <v>197</v>
      </c>
      <c r="K113" s="113"/>
      <c r="L113" s="251"/>
      <c r="M113" s="248"/>
      <c r="N113" s="249"/>
      <c r="O113" s="249"/>
      <c r="P113" s="250"/>
      <c r="Q113" s="256"/>
      <c r="R113" s="256"/>
      <c r="S113" s="256"/>
      <c r="T113" s="256"/>
      <c r="U113" s="252" t="str">
        <f>N110</f>
        <v>第3試合の負</v>
      </c>
      <c r="V113" s="252"/>
      <c r="W113" s="252" t="str">
        <f>U113</f>
        <v>第3試合の負</v>
      </c>
      <c r="X113" s="252"/>
      <c r="Y113" s="252" t="str">
        <f>U113</f>
        <v>第3試合の負</v>
      </c>
      <c r="Z113" s="252"/>
      <c r="AA113" s="252" t="str">
        <f>U113</f>
        <v>第3試合の負</v>
      </c>
      <c r="AB113" s="253"/>
    </row>
    <row r="114" spans="1:40" ht="18.75" customHeight="1" x14ac:dyDescent="0.2">
      <c r="A114" s="182" t="s">
        <v>209</v>
      </c>
      <c r="B114" s="182"/>
      <c r="C114" s="182"/>
      <c r="D114" s="182"/>
      <c r="E114" s="182"/>
      <c r="F114" s="182"/>
      <c r="G114" s="182"/>
      <c r="H114" s="182"/>
      <c r="I114" s="182"/>
      <c r="J114" s="182"/>
      <c r="K114" s="182"/>
      <c r="L114" s="182"/>
      <c r="M114" s="182"/>
      <c r="N114" s="182"/>
      <c r="O114" s="182"/>
      <c r="P114" s="182"/>
      <c r="Q114" s="182"/>
      <c r="R114" s="182"/>
      <c r="S114" s="182"/>
      <c r="T114" s="182"/>
      <c r="U114" s="182"/>
      <c r="V114" s="182"/>
      <c r="W114" s="182"/>
      <c r="X114" s="182"/>
      <c r="Y114" s="182"/>
      <c r="Z114" s="182"/>
    </row>
    <row r="116" spans="1:40" ht="18.75" customHeight="1" x14ac:dyDescent="0.2">
      <c r="A116" s="23" t="s">
        <v>42</v>
      </c>
      <c r="S116" s="17"/>
    </row>
    <row r="117" spans="1:40" ht="18.75" customHeight="1" x14ac:dyDescent="0.2">
      <c r="A117" s="23"/>
      <c r="B117" s="17" t="s">
        <v>172</v>
      </c>
      <c r="F117" s="17"/>
      <c r="J117" s="17" t="s">
        <v>81</v>
      </c>
      <c r="P117" s="17" t="s">
        <v>44</v>
      </c>
      <c r="Q117" s="17"/>
      <c r="S117" s="17"/>
    </row>
    <row r="118" spans="1:40" ht="18.75" customHeight="1" x14ac:dyDescent="0.2">
      <c r="A118" s="23" t="s">
        <v>94</v>
      </c>
      <c r="D118" s="24" t="s">
        <v>88</v>
      </c>
      <c r="F118" s="17"/>
      <c r="K118" s="17"/>
      <c r="Q118" s="17"/>
      <c r="S118" s="17"/>
    </row>
    <row r="119" spans="1:40" ht="18.75" customHeight="1" x14ac:dyDescent="0.2">
      <c r="A119" s="97" t="s">
        <v>77</v>
      </c>
      <c r="B119" s="97" t="s">
        <v>90</v>
      </c>
      <c r="C119" s="97" t="s">
        <v>47</v>
      </c>
      <c r="D119" s="97" t="s">
        <v>45</v>
      </c>
      <c r="E119" s="112" t="s">
        <v>91</v>
      </c>
      <c r="F119" s="97" t="s">
        <v>45</v>
      </c>
      <c r="G119" s="16" t="s">
        <v>92</v>
      </c>
      <c r="H119" s="97"/>
      <c r="I119" s="112" t="s">
        <v>93</v>
      </c>
      <c r="J119" s="17" t="s">
        <v>207</v>
      </c>
      <c r="N119" s="17"/>
    </row>
    <row r="120" spans="1:40" ht="18.75" customHeight="1" x14ac:dyDescent="0.2">
      <c r="B120" s="132" t="s">
        <v>315</v>
      </c>
      <c r="P120" s="97"/>
      <c r="Q120" s="79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</row>
    <row r="121" spans="1:40" ht="18.75" customHeight="1" x14ac:dyDescent="0.2">
      <c r="A121" s="217" t="s">
        <v>87</v>
      </c>
      <c r="B121" s="260"/>
      <c r="C121" s="261"/>
      <c r="D121" s="261"/>
      <c r="E121" s="261"/>
      <c r="F121" s="261"/>
      <c r="G121" s="109"/>
      <c r="I121" s="110"/>
      <c r="J121" s="110"/>
      <c r="T121" s="97"/>
      <c r="U121" s="97"/>
      <c r="V121" s="97"/>
      <c r="W121" s="87"/>
      <c r="X121" s="83"/>
      <c r="Y121" s="84"/>
      <c r="Z121" s="84"/>
      <c r="AA121" s="84"/>
      <c r="AB121" s="84"/>
      <c r="AM121" s="79"/>
      <c r="AN121" s="97"/>
    </row>
    <row r="122" spans="1:40" ht="18.75" customHeight="1" x14ac:dyDescent="0.2">
      <c r="A122" s="217"/>
      <c r="B122" s="261"/>
      <c r="C122" s="261"/>
      <c r="D122" s="261"/>
      <c r="E122" s="261"/>
      <c r="F122" s="261"/>
      <c r="H122" s="107"/>
      <c r="J122" s="108"/>
      <c r="T122" s="97"/>
      <c r="U122" s="97"/>
      <c r="V122" s="97"/>
      <c r="W122" s="87"/>
      <c r="X122" s="84"/>
      <c r="Y122" s="84"/>
      <c r="Z122" s="84"/>
      <c r="AA122" s="84"/>
      <c r="AB122" s="84"/>
      <c r="AM122" s="79"/>
      <c r="AN122" s="97"/>
    </row>
    <row r="123" spans="1:40" ht="18.75" customHeight="1" x14ac:dyDescent="0.2">
      <c r="B123" s="24"/>
      <c r="H123" s="262" t="s">
        <v>176</v>
      </c>
      <c r="I123" s="262"/>
      <c r="J123" s="263"/>
      <c r="K123" s="109"/>
      <c r="L123" s="110"/>
      <c r="M123" s="110"/>
      <c r="N123" s="110"/>
      <c r="O123" s="81"/>
      <c r="T123" s="87"/>
      <c r="U123" s="87"/>
      <c r="V123" s="97"/>
      <c r="W123" s="97"/>
      <c r="X123" s="97"/>
      <c r="Y123" s="97"/>
      <c r="Z123" s="97"/>
      <c r="AA123" s="97"/>
      <c r="AB123" s="97"/>
      <c r="AM123" s="79"/>
      <c r="AN123" s="97"/>
    </row>
    <row r="124" spans="1:40" ht="18.75" customHeight="1" x14ac:dyDescent="0.2">
      <c r="B124" s="132" t="s">
        <v>316</v>
      </c>
      <c r="I124" s="262" t="s">
        <v>89</v>
      </c>
      <c r="J124" s="263"/>
      <c r="N124" s="98"/>
      <c r="O124" s="81"/>
      <c r="T124" s="87"/>
      <c r="U124" s="87"/>
      <c r="V124" s="97"/>
      <c r="W124" s="97"/>
      <c r="X124" s="97"/>
      <c r="Y124" s="97"/>
      <c r="Z124" s="97"/>
      <c r="AA124" s="97"/>
      <c r="AB124" s="97"/>
      <c r="AM124" s="79"/>
      <c r="AN124" s="97"/>
    </row>
    <row r="125" spans="1:40" ht="18.75" customHeight="1" x14ac:dyDescent="0.2">
      <c r="A125" s="217" t="s">
        <v>46</v>
      </c>
      <c r="B125" s="265"/>
      <c r="C125" s="266"/>
      <c r="D125" s="266"/>
      <c r="E125" s="266"/>
      <c r="F125" s="267"/>
      <c r="G125" s="109"/>
      <c r="H125" s="110"/>
      <c r="I125" s="110"/>
      <c r="J125" s="111"/>
      <c r="N125" s="98"/>
      <c r="T125" s="97"/>
      <c r="U125" s="97"/>
      <c r="V125" s="97"/>
      <c r="W125" s="87"/>
      <c r="X125" s="83"/>
      <c r="Y125" s="84"/>
      <c r="Z125" s="84"/>
      <c r="AA125" s="84"/>
      <c r="AB125" s="84"/>
      <c r="AM125" s="79"/>
      <c r="AN125" s="97"/>
    </row>
    <row r="126" spans="1:40" ht="18.75" customHeight="1" x14ac:dyDescent="0.2">
      <c r="A126" s="217"/>
      <c r="B126" s="268"/>
      <c r="C126" s="269"/>
      <c r="D126" s="269"/>
      <c r="E126" s="269"/>
      <c r="F126" s="270"/>
      <c r="N126" s="98"/>
      <c r="T126" s="97"/>
      <c r="U126" s="97"/>
      <c r="V126" s="97"/>
      <c r="W126" s="87"/>
      <c r="X126" s="84"/>
      <c r="Y126" s="84"/>
      <c r="Z126" s="84"/>
      <c r="AA126" s="84"/>
      <c r="AB126" s="84"/>
      <c r="AM126" s="79"/>
      <c r="AN126" s="97"/>
    </row>
    <row r="127" spans="1:40" ht="18.75" customHeight="1" x14ac:dyDescent="0.2">
      <c r="B127" s="24"/>
      <c r="L127" s="262" t="s">
        <v>180</v>
      </c>
      <c r="M127" s="262"/>
      <c r="N127" s="263"/>
      <c r="O127" s="109"/>
      <c r="P127" s="110"/>
      <c r="Q127" s="110"/>
      <c r="R127" s="110"/>
      <c r="S127" s="79"/>
      <c r="T127" s="97"/>
      <c r="U127" s="97"/>
      <c r="V127" s="97"/>
      <c r="W127" s="97"/>
      <c r="X127" s="97"/>
      <c r="Y127" s="97"/>
      <c r="Z127" s="97"/>
      <c r="AA127" s="97"/>
      <c r="AB127" s="97"/>
      <c r="AN127" s="97"/>
    </row>
    <row r="128" spans="1:40" ht="18.75" customHeight="1" x14ac:dyDescent="0.2">
      <c r="B128" s="132" t="s">
        <v>317</v>
      </c>
      <c r="M128" s="264" t="s">
        <v>174</v>
      </c>
      <c r="N128" s="263"/>
      <c r="R128" s="108"/>
      <c r="S128" s="79"/>
      <c r="T128" s="97"/>
      <c r="U128" s="97"/>
      <c r="V128" s="97"/>
      <c r="W128" s="97"/>
      <c r="X128" s="80"/>
      <c r="Y128" s="97"/>
      <c r="Z128" s="97"/>
      <c r="AA128" s="97"/>
      <c r="AB128" s="97"/>
      <c r="AN128" s="97"/>
    </row>
    <row r="129" spans="1:40" ht="18.75" customHeight="1" x14ac:dyDescent="0.2">
      <c r="A129" s="217" t="s">
        <v>47</v>
      </c>
      <c r="B129" s="265"/>
      <c r="C129" s="266"/>
      <c r="D129" s="266"/>
      <c r="E129" s="266"/>
      <c r="F129" s="267"/>
      <c r="G129" s="109"/>
      <c r="H129" s="110"/>
      <c r="I129" s="110"/>
      <c r="J129" s="110"/>
      <c r="N129" s="98"/>
      <c r="R129" s="98"/>
      <c r="S129" s="79"/>
      <c r="T129" s="97"/>
      <c r="U129" s="97"/>
      <c r="V129" s="97"/>
      <c r="W129" s="87"/>
      <c r="X129" s="85"/>
      <c r="Y129" s="86"/>
      <c r="Z129" s="86"/>
      <c r="AA129" s="86"/>
      <c r="AB129" s="86"/>
      <c r="AN129" s="97"/>
    </row>
    <row r="130" spans="1:40" ht="18.75" customHeight="1" x14ac:dyDescent="0.2">
      <c r="A130" s="217"/>
      <c r="B130" s="268"/>
      <c r="C130" s="269"/>
      <c r="D130" s="269"/>
      <c r="E130" s="269"/>
      <c r="F130" s="270"/>
      <c r="J130" s="98"/>
      <c r="N130" s="98"/>
      <c r="R130" s="98"/>
      <c r="S130" s="79"/>
      <c r="T130" s="97"/>
      <c r="U130" s="97"/>
      <c r="V130" s="97"/>
      <c r="W130" s="87"/>
      <c r="X130" s="86"/>
      <c r="Y130" s="86"/>
      <c r="Z130" s="86"/>
      <c r="AA130" s="86"/>
      <c r="AB130" s="86"/>
      <c r="AN130" s="97"/>
    </row>
    <row r="131" spans="1:40" ht="18.75" customHeight="1" x14ac:dyDescent="0.2">
      <c r="B131" s="24"/>
      <c r="H131" s="264" t="s">
        <v>177</v>
      </c>
      <c r="I131" s="264"/>
      <c r="J131" s="263"/>
      <c r="K131" s="109"/>
      <c r="L131" s="110"/>
      <c r="M131" s="110"/>
      <c r="N131" s="111"/>
      <c r="O131" s="81"/>
      <c r="R131" s="98"/>
      <c r="S131" s="79"/>
      <c r="T131" s="87"/>
      <c r="U131" s="87"/>
      <c r="V131" s="97"/>
      <c r="W131" s="97"/>
      <c r="X131" s="97"/>
      <c r="Y131" s="97"/>
      <c r="Z131" s="97"/>
      <c r="AA131" s="97"/>
      <c r="AB131" s="97"/>
      <c r="AN131" s="97"/>
    </row>
    <row r="132" spans="1:40" ht="18.75" customHeight="1" x14ac:dyDescent="0.2">
      <c r="B132" s="132" t="s">
        <v>305</v>
      </c>
      <c r="I132" s="264" t="s">
        <v>89</v>
      </c>
      <c r="J132" s="263"/>
      <c r="O132" s="81"/>
      <c r="R132" s="98"/>
      <c r="S132" s="79"/>
      <c r="T132" s="87"/>
      <c r="U132" s="87"/>
      <c r="V132" s="97"/>
      <c r="W132" s="97"/>
      <c r="X132" s="97"/>
      <c r="Y132" s="97"/>
      <c r="Z132" s="97"/>
      <c r="AA132" s="97"/>
      <c r="AB132" s="97"/>
      <c r="AN132" s="97"/>
    </row>
    <row r="133" spans="1:40" ht="18.75" customHeight="1" x14ac:dyDescent="0.2">
      <c r="A133" s="217" t="s">
        <v>80</v>
      </c>
      <c r="B133" s="260"/>
      <c r="C133" s="261"/>
      <c r="D133" s="261"/>
      <c r="E133" s="261"/>
      <c r="F133" s="261"/>
      <c r="G133" s="109"/>
      <c r="I133" s="110"/>
      <c r="J133" s="111"/>
      <c r="R133" s="98"/>
      <c r="S133" s="79"/>
      <c r="T133" s="97"/>
      <c r="U133" s="97"/>
      <c r="V133" s="97"/>
      <c r="W133" s="87"/>
      <c r="X133" s="83"/>
      <c r="Y133" s="84"/>
      <c r="Z133" s="84"/>
      <c r="AA133" s="84"/>
      <c r="AB133" s="84"/>
      <c r="AN133" s="97"/>
    </row>
    <row r="134" spans="1:40" ht="18.75" customHeight="1" x14ac:dyDescent="0.2">
      <c r="A134" s="217"/>
      <c r="B134" s="261"/>
      <c r="C134" s="261"/>
      <c r="D134" s="261"/>
      <c r="E134" s="261"/>
      <c r="F134" s="261"/>
      <c r="H134" s="107"/>
      <c r="R134" s="98"/>
      <c r="S134" s="79"/>
      <c r="T134" s="97"/>
      <c r="U134" s="97" t="s">
        <v>39</v>
      </c>
      <c r="V134" s="97"/>
      <c r="W134" s="87"/>
      <c r="X134" s="84"/>
      <c r="Y134" s="84"/>
      <c r="Z134" s="84"/>
      <c r="AA134" s="84"/>
      <c r="AB134" s="84"/>
      <c r="AN134" s="97"/>
    </row>
    <row r="135" spans="1:40" ht="18.75" customHeight="1" x14ac:dyDescent="0.2">
      <c r="B135" s="24"/>
      <c r="P135" s="262" t="s">
        <v>182</v>
      </c>
      <c r="Q135" s="262"/>
      <c r="R135" s="263"/>
      <c r="S135" s="79"/>
      <c r="T135" s="97"/>
      <c r="U135" s="260"/>
      <c r="V135" s="261"/>
      <c r="W135" s="261"/>
      <c r="X135" s="261"/>
      <c r="Y135" s="261"/>
      <c r="Z135" s="97"/>
      <c r="AA135" s="97"/>
      <c r="AB135" s="97"/>
      <c r="AN135" s="97"/>
    </row>
    <row r="136" spans="1:40" ht="18.75" customHeight="1" x14ac:dyDescent="0.2">
      <c r="B136" s="132" t="s">
        <v>306</v>
      </c>
      <c r="Q136" s="264" t="s">
        <v>175</v>
      </c>
      <c r="R136" s="263"/>
      <c r="S136" s="82"/>
      <c r="T136" s="107"/>
      <c r="U136" s="261"/>
      <c r="V136" s="261"/>
      <c r="W136" s="261"/>
      <c r="X136" s="261"/>
      <c r="Y136" s="261"/>
      <c r="Z136" s="97"/>
      <c r="AA136" s="97"/>
      <c r="AB136" s="97"/>
      <c r="AN136" s="97"/>
    </row>
    <row r="137" spans="1:40" ht="18.75" customHeight="1" x14ac:dyDescent="0.2">
      <c r="A137" s="217" t="s">
        <v>76</v>
      </c>
      <c r="B137" s="260"/>
      <c r="C137" s="261"/>
      <c r="D137" s="261"/>
      <c r="E137" s="261"/>
      <c r="F137" s="261"/>
      <c r="G137" s="109"/>
      <c r="I137" s="110"/>
      <c r="J137" s="110"/>
      <c r="R137" s="98"/>
      <c r="S137" s="79"/>
      <c r="T137" s="97"/>
      <c r="U137" s="97"/>
      <c r="V137" s="97"/>
      <c r="W137" s="97"/>
      <c r="X137" s="97"/>
      <c r="Y137" s="97"/>
      <c r="Z137" s="97"/>
      <c r="AA137" s="97"/>
      <c r="AB137" s="97"/>
      <c r="AN137" s="97"/>
    </row>
    <row r="138" spans="1:40" ht="18.75" customHeight="1" x14ac:dyDescent="0.2">
      <c r="A138" s="217"/>
      <c r="B138" s="261"/>
      <c r="C138" s="261"/>
      <c r="D138" s="261"/>
      <c r="E138" s="261"/>
      <c r="F138" s="261"/>
      <c r="H138" s="107"/>
      <c r="J138" s="108"/>
      <c r="R138" s="98"/>
      <c r="S138" s="21"/>
    </row>
    <row r="139" spans="1:40" ht="18.75" customHeight="1" x14ac:dyDescent="0.2">
      <c r="B139" s="24"/>
      <c r="H139" s="262" t="s">
        <v>178</v>
      </c>
      <c r="I139" s="262"/>
      <c r="J139" s="263"/>
      <c r="K139" s="109"/>
      <c r="L139" s="110"/>
      <c r="M139" s="110"/>
      <c r="N139" s="110"/>
      <c r="R139" s="98"/>
      <c r="S139" s="21"/>
      <c r="T139" s="126" t="s">
        <v>240</v>
      </c>
    </row>
    <row r="140" spans="1:40" ht="18.75" customHeight="1" x14ac:dyDescent="0.2">
      <c r="B140" s="132" t="s">
        <v>307</v>
      </c>
      <c r="I140" s="262" t="s">
        <v>173</v>
      </c>
      <c r="J140" s="263"/>
      <c r="N140" s="98"/>
      <c r="R140" s="98"/>
      <c r="S140" s="21"/>
      <c r="T140" s="126" t="s">
        <v>263</v>
      </c>
    </row>
    <row r="141" spans="1:40" ht="18.75" customHeight="1" x14ac:dyDescent="0.2">
      <c r="A141" s="217" t="s">
        <v>48</v>
      </c>
      <c r="B141" s="265"/>
      <c r="C141" s="266"/>
      <c r="D141" s="266"/>
      <c r="E141" s="266"/>
      <c r="F141" s="267"/>
      <c r="G141" s="109"/>
      <c r="H141" s="110"/>
      <c r="I141" s="110"/>
      <c r="J141" s="111"/>
      <c r="N141" s="98"/>
      <c r="R141" s="98"/>
      <c r="S141" s="21"/>
      <c r="T141" s="126" t="s">
        <v>264</v>
      </c>
    </row>
    <row r="142" spans="1:40" ht="18.75" customHeight="1" x14ac:dyDescent="0.2">
      <c r="A142" s="217"/>
      <c r="B142" s="268"/>
      <c r="C142" s="269"/>
      <c r="D142" s="269"/>
      <c r="E142" s="269"/>
      <c r="F142" s="270"/>
      <c r="N142" s="98"/>
      <c r="R142" s="98"/>
      <c r="S142" s="21"/>
      <c r="U142" s="17"/>
    </row>
    <row r="143" spans="1:40" ht="18.75" customHeight="1" x14ac:dyDescent="0.2">
      <c r="B143" s="24"/>
      <c r="L143" s="264" t="s">
        <v>181</v>
      </c>
      <c r="M143" s="264"/>
      <c r="N143" s="263"/>
      <c r="O143" s="109"/>
      <c r="Q143" s="110"/>
      <c r="R143" s="111"/>
      <c r="S143" s="21"/>
    </row>
    <row r="144" spans="1:40" ht="18.75" customHeight="1" x14ac:dyDescent="0.2">
      <c r="B144" s="132" t="s">
        <v>308</v>
      </c>
      <c r="M144" s="264" t="s">
        <v>174</v>
      </c>
      <c r="N144" s="263"/>
      <c r="P144" s="107"/>
      <c r="S144" s="21"/>
    </row>
    <row r="145" spans="1:39" ht="18.75" customHeight="1" x14ac:dyDescent="0.2">
      <c r="A145" s="217" t="s">
        <v>77</v>
      </c>
      <c r="B145" s="265"/>
      <c r="C145" s="266"/>
      <c r="D145" s="266"/>
      <c r="E145" s="266"/>
      <c r="F145" s="267"/>
      <c r="G145" s="109"/>
      <c r="H145" s="110"/>
      <c r="I145" s="110"/>
      <c r="J145" s="110"/>
      <c r="N145" s="98"/>
      <c r="AM145" s="21"/>
    </row>
    <row r="146" spans="1:39" ht="18.75" customHeight="1" x14ac:dyDescent="0.2">
      <c r="A146" s="217"/>
      <c r="B146" s="268"/>
      <c r="C146" s="269"/>
      <c r="D146" s="269"/>
      <c r="E146" s="269"/>
      <c r="F146" s="270"/>
      <c r="J146" s="98"/>
      <c r="N146" s="98"/>
      <c r="AM146" s="21"/>
    </row>
    <row r="147" spans="1:39" ht="18.75" customHeight="1" x14ac:dyDescent="0.2">
      <c r="B147" s="24"/>
      <c r="H147" s="264" t="s">
        <v>179</v>
      </c>
      <c r="I147" s="264"/>
      <c r="J147" s="263"/>
      <c r="K147" s="109"/>
      <c r="L147" s="110"/>
      <c r="M147" s="110"/>
      <c r="N147" s="111"/>
      <c r="AM147" s="21"/>
    </row>
    <row r="148" spans="1:39" ht="18.75" customHeight="1" x14ac:dyDescent="0.2">
      <c r="B148" s="132" t="s">
        <v>309</v>
      </c>
      <c r="I148" s="264" t="s">
        <v>173</v>
      </c>
      <c r="J148" s="263"/>
      <c r="AM148" s="21"/>
    </row>
    <row r="149" spans="1:39" ht="18.75" customHeight="1" x14ac:dyDescent="0.2">
      <c r="A149" s="217" t="s">
        <v>83</v>
      </c>
      <c r="B149" s="260"/>
      <c r="C149" s="261"/>
      <c r="D149" s="261"/>
      <c r="E149" s="261"/>
      <c r="F149" s="261"/>
      <c r="G149" s="109"/>
      <c r="H149" s="110"/>
      <c r="I149" s="110"/>
      <c r="J149" s="111"/>
      <c r="AL149" s="21"/>
    </row>
    <row r="150" spans="1:39" ht="18.75" customHeight="1" x14ac:dyDescent="0.2">
      <c r="A150" s="217"/>
      <c r="B150" s="261"/>
      <c r="C150" s="261"/>
      <c r="D150" s="261"/>
      <c r="E150" s="261"/>
      <c r="F150" s="261"/>
      <c r="AL150" s="21"/>
    </row>
    <row r="151" spans="1:39" ht="18.75" customHeight="1" x14ac:dyDescent="0.2">
      <c r="B151" s="24"/>
      <c r="Q151" s="21"/>
    </row>
    <row r="152" spans="1:39" ht="18.75" customHeight="1" x14ac:dyDescent="0.2">
      <c r="B152" s="24"/>
      <c r="Q152" s="21"/>
    </row>
    <row r="153" spans="1:39" ht="18.75" customHeight="1" x14ac:dyDescent="0.2">
      <c r="B153" s="24"/>
      <c r="Q153" s="21"/>
    </row>
    <row r="154" spans="1:39" ht="18.75" customHeight="1" x14ac:dyDescent="0.2">
      <c r="B154" s="24"/>
      <c r="Q154" s="21"/>
    </row>
    <row r="155" spans="1:39" ht="18.75" customHeight="1" thickBot="1" x14ac:dyDescent="0.25">
      <c r="B155" s="24"/>
      <c r="Q155" s="21"/>
    </row>
    <row r="156" spans="1:39" ht="18.75" customHeight="1" x14ac:dyDescent="0.2">
      <c r="A156" s="206"/>
      <c r="B156" s="207"/>
      <c r="C156" s="208"/>
      <c r="D156" s="101" t="s">
        <v>77</v>
      </c>
      <c r="E156" s="101" t="s">
        <v>0</v>
      </c>
      <c r="F156" s="101" t="s">
        <v>97</v>
      </c>
      <c r="G156" s="101" t="s">
        <v>1</v>
      </c>
      <c r="H156" s="58" t="s">
        <v>2</v>
      </c>
      <c r="I156" s="101" t="s">
        <v>1</v>
      </c>
      <c r="J156" s="30" t="s">
        <v>3</v>
      </c>
      <c r="K156" s="102"/>
      <c r="L156" s="209" t="s">
        <v>24</v>
      </c>
      <c r="M156" s="210"/>
      <c r="N156" s="211"/>
      <c r="O156" s="29"/>
      <c r="P156" s="27" t="s">
        <v>207</v>
      </c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8"/>
    </row>
    <row r="157" spans="1:39" ht="18.75" customHeight="1" x14ac:dyDescent="0.2">
      <c r="A157" s="100" t="s">
        <v>4</v>
      </c>
      <c r="B157" s="212" t="s">
        <v>5</v>
      </c>
      <c r="C157" s="213"/>
      <c r="D157" s="239">
        <f>E163</f>
        <v>0</v>
      </c>
      <c r="E157" s="239"/>
      <c r="F157" s="239"/>
      <c r="G157" s="239"/>
      <c r="H157" s="239"/>
      <c r="I157" s="239"/>
      <c r="J157" s="239">
        <f>N163</f>
        <v>0</v>
      </c>
      <c r="K157" s="239"/>
      <c r="L157" s="239"/>
      <c r="M157" s="239"/>
      <c r="N157" s="239"/>
      <c r="O157" s="239"/>
      <c r="P157" s="214" t="s">
        <v>6</v>
      </c>
      <c r="Q157" s="215"/>
      <c r="R157" s="215"/>
      <c r="S157" s="216"/>
      <c r="T157" s="214"/>
      <c r="U157" s="215"/>
      <c r="V157" s="215"/>
      <c r="W157" s="215"/>
      <c r="X157" s="215"/>
      <c r="Y157" s="215"/>
      <c r="Z157" s="215"/>
      <c r="AA157" s="215"/>
      <c r="AB157" s="220"/>
    </row>
    <row r="158" spans="1:39" ht="18.75" customHeight="1" x14ac:dyDescent="0.2">
      <c r="A158" s="100" t="s">
        <v>7</v>
      </c>
      <c r="B158" s="212" t="s">
        <v>8</v>
      </c>
      <c r="C158" s="213"/>
      <c r="D158" s="214" t="s">
        <v>9</v>
      </c>
      <c r="E158" s="215"/>
      <c r="F158" s="215"/>
      <c r="G158" s="216"/>
      <c r="H158" s="217"/>
      <c r="I158" s="217"/>
      <c r="J158" s="217"/>
      <c r="K158" s="217"/>
      <c r="L158" s="217"/>
      <c r="M158" s="214" t="s">
        <v>10</v>
      </c>
      <c r="N158" s="215"/>
      <c r="O158" s="215"/>
      <c r="P158" s="216"/>
      <c r="Q158" s="214" t="s">
        <v>23</v>
      </c>
      <c r="R158" s="215"/>
      <c r="S158" s="215"/>
      <c r="T158" s="215"/>
      <c r="U158" s="215"/>
      <c r="V158" s="215"/>
      <c r="W158" s="215"/>
      <c r="X158" s="216"/>
      <c r="Y158" s="215" t="s">
        <v>11</v>
      </c>
      <c r="Z158" s="215"/>
      <c r="AA158" s="215"/>
      <c r="AB158" s="220"/>
    </row>
    <row r="159" spans="1:39" ht="18.75" customHeight="1" x14ac:dyDescent="0.2">
      <c r="A159" s="221" t="s">
        <v>25</v>
      </c>
      <c r="B159" s="223" t="s">
        <v>183</v>
      </c>
      <c r="C159" s="224"/>
      <c r="D159" s="217" t="s">
        <v>12</v>
      </c>
      <c r="E159" s="271"/>
      <c r="F159" s="272"/>
      <c r="G159" s="273"/>
      <c r="H159" s="229"/>
      <c r="I159" s="26"/>
      <c r="J159" s="96"/>
      <c r="K159" s="26"/>
      <c r="L159" s="229"/>
      <c r="M159" s="217" t="s">
        <v>46</v>
      </c>
      <c r="N159" s="284"/>
      <c r="O159" s="285"/>
      <c r="P159" s="286"/>
      <c r="Q159" s="231" t="s">
        <v>15</v>
      </c>
      <c r="R159" s="231"/>
      <c r="S159" s="231" t="s">
        <v>16</v>
      </c>
      <c r="T159" s="231"/>
      <c r="U159" s="231" t="s">
        <v>20</v>
      </c>
      <c r="V159" s="231"/>
      <c r="W159" s="234" t="s">
        <v>36</v>
      </c>
      <c r="X159" s="234"/>
      <c r="Y159" s="233" t="s">
        <v>22</v>
      </c>
      <c r="Z159" s="234"/>
      <c r="AA159" s="235" t="s">
        <v>21</v>
      </c>
      <c r="AB159" s="236"/>
    </row>
    <row r="160" spans="1:39" ht="18.75" customHeight="1" x14ac:dyDescent="0.2">
      <c r="A160" s="222"/>
      <c r="B160" s="237">
        <v>0.41666666666666669</v>
      </c>
      <c r="C160" s="238"/>
      <c r="D160" s="217"/>
      <c r="E160" s="274"/>
      <c r="F160" s="275"/>
      <c r="G160" s="276"/>
      <c r="H160" s="230"/>
      <c r="I160" s="26"/>
      <c r="J160" s="96"/>
      <c r="K160" s="26"/>
      <c r="L160" s="230"/>
      <c r="M160" s="217"/>
      <c r="N160" s="287"/>
      <c r="O160" s="288"/>
      <c r="P160" s="289"/>
      <c r="Q160" s="239"/>
      <c r="R160" s="239"/>
      <c r="S160" s="239"/>
      <c r="T160" s="239"/>
      <c r="U160" s="240">
        <f>E163</f>
        <v>0</v>
      </c>
      <c r="V160" s="240"/>
      <c r="W160" s="240">
        <f>N163</f>
        <v>0</v>
      </c>
      <c r="X160" s="240"/>
      <c r="Y160" s="240">
        <f>E163</f>
        <v>0</v>
      </c>
      <c r="Z160" s="240"/>
      <c r="AA160" s="283">
        <f>N163</f>
        <v>0</v>
      </c>
      <c r="AB160" s="242"/>
    </row>
    <row r="161" spans="1:28" ht="18.75" customHeight="1" x14ac:dyDescent="0.2">
      <c r="A161" s="221" t="s">
        <v>49</v>
      </c>
      <c r="B161" s="223" t="s">
        <v>184</v>
      </c>
      <c r="C161" s="224"/>
      <c r="D161" s="257" t="s">
        <v>47</v>
      </c>
      <c r="E161" s="271"/>
      <c r="F161" s="278"/>
      <c r="G161" s="279"/>
      <c r="H161" s="229"/>
      <c r="I161" s="26"/>
      <c r="J161" s="96"/>
      <c r="K161" s="26"/>
      <c r="L161" s="229"/>
      <c r="M161" s="257" t="s">
        <v>80</v>
      </c>
      <c r="N161" s="291"/>
      <c r="O161" s="292"/>
      <c r="P161" s="293"/>
      <c r="Q161" s="231" t="s">
        <v>15</v>
      </c>
      <c r="R161" s="231"/>
      <c r="S161" s="231" t="s">
        <v>16</v>
      </c>
      <c r="T161" s="231"/>
      <c r="U161" s="231" t="s">
        <v>20</v>
      </c>
      <c r="V161" s="231"/>
      <c r="W161" s="234" t="s">
        <v>36</v>
      </c>
      <c r="X161" s="234"/>
      <c r="Y161" s="233" t="s">
        <v>22</v>
      </c>
      <c r="Z161" s="234"/>
      <c r="AA161" s="235" t="s">
        <v>21</v>
      </c>
      <c r="AB161" s="236"/>
    </row>
    <row r="162" spans="1:28" ht="18.75" customHeight="1" x14ac:dyDescent="0.2">
      <c r="A162" s="277"/>
      <c r="B162" s="237">
        <v>0.41666666666666669</v>
      </c>
      <c r="C162" s="238"/>
      <c r="D162" s="258"/>
      <c r="E162" s="280"/>
      <c r="F162" s="281"/>
      <c r="G162" s="282"/>
      <c r="H162" s="230"/>
      <c r="I162" s="26"/>
      <c r="J162" s="96"/>
      <c r="K162" s="26"/>
      <c r="L162" s="230"/>
      <c r="M162" s="258"/>
      <c r="N162" s="294"/>
      <c r="O162" s="295"/>
      <c r="P162" s="296"/>
      <c r="Q162" s="239"/>
      <c r="R162" s="239"/>
      <c r="S162" s="239"/>
      <c r="T162" s="239"/>
      <c r="U162" s="240">
        <f>E165</f>
        <v>0</v>
      </c>
      <c r="V162" s="240"/>
      <c r="W162" s="240">
        <f>N165</f>
        <v>0</v>
      </c>
      <c r="X162" s="240"/>
      <c r="Y162" s="240">
        <f>E165</f>
        <v>0</v>
      </c>
      <c r="Z162" s="240"/>
      <c r="AA162" s="283">
        <f>N165</f>
        <v>0</v>
      </c>
      <c r="AB162" s="242"/>
    </row>
    <row r="163" spans="1:28" ht="18.75" customHeight="1" x14ac:dyDescent="0.2">
      <c r="A163" s="221" t="s">
        <v>100</v>
      </c>
      <c r="B163" s="223" t="s">
        <v>185</v>
      </c>
      <c r="C163" s="224"/>
      <c r="D163" s="297" t="s">
        <v>76</v>
      </c>
      <c r="E163" s="290"/>
      <c r="F163" s="272"/>
      <c r="G163" s="273"/>
      <c r="H163" s="229"/>
      <c r="I163" s="26"/>
      <c r="J163" s="96"/>
      <c r="K163" s="26"/>
      <c r="L163" s="229"/>
      <c r="M163" s="257" t="s">
        <v>48</v>
      </c>
      <c r="N163" s="305"/>
      <c r="O163" s="306"/>
      <c r="P163" s="307"/>
      <c r="Q163" s="231" t="s">
        <v>15</v>
      </c>
      <c r="R163" s="231"/>
      <c r="S163" s="231" t="s">
        <v>16</v>
      </c>
      <c r="T163" s="231"/>
      <c r="U163" s="231" t="s">
        <v>20</v>
      </c>
      <c r="V163" s="231"/>
      <c r="W163" s="234" t="s">
        <v>36</v>
      </c>
      <c r="X163" s="234"/>
      <c r="Y163" s="233" t="s">
        <v>22</v>
      </c>
      <c r="Z163" s="234"/>
      <c r="AA163" s="235" t="s">
        <v>21</v>
      </c>
      <c r="AB163" s="236"/>
    </row>
    <row r="164" spans="1:28" ht="18.75" customHeight="1" x14ac:dyDescent="0.2">
      <c r="A164" s="222"/>
      <c r="B164" s="237">
        <v>0.45833333333333331</v>
      </c>
      <c r="C164" s="238"/>
      <c r="D164" s="258"/>
      <c r="E164" s="274"/>
      <c r="F164" s="275"/>
      <c r="G164" s="276"/>
      <c r="H164" s="230"/>
      <c r="I164" s="26"/>
      <c r="J164" s="96"/>
      <c r="K164" s="26"/>
      <c r="L164" s="230"/>
      <c r="M164" s="258"/>
      <c r="N164" s="308"/>
      <c r="O164" s="309"/>
      <c r="P164" s="310"/>
      <c r="Q164" s="239"/>
      <c r="R164" s="239"/>
      <c r="S164" s="239"/>
      <c r="T164" s="239"/>
      <c r="U164" s="240">
        <f>E159</f>
        <v>0</v>
      </c>
      <c r="V164" s="240"/>
      <c r="W164" s="240">
        <f>N159</f>
        <v>0</v>
      </c>
      <c r="X164" s="240"/>
      <c r="Y164" s="304">
        <f>E159</f>
        <v>0</v>
      </c>
      <c r="Z164" s="240"/>
      <c r="AA164" s="241">
        <f>N159</f>
        <v>0</v>
      </c>
      <c r="AB164" s="242"/>
    </row>
    <row r="165" spans="1:28" ht="18.75" customHeight="1" x14ac:dyDescent="0.2">
      <c r="A165" s="221" t="s">
        <v>68</v>
      </c>
      <c r="B165" s="223" t="s">
        <v>186</v>
      </c>
      <c r="C165" s="224"/>
      <c r="D165" s="297" t="s">
        <v>77</v>
      </c>
      <c r="E165" s="298"/>
      <c r="F165" s="299"/>
      <c r="G165" s="300"/>
      <c r="H165" s="229"/>
      <c r="I165" s="26"/>
      <c r="J165" s="96"/>
      <c r="K165" s="26"/>
      <c r="L165" s="229"/>
      <c r="M165" s="257" t="s">
        <v>83</v>
      </c>
      <c r="N165" s="311"/>
      <c r="O165" s="312"/>
      <c r="P165" s="313"/>
      <c r="Q165" s="231" t="s">
        <v>15</v>
      </c>
      <c r="R165" s="231"/>
      <c r="S165" s="231" t="s">
        <v>16</v>
      </c>
      <c r="T165" s="231"/>
      <c r="U165" s="231" t="s">
        <v>20</v>
      </c>
      <c r="V165" s="231"/>
      <c r="W165" s="234" t="s">
        <v>36</v>
      </c>
      <c r="X165" s="234"/>
      <c r="Y165" s="233" t="s">
        <v>22</v>
      </c>
      <c r="Z165" s="234"/>
      <c r="AA165" s="235" t="s">
        <v>21</v>
      </c>
      <c r="AB165" s="236"/>
    </row>
    <row r="166" spans="1:28" ht="18.75" customHeight="1" x14ac:dyDescent="0.2">
      <c r="A166" s="222"/>
      <c r="B166" s="237">
        <v>0.45833333333333331</v>
      </c>
      <c r="C166" s="238"/>
      <c r="D166" s="258"/>
      <c r="E166" s="301"/>
      <c r="F166" s="302"/>
      <c r="G166" s="303"/>
      <c r="H166" s="230"/>
      <c r="I166" s="26"/>
      <c r="J166" s="96"/>
      <c r="K166" s="26"/>
      <c r="L166" s="230"/>
      <c r="M166" s="258"/>
      <c r="N166" s="314"/>
      <c r="O166" s="315"/>
      <c r="P166" s="316"/>
      <c r="Q166" s="239"/>
      <c r="R166" s="239"/>
      <c r="S166" s="239"/>
      <c r="T166" s="239"/>
      <c r="U166" s="240">
        <f>E161</f>
        <v>0</v>
      </c>
      <c r="V166" s="240"/>
      <c r="W166" s="240">
        <f>N161</f>
        <v>0</v>
      </c>
      <c r="X166" s="240"/>
      <c r="Y166" s="304">
        <f>E161</f>
        <v>0</v>
      </c>
      <c r="Z166" s="240"/>
      <c r="AA166" s="241">
        <f>N161</f>
        <v>0</v>
      </c>
      <c r="AB166" s="242"/>
    </row>
    <row r="167" spans="1:28" ht="18.75" customHeight="1" x14ac:dyDescent="0.2">
      <c r="A167" s="221" t="s">
        <v>69</v>
      </c>
      <c r="B167" s="223" t="s">
        <v>187</v>
      </c>
      <c r="C167" s="224"/>
      <c r="D167" s="311"/>
      <c r="E167" s="312"/>
      <c r="F167" s="312"/>
      <c r="G167" s="313"/>
      <c r="H167" s="229"/>
      <c r="I167" s="26"/>
      <c r="J167" s="96" t="s">
        <v>14</v>
      </c>
      <c r="K167" s="26"/>
      <c r="L167" s="229"/>
      <c r="M167" s="311"/>
      <c r="N167" s="312"/>
      <c r="O167" s="312"/>
      <c r="P167" s="313"/>
      <c r="Q167" s="231" t="s">
        <v>15</v>
      </c>
      <c r="R167" s="231"/>
      <c r="S167" s="231" t="s">
        <v>16</v>
      </c>
      <c r="T167" s="231"/>
      <c r="U167" s="319" t="s">
        <v>20</v>
      </c>
      <c r="V167" s="319"/>
      <c r="W167" s="320" t="s">
        <v>36</v>
      </c>
      <c r="X167" s="321"/>
      <c r="Y167" s="234" t="s">
        <v>22</v>
      </c>
      <c r="Z167" s="234"/>
      <c r="AA167" s="235" t="s">
        <v>21</v>
      </c>
      <c r="AB167" s="236"/>
    </row>
    <row r="168" spans="1:28" ht="18.75" customHeight="1" x14ac:dyDescent="0.2">
      <c r="A168" s="222"/>
      <c r="B168" s="237">
        <v>0.52083333333333337</v>
      </c>
      <c r="C168" s="238"/>
      <c r="D168" s="314"/>
      <c r="E168" s="315"/>
      <c r="F168" s="315"/>
      <c r="G168" s="316"/>
      <c r="H168" s="230"/>
      <c r="I168" s="26"/>
      <c r="J168" s="96" t="s">
        <v>14</v>
      </c>
      <c r="K168" s="26"/>
      <c r="L168" s="230"/>
      <c r="M168" s="314"/>
      <c r="N168" s="315"/>
      <c r="O168" s="315"/>
      <c r="P168" s="316"/>
      <c r="Q168" s="239"/>
      <c r="R168" s="239"/>
      <c r="S168" s="239"/>
      <c r="T168" s="239"/>
      <c r="U168" s="317" t="s">
        <v>241</v>
      </c>
      <c r="V168" s="240"/>
      <c r="W168" s="318" t="s">
        <v>242</v>
      </c>
      <c r="X168" s="241"/>
      <c r="Y168" s="317" t="s">
        <v>241</v>
      </c>
      <c r="Z168" s="240"/>
      <c r="AA168" s="318" t="s">
        <v>242</v>
      </c>
      <c r="AB168" s="242"/>
    </row>
    <row r="169" spans="1:28" ht="18.75" customHeight="1" x14ac:dyDescent="0.2">
      <c r="A169" s="221" t="s">
        <v>70</v>
      </c>
      <c r="B169" s="223" t="s">
        <v>188</v>
      </c>
      <c r="C169" s="224"/>
      <c r="D169" s="311"/>
      <c r="E169" s="312"/>
      <c r="F169" s="312"/>
      <c r="G169" s="313"/>
      <c r="H169" s="229"/>
      <c r="I169" s="26"/>
      <c r="J169" s="96" t="s">
        <v>14</v>
      </c>
      <c r="K169" s="26"/>
      <c r="L169" s="229"/>
      <c r="M169" s="311"/>
      <c r="N169" s="312"/>
      <c r="O169" s="312"/>
      <c r="P169" s="313"/>
      <c r="Q169" s="231" t="s">
        <v>15</v>
      </c>
      <c r="R169" s="231"/>
      <c r="S169" s="231" t="s">
        <v>16</v>
      </c>
      <c r="T169" s="231"/>
      <c r="U169" s="231" t="s">
        <v>20</v>
      </c>
      <c r="V169" s="231"/>
      <c r="W169" s="234" t="s">
        <v>36</v>
      </c>
      <c r="X169" s="234"/>
      <c r="Y169" s="233" t="s">
        <v>22</v>
      </c>
      <c r="Z169" s="234"/>
      <c r="AA169" s="235" t="s">
        <v>21</v>
      </c>
      <c r="AB169" s="236"/>
    </row>
    <row r="170" spans="1:28" ht="18.75" customHeight="1" x14ac:dyDescent="0.2">
      <c r="A170" s="222"/>
      <c r="B170" s="237">
        <v>0.52083333333333337</v>
      </c>
      <c r="C170" s="238"/>
      <c r="D170" s="314"/>
      <c r="E170" s="315"/>
      <c r="F170" s="315"/>
      <c r="G170" s="316"/>
      <c r="H170" s="230"/>
      <c r="I170" s="26"/>
      <c r="J170" s="96" t="s">
        <v>14</v>
      </c>
      <c r="K170" s="26"/>
      <c r="L170" s="230"/>
      <c r="M170" s="314"/>
      <c r="N170" s="315"/>
      <c r="O170" s="315"/>
      <c r="P170" s="316"/>
      <c r="Q170" s="239"/>
      <c r="R170" s="239"/>
      <c r="S170" s="239"/>
      <c r="T170" s="239"/>
      <c r="U170" s="317" t="s">
        <v>243</v>
      </c>
      <c r="V170" s="240"/>
      <c r="W170" s="318" t="s">
        <v>244</v>
      </c>
      <c r="X170" s="241"/>
      <c r="Y170" s="317" t="s">
        <v>243</v>
      </c>
      <c r="Z170" s="240"/>
      <c r="AA170" s="318" t="s">
        <v>244</v>
      </c>
      <c r="AB170" s="242"/>
    </row>
    <row r="171" spans="1:28" ht="18.75" customHeight="1" x14ac:dyDescent="0.2">
      <c r="A171" s="221" t="s">
        <v>71</v>
      </c>
      <c r="B171" s="223" t="s">
        <v>189</v>
      </c>
      <c r="C171" s="224"/>
      <c r="D171" s="311"/>
      <c r="E171" s="312"/>
      <c r="F171" s="312"/>
      <c r="G171" s="313"/>
      <c r="H171" s="229"/>
      <c r="I171" s="26"/>
      <c r="J171" s="96" t="s">
        <v>14</v>
      </c>
      <c r="K171" s="26"/>
      <c r="L171" s="229"/>
      <c r="M171" s="311"/>
      <c r="N171" s="312"/>
      <c r="O171" s="312"/>
      <c r="P171" s="313"/>
      <c r="Q171" s="231" t="s">
        <v>15</v>
      </c>
      <c r="R171" s="231"/>
      <c r="S171" s="231" t="s">
        <v>16</v>
      </c>
      <c r="T171" s="231"/>
      <c r="U171" s="231" t="s">
        <v>20</v>
      </c>
      <c r="V171" s="231"/>
      <c r="W171" s="234" t="s">
        <v>36</v>
      </c>
      <c r="X171" s="234"/>
      <c r="Y171" s="233" t="s">
        <v>22</v>
      </c>
      <c r="Z171" s="234"/>
      <c r="AA171" s="235" t="s">
        <v>21</v>
      </c>
      <c r="AB171" s="236"/>
    </row>
    <row r="172" spans="1:28" ht="18.75" customHeight="1" x14ac:dyDescent="0.2">
      <c r="A172" s="222"/>
      <c r="B172" s="237">
        <v>0.58333333333333337</v>
      </c>
      <c r="C172" s="238"/>
      <c r="D172" s="314"/>
      <c r="E172" s="315"/>
      <c r="F172" s="315"/>
      <c r="G172" s="316"/>
      <c r="H172" s="230"/>
      <c r="I172" s="26"/>
      <c r="J172" s="96" t="s">
        <v>14</v>
      </c>
      <c r="K172" s="26"/>
      <c r="L172" s="230"/>
      <c r="M172" s="314"/>
      <c r="N172" s="315"/>
      <c r="O172" s="315"/>
      <c r="P172" s="316"/>
      <c r="Q172" s="239"/>
      <c r="R172" s="239"/>
      <c r="S172" s="239"/>
      <c r="T172" s="239"/>
      <c r="U172" s="240" t="s">
        <v>245</v>
      </c>
      <c r="V172" s="240"/>
      <c r="W172" s="240" t="s">
        <v>246</v>
      </c>
      <c r="X172" s="240"/>
      <c r="Y172" s="304" t="s">
        <v>245</v>
      </c>
      <c r="Z172" s="240"/>
      <c r="AA172" s="241" t="s">
        <v>246</v>
      </c>
      <c r="AB172" s="242"/>
    </row>
    <row r="173" spans="1:28" ht="18.75" customHeight="1" x14ac:dyDescent="0.2">
      <c r="A173" s="322" t="s">
        <v>212</v>
      </c>
      <c r="B173" s="323"/>
      <c r="C173" s="213"/>
      <c r="D173" s="318" t="s">
        <v>213</v>
      </c>
      <c r="E173" s="324"/>
      <c r="F173" s="324"/>
      <c r="G173" s="324"/>
      <c r="H173" s="324"/>
      <c r="I173" s="325"/>
      <c r="J173" s="326" t="s">
        <v>215</v>
      </c>
      <c r="K173" s="327"/>
      <c r="L173" s="327"/>
      <c r="M173" s="327"/>
      <c r="N173" s="327"/>
      <c r="O173" s="327"/>
      <c r="P173" s="327"/>
      <c r="Q173" s="327"/>
      <c r="R173" s="327"/>
      <c r="S173" s="327"/>
      <c r="T173" s="327"/>
      <c r="U173" s="327"/>
      <c r="V173" s="327"/>
      <c r="W173" s="327"/>
      <c r="X173" s="327"/>
      <c r="Y173" s="327"/>
      <c r="Z173" s="327"/>
      <c r="AA173" s="327"/>
      <c r="AB173" s="328"/>
    </row>
    <row r="174" spans="1:28" ht="18.75" customHeight="1" thickBot="1" x14ac:dyDescent="0.25">
      <c r="A174" s="18"/>
      <c r="B174" s="106" t="s">
        <v>18</v>
      </c>
      <c r="C174" s="105"/>
      <c r="D174" s="329" t="s">
        <v>214</v>
      </c>
      <c r="E174" s="330"/>
      <c r="F174" s="330"/>
      <c r="G174" s="330"/>
      <c r="H174" s="330"/>
      <c r="I174" s="331"/>
      <c r="J174" s="332"/>
      <c r="K174" s="330"/>
      <c r="L174" s="330"/>
      <c r="M174" s="330"/>
      <c r="N174" s="330"/>
      <c r="O174" s="331"/>
      <c r="P174" s="329" t="s">
        <v>19</v>
      </c>
      <c r="Q174" s="332"/>
      <c r="R174" s="333"/>
      <c r="S174" s="329" t="s">
        <v>216</v>
      </c>
      <c r="T174" s="332"/>
      <c r="U174" s="332"/>
      <c r="V174" s="332"/>
      <c r="W174" s="332" t="s">
        <v>72</v>
      </c>
      <c r="X174" s="332"/>
      <c r="Y174" s="332"/>
      <c r="Z174" s="332"/>
      <c r="AA174" s="332"/>
      <c r="AB174" s="334"/>
    </row>
  </sheetData>
  <mergeCells count="881">
    <mergeCell ref="A173:C173"/>
    <mergeCell ref="D173:I173"/>
    <mergeCell ref="J173:AB173"/>
    <mergeCell ref="D174:I174"/>
    <mergeCell ref="J174:O174"/>
    <mergeCell ref="P174:R174"/>
    <mergeCell ref="S174:V174"/>
    <mergeCell ref="W174:AB174"/>
    <mergeCell ref="Q172:R172"/>
    <mergeCell ref="S172:T172"/>
    <mergeCell ref="U172:V172"/>
    <mergeCell ref="W172:X172"/>
    <mergeCell ref="Y172:Z172"/>
    <mergeCell ref="AA172:AB172"/>
    <mergeCell ref="Q171:R171"/>
    <mergeCell ref="S171:T171"/>
    <mergeCell ref="U171:V171"/>
    <mergeCell ref="W171:X171"/>
    <mergeCell ref="Y171:Z171"/>
    <mergeCell ref="AA171:AB171"/>
    <mergeCell ref="A171:A172"/>
    <mergeCell ref="B171:C171"/>
    <mergeCell ref="D171:G172"/>
    <mergeCell ref="H171:H172"/>
    <mergeCell ref="L171:L172"/>
    <mergeCell ref="M171:P172"/>
    <mergeCell ref="B172:C172"/>
    <mergeCell ref="U170:V170"/>
    <mergeCell ref="W170:X170"/>
    <mergeCell ref="Y170:Z170"/>
    <mergeCell ref="AA170:AB170"/>
    <mergeCell ref="Q169:R169"/>
    <mergeCell ref="S169:T169"/>
    <mergeCell ref="U169:V169"/>
    <mergeCell ref="W169:X169"/>
    <mergeCell ref="Y169:Z169"/>
    <mergeCell ref="AA169:AB169"/>
    <mergeCell ref="A169:A170"/>
    <mergeCell ref="B169:C169"/>
    <mergeCell ref="D169:G170"/>
    <mergeCell ref="H169:H170"/>
    <mergeCell ref="L169:L170"/>
    <mergeCell ref="M169:P170"/>
    <mergeCell ref="B170:C170"/>
    <mergeCell ref="Q168:R168"/>
    <mergeCell ref="S168:T168"/>
    <mergeCell ref="A167:A168"/>
    <mergeCell ref="B167:C167"/>
    <mergeCell ref="D167:G168"/>
    <mergeCell ref="H167:H168"/>
    <mergeCell ref="L167:L168"/>
    <mergeCell ref="M167:P168"/>
    <mergeCell ref="B168:C168"/>
    <mergeCell ref="Q170:R170"/>
    <mergeCell ref="S170:T170"/>
    <mergeCell ref="U168:V168"/>
    <mergeCell ref="W168:X168"/>
    <mergeCell ref="Y168:Z168"/>
    <mergeCell ref="AA168:AB168"/>
    <mergeCell ref="Q167:R167"/>
    <mergeCell ref="S167:T167"/>
    <mergeCell ref="U167:V167"/>
    <mergeCell ref="W167:X167"/>
    <mergeCell ref="Y167:Z167"/>
    <mergeCell ref="AA167:AB167"/>
    <mergeCell ref="Y165:Z165"/>
    <mergeCell ref="AA165:AB165"/>
    <mergeCell ref="B166:C166"/>
    <mergeCell ref="Q166:R166"/>
    <mergeCell ref="S166:T166"/>
    <mergeCell ref="U166:V166"/>
    <mergeCell ref="W166:X166"/>
    <mergeCell ref="Y166:Z166"/>
    <mergeCell ref="AA166:AB166"/>
    <mergeCell ref="M165:M166"/>
    <mergeCell ref="N165:P166"/>
    <mergeCell ref="Q165:R165"/>
    <mergeCell ref="S165:T165"/>
    <mergeCell ref="U165:V165"/>
    <mergeCell ref="W165:X165"/>
    <mergeCell ref="A165:A166"/>
    <mergeCell ref="B165:C165"/>
    <mergeCell ref="D165:D166"/>
    <mergeCell ref="E165:G166"/>
    <mergeCell ref="H165:H166"/>
    <mergeCell ref="L165:L166"/>
    <mergeCell ref="Y163:Z163"/>
    <mergeCell ref="AA163:AB163"/>
    <mergeCell ref="B164:C164"/>
    <mergeCell ref="Q164:R164"/>
    <mergeCell ref="S164:T164"/>
    <mergeCell ref="U164:V164"/>
    <mergeCell ref="W164:X164"/>
    <mergeCell ref="Y164:Z164"/>
    <mergeCell ref="AA164:AB164"/>
    <mergeCell ref="M163:M164"/>
    <mergeCell ref="N163:P164"/>
    <mergeCell ref="Q163:R163"/>
    <mergeCell ref="S163:T163"/>
    <mergeCell ref="U163:V163"/>
    <mergeCell ref="W163:X163"/>
    <mergeCell ref="A163:A164"/>
    <mergeCell ref="B163:C163"/>
    <mergeCell ref="D163:D164"/>
    <mergeCell ref="E163:G164"/>
    <mergeCell ref="H163:H164"/>
    <mergeCell ref="L163:L164"/>
    <mergeCell ref="Y161:Z161"/>
    <mergeCell ref="AA161:AB161"/>
    <mergeCell ref="B162:C162"/>
    <mergeCell ref="Q162:R162"/>
    <mergeCell ref="S162:T162"/>
    <mergeCell ref="U162:V162"/>
    <mergeCell ref="W162:X162"/>
    <mergeCell ref="Y162:Z162"/>
    <mergeCell ref="AA162:AB162"/>
    <mergeCell ref="M161:M162"/>
    <mergeCell ref="N161:P162"/>
    <mergeCell ref="Q161:R161"/>
    <mergeCell ref="S161:T161"/>
    <mergeCell ref="U161:V161"/>
    <mergeCell ref="W161:X161"/>
    <mergeCell ref="A161:A162"/>
    <mergeCell ref="B161:C161"/>
    <mergeCell ref="D161:D162"/>
    <mergeCell ref="E161:G162"/>
    <mergeCell ref="H161:H162"/>
    <mergeCell ref="L161:L162"/>
    <mergeCell ref="Y159:Z159"/>
    <mergeCell ref="AA159:AB159"/>
    <mergeCell ref="B160:C160"/>
    <mergeCell ref="Q160:R160"/>
    <mergeCell ref="S160:T160"/>
    <mergeCell ref="U160:V160"/>
    <mergeCell ref="W160:X160"/>
    <mergeCell ref="Y160:Z160"/>
    <mergeCell ref="AA160:AB160"/>
    <mergeCell ref="M159:M160"/>
    <mergeCell ref="N159:P160"/>
    <mergeCell ref="Q159:R159"/>
    <mergeCell ref="S159:T159"/>
    <mergeCell ref="U159:V159"/>
    <mergeCell ref="W159:X159"/>
    <mergeCell ref="A159:A160"/>
    <mergeCell ref="B159:C159"/>
    <mergeCell ref="D159:D160"/>
    <mergeCell ref="E159:G160"/>
    <mergeCell ref="H159:H160"/>
    <mergeCell ref="L159:L160"/>
    <mergeCell ref="P157:S157"/>
    <mergeCell ref="T157:W157"/>
    <mergeCell ref="X157:AB157"/>
    <mergeCell ref="B158:C158"/>
    <mergeCell ref="D158:G158"/>
    <mergeCell ref="H158:L158"/>
    <mergeCell ref="M158:P158"/>
    <mergeCell ref="Q158:X158"/>
    <mergeCell ref="Y158:AB158"/>
    <mergeCell ref="A149:A150"/>
    <mergeCell ref="B149:F150"/>
    <mergeCell ref="A156:C156"/>
    <mergeCell ref="L156:N156"/>
    <mergeCell ref="B157:C157"/>
    <mergeCell ref="D157:I157"/>
    <mergeCell ref="J157:O157"/>
    <mergeCell ref="L143:N143"/>
    <mergeCell ref="M144:N144"/>
    <mergeCell ref="A145:A146"/>
    <mergeCell ref="B145:F146"/>
    <mergeCell ref="H147:J147"/>
    <mergeCell ref="I148:J148"/>
    <mergeCell ref="A137:A138"/>
    <mergeCell ref="B137:F138"/>
    <mergeCell ref="H139:J139"/>
    <mergeCell ref="I140:J140"/>
    <mergeCell ref="A141:A142"/>
    <mergeCell ref="B141:F142"/>
    <mergeCell ref="H131:J131"/>
    <mergeCell ref="I132:J132"/>
    <mergeCell ref="A133:A134"/>
    <mergeCell ref="B133:F134"/>
    <mergeCell ref="P135:R135"/>
    <mergeCell ref="U135:Y136"/>
    <mergeCell ref="Q136:R136"/>
    <mergeCell ref="I124:J124"/>
    <mergeCell ref="A125:A126"/>
    <mergeCell ref="B125:F126"/>
    <mergeCell ref="L127:N127"/>
    <mergeCell ref="M128:N128"/>
    <mergeCell ref="A129:A130"/>
    <mergeCell ref="B129:F130"/>
    <mergeCell ref="Y113:Z113"/>
    <mergeCell ref="AA113:AB113"/>
    <mergeCell ref="A114:Z114"/>
    <mergeCell ref="A121:A122"/>
    <mergeCell ref="B121:F122"/>
    <mergeCell ref="H123:J123"/>
    <mergeCell ref="S112:T112"/>
    <mergeCell ref="U112:V112"/>
    <mergeCell ref="W112:X112"/>
    <mergeCell ref="Y112:Z112"/>
    <mergeCell ref="AA112:AB112"/>
    <mergeCell ref="B113:C113"/>
    <mergeCell ref="Q113:R113"/>
    <mergeCell ref="S113:T113"/>
    <mergeCell ref="U113:V113"/>
    <mergeCell ref="W113:X113"/>
    <mergeCell ref="A112:A113"/>
    <mergeCell ref="B112:C112"/>
    <mergeCell ref="D112:D113"/>
    <mergeCell ref="E112:G113"/>
    <mergeCell ref="H112:H113"/>
    <mergeCell ref="L112:L113"/>
    <mergeCell ref="M112:M113"/>
    <mergeCell ref="N112:P113"/>
    <mergeCell ref="Q112:R112"/>
    <mergeCell ref="Q110:R110"/>
    <mergeCell ref="S110:T110"/>
    <mergeCell ref="U110:V110"/>
    <mergeCell ref="W110:X110"/>
    <mergeCell ref="Y110:Z110"/>
    <mergeCell ref="AA110:AB110"/>
    <mergeCell ref="Y109:Z109"/>
    <mergeCell ref="AA109:AB109"/>
    <mergeCell ref="A110:A111"/>
    <mergeCell ref="B110:C110"/>
    <mergeCell ref="D110:D111"/>
    <mergeCell ref="E110:G111"/>
    <mergeCell ref="H110:H111"/>
    <mergeCell ref="L110:L111"/>
    <mergeCell ref="M110:M111"/>
    <mergeCell ref="N110:P111"/>
    <mergeCell ref="AA111:AB111"/>
    <mergeCell ref="B111:C111"/>
    <mergeCell ref="Q111:R111"/>
    <mergeCell ref="S111:T111"/>
    <mergeCell ref="U111:V111"/>
    <mergeCell ref="W111:X111"/>
    <mergeCell ref="Y111:Z111"/>
    <mergeCell ref="Y107:AB107"/>
    <mergeCell ref="A108:A109"/>
    <mergeCell ref="B108:C108"/>
    <mergeCell ref="D108:D109"/>
    <mergeCell ref="E108:G109"/>
    <mergeCell ref="H108:H109"/>
    <mergeCell ref="L108:L109"/>
    <mergeCell ref="M108:M109"/>
    <mergeCell ref="N108:P109"/>
    <mergeCell ref="Q108:R108"/>
    <mergeCell ref="S108:T108"/>
    <mergeCell ref="U108:V108"/>
    <mergeCell ref="W108:X108"/>
    <mergeCell ref="Y108:Z108"/>
    <mergeCell ref="AA108:AB108"/>
    <mergeCell ref="B109:C109"/>
    <mergeCell ref="Q109:R109"/>
    <mergeCell ref="S109:T109"/>
    <mergeCell ref="U109:V109"/>
    <mergeCell ref="W109:X109"/>
    <mergeCell ref="A106:C106"/>
    <mergeCell ref="L106:N106"/>
    <mergeCell ref="B107:C107"/>
    <mergeCell ref="D107:G107"/>
    <mergeCell ref="H107:L107"/>
    <mergeCell ref="M107:P107"/>
    <mergeCell ref="Q107:X107"/>
    <mergeCell ref="Q103:Q104"/>
    <mergeCell ref="R103:R104"/>
    <mergeCell ref="S103:S104"/>
    <mergeCell ref="T103:T104"/>
    <mergeCell ref="U103:U104"/>
    <mergeCell ref="V103:V104"/>
    <mergeCell ref="V101:V102"/>
    <mergeCell ref="W101:W102"/>
    <mergeCell ref="B103:B104"/>
    <mergeCell ref="C103:F104"/>
    <mergeCell ref="G103:I103"/>
    <mergeCell ref="J103:L103"/>
    <mergeCell ref="M103:O104"/>
    <mergeCell ref="P103:P104"/>
    <mergeCell ref="W103:W104"/>
    <mergeCell ref="W99:W100"/>
    <mergeCell ref="B101:B102"/>
    <mergeCell ref="C101:F102"/>
    <mergeCell ref="G101:I101"/>
    <mergeCell ref="J101:L102"/>
    <mergeCell ref="M101:O101"/>
    <mergeCell ref="P101:P102"/>
    <mergeCell ref="Q101:Q102"/>
    <mergeCell ref="R101:R102"/>
    <mergeCell ref="S101:S102"/>
    <mergeCell ref="Q99:Q100"/>
    <mergeCell ref="R99:R100"/>
    <mergeCell ref="S99:S100"/>
    <mergeCell ref="T99:T100"/>
    <mergeCell ref="U99:U100"/>
    <mergeCell ref="V99:V100"/>
    <mergeCell ref="B99:B100"/>
    <mergeCell ref="C99:F100"/>
    <mergeCell ref="G99:I100"/>
    <mergeCell ref="J99:L99"/>
    <mergeCell ref="M99:O99"/>
    <mergeCell ref="P99:P100"/>
    <mergeCell ref="T101:T102"/>
    <mergeCell ref="U101:U102"/>
    <mergeCell ref="Y95:Z95"/>
    <mergeCell ref="AA95:AB95"/>
    <mergeCell ref="B98:F98"/>
    <mergeCell ref="G98:I98"/>
    <mergeCell ref="J98:L98"/>
    <mergeCell ref="M98:O98"/>
    <mergeCell ref="S94:T94"/>
    <mergeCell ref="U94:V94"/>
    <mergeCell ref="W94:X94"/>
    <mergeCell ref="Y94:Z94"/>
    <mergeCell ref="AA94:AB94"/>
    <mergeCell ref="B95:C95"/>
    <mergeCell ref="Q95:R95"/>
    <mergeCell ref="S95:T95"/>
    <mergeCell ref="U95:V95"/>
    <mergeCell ref="W95:X95"/>
    <mergeCell ref="A94:A95"/>
    <mergeCell ref="B94:C94"/>
    <mergeCell ref="D94:D95"/>
    <mergeCell ref="E94:G95"/>
    <mergeCell ref="H94:H95"/>
    <mergeCell ref="L94:L95"/>
    <mergeCell ref="M94:M95"/>
    <mergeCell ref="N94:P95"/>
    <mergeCell ref="Q94:R94"/>
    <mergeCell ref="Q92:R92"/>
    <mergeCell ref="S92:T92"/>
    <mergeCell ref="U92:V92"/>
    <mergeCell ref="W92:X92"/>
    <mergeCell ref="Y92:Z92"/>
    <mergeCell ref="AA92:AB92"/>
    <mergeCell ref="Y91:Z91"/>
    <mergeCell ref="AA91:AB91"/>
    <mergeCell ref="A92:A93"/>
    <mergeCell ref="B92:C92"/>
    <mergeCell ref="D92:D93"/>
    <mergeCell ref="E92:G93"/>
    <mergeCell ref="H92:H93"/>
    <mergeCell ref="L92:L93"/>
    <mergeCell ref="M92:M93"/>
    <mergeCell ref="N92:P93"/>
    <mergeCell ref="AA93:AB93"/>
    <mergeCell ref="B93:C93"/>
    <mergeCell ref="Q93:R93"/>
    <mergeCell ref="S93:T93"/>
    <mergeCell ref="U93:V93"/>
    <mergeCell ref="W93:X93"/>
    <mergeCell ref="Y93:Z93"/>
    <mergeCell ref="Y89:AB89"/>
    <mergeCell ref="A90:A91"/>
    <mergeCell ref="B90:C90"/>
    <mergeCell ref="D90:D91"/>
    <mergeCell ref="E90:G91"/>
    <mergeCell ref="H90:H91"/>
    <mergeCell ref="L90:L91"/>
    <mergeCell ref="M90:M91"/>
    <mergeCell ref="N90:P91"/>
    <mergeCell ref="Q90:R90"/>
    <mergeCell ref="S90:T90"/>
    <mergeCell ref="U90:V90"/>
    <mergeCell ref="W90:X90"/>
    <mergeCell ref="Y90:Z90"/>
    <mergeCell ref="AA90:AB90"/>
    <mergeCell ref="B91:C91"/>
    <mergeCell ref="Q91:R91"/>
    <mergeCell ref="S91:T91"/>
    <mergeCell ref="U91:V91"/>
    <mergeCell ref="W91:X91"/>
    <mergeCell ref="A88:C88"/>
    <mergeCell ref="L88:N88"/>
    <mergeCell ref="B89:C89"/>
    <mergeCell ref="D89:G89"/>
    <mergeCell ref="H89:L89"/>
    <mergeCell ref="M89:P89"/>
    <mergeCell ref="Q89:X89"/>
    <mergeCell ref="Q85:Q86"/>
    <mergeCell ref="R85:R86"/>
    <mergeCell ref="S85:S86"/>
    <mergeCell ref="T85:T86"/>
    <mergeCell ref="U85:U86"/>
    <mergeCell ref="V85:V86"/>
    <mergeCell ref="V83:V84"/>
    <mergeCell ref="W83:W84"/>
    <mergeCell ref="B85:B86"/>
    <mergeCell ref="C85:F86"/>
    <mergeCell ref="G85:I85"/>
    <mergeCell ref="J85:L85"/>
    <mergeCell ref="M85:O86"/>
    <mergeCell ref="P85:P86"/>
    <mergeCell ref="W85:W86"/>
    <mergeCell ref="W81:W82"/>
    <mergeCell ref="B83:B84"/>
    <mergeCell ref="C83:F84"/>
    <mergeCell ref="G83:I83"/>
    <mergeCell ref="J83:L84"/>
    <mergeCell ref="M83:O83"/>
    <mergeCell ref="P83:P84"/>
    <mergeCell ref="Q83:Q84"/>
    <mergeCell ref="R83:R84"/>
    <mergeCell ref="S83:S84"/>
    <mergeCell ref="Q81:Q82"/>
    <mergeCell ref="R81:R82"/>
    <mergeCell ref="S81:S82"/>
    <mergeCell ref="T81:T82"/>
    <mergeCell ref="U81:U82"/>
    <mergeCell ref="V81:V82"/>
    <mergeCell ref="B81:B82"/>
    <mergeCell ref="C81:F82"/>
    <mergeCell ref="G81:I82"/>
    <mergeCell ref="J81:L81"/>
    <mergeCell ref="M81:O81"/>
    <mergeCell ref="P81:P82"/>
    <mergeCell ref="T83:T84"/>
    <mergeCell ref="U83:U84"/>
    <mergeCell ref="Y77:Z77"/>
    <mergeCell ref="AA77:AB77"/>
    <mergeCell ref="B80:F80"/>
    <mergeCell ref="G80:I80"/>
    <mergeCell ref="J80:L80"/>
    <mergeCell ref="M80:O80"/>
    <mergeCell ref="S76:T76"/>
    <mergeCell ref="U76:V76"/>
    <mergeCell ref="W76:X76"/>
    <mergeCell ref="Y76:Z76"/>
    <mergeCell ref="AA76:AB76"/>
    <mergeCell ref="B77:C77"/>
    <mergeCell ref="Q77:R77"/>
    <mergeCell ref="S77:T77"/>
    <mergeCell ref="U77:V77"/>
    <mergeCell ref="W77:X77"/>
    <mergeCell ref="A76:A77"/>
    <mergeCell ref="B76:C76"/>
    <mergeCell ref="D76:D77"/>
    <mergeCell ref="E76:G77"/>
    <mergeCell ref="H76:H77"/>
    <mergeCell ref="L76:L77"/>
    <mergeCell ref="M76:M77"/>
    <mergeCell ref="N76:P77"/>
    <mergeCell ref="Q76:R76"/>
    <mergeCell ref="Q74:R74"/>
    <mergeCell ref="S74:T74"/>
    <mergeCell ref="U74:V74"/>
    <mergeCell ref="W74:X74"/>
    <mergeCell ref="Y74:Z74"/>
    <mergeCell ref="AA74:AB74"/>
    <mergeCell ref="Y73:Z73"/>
    <mergeCell ref="AA73:AB73"/>
    <mergeCell ref="A74:A75"/>
    <mergeCell ref="B74:C74"/>
    <mergeCell ref="D74:D75"/>
    <mergeCell ref="E74:G75"/>
    <mergeCell ref="H74:H75"/>
    <mergeCell ref="L74:L75"/>
    <mergeCell ref="M74:M75"/>
    <mergeCell ref="N74:P75"/>
    <mergeCell ref="AA75:AB75"/>
    <mergeCell ref="B75:C75"/>
    <mergeCell ref="Q75:R75"/>
    <mergeCell ref="S75:T75"/>
    <mergeCell ref="U75:V75"/>
    <mergeCell ref="W75:X75"/>
    <mergeCell ref="Y75:Z75"/>
    <mergeCell ref="Y71:AB71"/>
    <mergeCell ref="A72:A73"/>
    <mergeCell ref="B72:C72"/>
    <mergeCell ref="D72:D73"/>
    <mergeCell ref="E72:G73"/>
    <mergeCell ref="H72:H73"/>
    <mergeCell ref="L72:L73"/>
    <mergeCell ref="M72:M73"/>
    <mergeCell ref="N72:P73"/>
    <mergeCell ref="Q72:R72"/>
    <mergeCell ref="S72:T72"/>
    <mergeCell ref="U72:V72"/>
    <mergeCell ref="W72:X72"/>
    <mergeCell ref="Y72:Z72"/>
    <mergeCell ref="AA72:AB72"/>
    <mergeCell ref="B73:C73"/>
    <mergeCell ref="Q73:R73"/>
    <mergeCell ref="S73:T73"/>
    <mergeCell ref="U73:V73"/>
    <mergeCell ref="W73:X73"/>
    <mergeCell ref="A70:C70"/>
    <mergeCell ref="L70:N70"/>
    <mergeCell ref="B71:C71"/>
    <mergeCell ref="D71:G71"/>
    <mergeCell ref="H71:L71"/>
    <mergeCell ref="M71:P71"/>
    <mergeCell ref="Q71:X71"/>
    <mergeCell ref="Q67:Q68"/>
    <mergeCell ref="R67:R68"/>
    <mergeCell ref="S67:S68"/>
    <mergeCell ref="T67:T68"/>
    <mergeCell ref="U67:U68"/>
    <mergeCell ref="V67:V68"/>
    <mergeCell ref="V65:V66"/>
    <mergeCell ref="W65:W66"/>
    <mergeCell ref="B67:B68"/>
    <mergeCell ref="C67:F68"/>
    <mergeCell ref="G67:I67"/>
    <mergeCell ref="J67:L67"/>
    <mergeCell ref="M67:O68"/>
    <mergeCell ref="P67:P68"/>
    <mergeCell ref="W67:W68"/>
    <mergeCell ref="W63:W64"/>
    <mergeCell ref="B65:B66"/>
    <mergeCell ref="C65:F66"/>
    <mergeCell ref="G65:I65"/>
    <mergeCell ref="J65:L66"/>
    <mergeCell ref="M65:O65"/>
    <mergeCell ref="P65:P66"/>
    <mergeCell ref="Q65:Q66"/>
    <mergeCell ref="R65:R66"/>
    <mergeCell ref="S65:S66"/>
    <mergeCell ref="Q63:Q64"/>
    <mergeCell ref="R63:R64"/>
    <mergeCell ref="S63:S64"/>
    <mergeCell ref="T63:T64"/>
    <mergeCell ref="U63:U64"/>
    <mergeCell ref="V63:V64"/>
    <mergeCell ref="B63:B64"/>
    <mergeCell ref="C63:F64"/>
    <mergeCell ref="G63:I64"/>
    <mergeCell ref="J63:L63"/>
    <mergeCell ref="M63:O63"/>
    <mergeCell ref="P63:P64"/>
    <mergeCell ref="T65:T66"/>
    <mergeCell ref="U65:U66"/>
    <mergeCell ref="Y59:Z59"/>
    <mergeCell ref="AA59:AB59"/>
    <mergeCell ref="B62:F62"/>
    <mergeCell ref="G62:I62"/>
    <mergeCell ref="J62:L62"/>
    <mergeCell ref="M62:O62"/>
    <mergeCell ref="S58:T58"/>
    <mergeCell ref="U58:V58"/>
    <mergeCell ref="W58:X58"/>
    <mergeCell ref="Y58:Z58"/>
    <mergeCell ref="AA58:AB58"/>
    <mergeCell ref="B59:C59"/>
    <mergeCell ref="Q59:R59"/>
    <mergeCell ref="S59:T59"/>
    <mergeCell ref="U59:V59"/>
    <mergeCell ref="W59:X59"/>
    <mergeCell ref="A58:A59"/>
    <mergeCell ref="B58:C58"/>
    <mergeCell ref="D58:D59"/>
    <mergeCell ref="E58:G59"/>
    <mergeCell ref="H58:H59"/>
    <mergeCell ref="L58:L59"/>
    <mergeCell ref="M58:M59"/>
    <mergeCell ref="N58:P59"/>
    <mergeCell ref="Q58:R58"/>
    <mergeCell ref="Q56:R56"/>
    <mergeCell ref="S56:T56"/>
    <mergeCell ref="U56:V56"/>
    <mergeCell ref="W56:X56"/>
    <mergeCell ref="Y56:Z56"/>
    <mergeCell ref="AA56:AB56"/>
    <mergeCell ref="Y55:Z55"/>
    <mergeCell ref="AA55:AB55"/>
    <mergeCell ref="A56:A57"/>
    <mergeCell ref="B56:C56"/>
    <mergeCell ref="D56:D57"/>
    <mergeCell ref="E56:G57"/>
    <mergeCell ref="H56:H57"/>
    <mergeCell ref="L56:L57"/>
    <mergeCell ref="M56:M57"/>
    <mergeCell ref="N56:P57"/>
    <mergeCell ref="AA57:AB57"/>
    <mergeCell ref="B57:C57"/>
    <mergeCell ref="Q57:R57"/>
    <mergeCell ref="S57:T57"/>
    <mergeCell ref="U57:V57"/>
    <mergeCell ref="W57:X57"/>
    <mergeCell ref="Y57:Z57"/>
    <mergeCell ref="Y53:AB53"/>
    <mergeCell ref="A54:A55"/>
    <mergeCell ref="B54:C54"/>
    <mergeCell ref="D54:D55"/>
    <mergeCell ref="E54:G55"/>
    <mergeCell ref="H54:H55"/>
    <mergeCell ref="L54:L55"/>
    <mergeCell ref="M54:M55"/>
    <mergeCell ref="N54:P55"/>
    <mergeCell ref="Q54:R54"/>
    <mergeCell ref="S54:T54"/>
    <mergeCell ref="U54:V54"/>
    <mergeCell ref="W54:X54"/>
    <mergeCell ref="Y54:Z54"/>
    <mergeCell ref="AA54:AB54"/>
    <mergeCell ref="B55:C55"/>
    <mergeCell ref="Q55:R55"/>
    <mergeCell ref="S55:T55"/>
    <mergeCell ref="U55:V55"/>
    <mergeCell ref="W55:X55"/>
    <mergeCell ref="A52:C52"/>
    <mergeCell ref="L52:N52"/>
    <mergeCell ref="B53:C53"/>
    <mergeCell ref="D53:G53"/>
    <mergeCell ref="H53:L53"/>
    <mergeCell ref="M53:P53"/>
    <mergeCell ref="Q53:X53"/>
    <mergeCell ref="Q49:Q50"/>
    <mergeCell ref="R49:R50"/>
    <mergeCell ref="S49:S50"/>
    <mergeCell ref="T49:T50"/>
    <mergeCell ref="U49:U50"/>
    <mergeCell ref="V49:V50"/>
    <mergeCell ref="V47:V48"/>
    <mergeCell ref="W47:W48"/>
    <mergeCell ref="B49:B50"/>
    <mergeCell ref="C49:F50"/>
    <mergeCell ref="G49:I49"/>
    <mergeCell ref="J49:L49"/>
    <mergeCell ref="M49:O50"/>
    <mergeCell ref="P49:P50"/>
    <mergeCell ref="W49:W50"/>
    <mergeCell ref="W45:W46"/>
    <mergeCell ref="B47:B48"/>
    <mergeCell ref="C47:F48"/>
    <mergeCell ref="G47:I47"/>
    <mergeCell ref="J47:L48"/>
    <mergeCell ref="M47:O47"/>
    <mergeCell ref="P47:P48"/>
    <mergeCell ref="Q47:Q48"/>
    <mergeCell ref="R47:R48"/>
    <mergeCell ref="S47:S48"/>
    <mergeCell ref="Q45:Q46"/>
    <mergeCell ref="R45:R46"/>
    <mergeCell ref="S45:S46"/>
    <mergeCell ref="T45:T46"/>
    <mergeCell ref="U45:U46"/>
    <mergeCell ref="V45:V46"/>
    <mergeCell ref="B45:B46"/>
    <mergeCell ref="C45:F46"/>
    <mergeCell ref="G45:I46"/>
    <mergeCell ref="J45:L45"/>
    <mergeCell ref="M45:O45"/>
    <mergeCell ref="P45:P46"/>
    <mergeCell ref="T47:T48"/>
    <mergeCell ref="U47:U48"/>
    <mergeCell ref="Y41:Z41"/>
    <mergeCell ref="AA41:AB41"/>
    <mergeCell ref="B44:F44"/>
    <mergeCell ref="G44:I44"/>
    <mergeCell ref="J44:L44"/>
    <mergeCell ref="M44:O44"/>
    <mergeCell ref="S40:T40"/>
    <mergeCell ref="U40:V40"/>
    <mergeCell ref="W40:X40"/>
    <mergeCell ref="Y40:Z40"/>
    <mergeCell ref="AA40:AB40"/>
    <mergeCell ref="B41:C41"/>
    <mergeCell ref="Q41:R41"/>
    <mergeCell ref="S41:T41"/>
    <mergeCell ref="U41:V41"/>
    <mergeCell ref="W41:X41"/>
    <mergeCell ref="A40:A41"/>
    <mergeCell ref="B40:C40"/>
    <mergeCell ref="D40:D41"/>
    <mergeCell ref="E40:G41"/>
    <mergeCell ref="H40:H41"/>
    <mergeCell ref="L40:L41"/>
    <mergeCell ref="M40:M41"/>
    <mergeCell ref="N40:P41"/>
    <mergeCell ref="Q40:R40"/>
    <mergeCell ref="Q38:R38"/>
    <mergeCell ref="S38:T38"/>
    <mergeCell ref="U38:V38"/>
    <mergeCell ref="W38:X38"/>
    <mergeCell ref="Y38:Z38"/>
    <mergeCell ref="AA38:AB38"/>
    <mergeCell ref="Y37:Z37"/>
    <mergeCell ref="AA37:AB37"/>
    <mergeCell ref="A38:A39"/>
    <mergeCell ref="B38:C38"/>
    <mergeCell ref="D38:D39"/>
    <mergeCell ref="E38:G39"/>
    <mergeCell ref="H38:H39"/>
    <mergeCell ref="L38:L39"/>
    <mergeCell ref="M38:M39"/>
    <mergeCell ref="N38:P39"/>
    <mergeCell ref="AA39:AB39"/>
    <mergeCell ref="B39:C39"/>
    <mergeCell ref="Q39:R39"/>
    <mergeCell ref="S39:T39"/>
    <mergeCell ref="U39:V39"/>
    <mergeCell ref="W39:X39"/>
    <mergeCell ref="Y39:Z39"/>
    <mergeCell ref="Y35:AB35"/>
    <mergeCell ref="A36:A37"/>
    <mergeCell ref="B36:C36"/>
    <mergeCell ref="D36:D37"/>
    <mergeCell ref="E36:G37"/>
    <mergeCell ref="H36:H37"/>
    <mergeCell ref="L36:L37"/>
    <mergeCell ref="M36:M37"/>
    <mergeCell ref="N36:P37"/>
    <mergeCell ref="Q36:R36"/>
    <mergeCell ref="S36:T36"/>
    <mergeCell ref="U36:V36"/>
    <mergeCell ref="W36:X36"/>
    <mergeCell ref="Y36:Z36"/>
    <mergeCell ref="AA36:AB36"/>
    <mergeCell ref="B37:C37"/>
    <mergeCell ref="Q37:R37"/>
    <mergeCell ref="S37:T37"/>
    <mergeCell ref="U37:V37"/>
    <mergeCell ref="W37:X37"/>
    <mergeCell ref="A34:C34"/>
    <mergeCell ref="L34:N34"/>
    <mergeCell ref="B35:C35"/>
    <mergeCell ref="D35:G35"/>
    <mergeCell ref="H35:L35"/>
    <mergeCell ref="M35:P35"/>
    <mergeCell ref="Q35:X35"/>
    <mergeCell ref="Q31:Q32"/>
    <mergeCell ref="R31:R32"/>
    <mergeCell ref="S31:S32"/>
    <mergeCell ref="T31:T32"/>
    <mergeCell ref="U31:U32"/>
    <mergeCell ref="V31:V32"/>
    <mergeCell ref="V29:V30"/>
    <mergeCell ref="W29:W30"/>
    <mergeCell ref="B31:B32"/>
    <mergeCell ref="C31:F32"/>
    <mergeCell ref="G31:I31"/>
    <mergeCell ref="J31:L31"/>
    <mergeCell ref="M31:O32"/>
    <mergeCell ref="P31:P32"/>
    <mergeCell ref="W31:W32"/>
    <mergeCell ref="W27:W28"/>
    <mergeCell ref="B29:B30"/>
    <mergeCell ref="C29:F30"/>
    <mergeCell ref="G29:I29"/>
    <mergeCell ref="J29:L30"/>
    <mergeCell ref="M29:O29"/>
    <mergeCell ref="P29:P30"/>
    <mergeCell ref="Q29:Q30"/>
    <mergeCell ref="R29:R30"/>
    <mergeCell ref="S29:S30"/>
    <mergeCell ref="Q27:Q28"/>
    <mergeCell ref="R27:R28"/>
    <mergeCell ref="S27:S28"/>
    <mergeCell ref="T27:T28"/>
    <mergeCell ref="U27:U28"/>
    <mergeCell ref="V27:V28"/>
    <mergeCell ref="B27:B28"/>
    <mergeCell ref="C27:F28"/>
    <mergeCell ref="G27:I28"/>
    <mergeCell ref="J27:L27"/>
    <mergeCell ref="M27:O27"/>
    <mergeCell ref="P27:P28"/>
    <mergeCell ref="T29:T30"/>
    <mergeCell ref="U29:U30"/>
    <mergeCell ref="Y23:Z23"/>
    <mergeCell ref="AA23:AB23"/>
    <mergeCell ref="B26:F26"/>
    <mergeCell ref="G26:I26"/>
    <mergeCell ref="J26:L26"/>
    <mergeCell ref="M26:O26"/>
    <mergeCell ref="S22:T22"/>
    <mergeCell ref="U22:V22"/>
    <mergeCell ref="W22:X22"/>
    <mergeCell ref="Y22:Z22"/>
    <mergeCell ref="AA22:AB22"/>
    <mergeCell ref="B23:C23"/>
    <mergeCell ref="Q23:R23"/>
    <mergeCell ref="S23:T23"/>
    <mergeCell ref="U23:V23"/>
    <mergeCell ref="W23:X23"/>
    <mergeCell ref="A22:A23"/>
    <mergeCell ref="B22:C22"/>
    <mergeCell ref="D22:D23"/>
    <mergeCell ref="E22:G23"/>
    <mergeCell ref="H22:H23"/>
    <mergeCell ref="L22:L23"/>
    <mergeCell ref="M22:M23"/>
    <mergeCell ref="N22:P23"/>
    <mergeCell ref="Q22:R22"/>
    <mergeCell ref="Q20:R20"/>
    <mergeCell ref="S20:T20"/>
    <mergeCell ref="U20:V20"/>
    <mergeCell ref="W20:X20"/>
    <mergeCell ref="Y20:Z20"/>
    <mergeCell ref="AA20:AB20"/>
    <mergeCell ref="Y19:Z19"/>
    <mergeCell ref="AA19:AB19"/>
    <mergeCell ref="A20:A21"/>
    <mergeCell ref="B20:C20"/>
    <mergeCell ref="D20:D21"/>
    <mergeCell ref="E20:G21"/>
    <mergeCell ref="H20:H21"/>
    <mergeCell ref="L20:L21"/>
    <mergeCell ref="M20:M21"/>
    <mergeCell ref="N20:P21"/>
    <mergeCell ref="AA21:AB21"/>
    <mergeCell ref="B21:C21"/>
    <mergeCell ref="Q21:R21"/>
    <mergeCell ref="S21:T21"/>
    <mergeCell ref="U21:V21"/>
    <mergeCell ref="W21:X21"/>
    <mergeCell ref="Y21:Z21"/>
    <mergeCell ref="Y17:AB17"/>
    <mergeCell ref="A18:A19"/>
    <mergeCell ref="B18:C18"/>
    <mergeCell ref="D18:D19"/>
    <mergeCell ref="E18:G19"/>
    <mergeCell ref="H18:H19"/>
    <mergeCell ref="L18:L19"/>
    <mergeCell ref="M18:M19"/>
    <mergeCell ref="N18:P19"/>
    <mergeCell ref="Q18:R18"/>
    <mergeCell ref="S18:T18"/>
    <mergeCell ref="U18:V18"/>
    <mergeCell ref="W18:X18"/>
    <mergeCell ref="Y18:Z18"/>
    <mergeCell ref="AA18:AB18"/>
    <mergeCell ref="B19:C19"/>
    <mergeCell ref="Q19:R19"/>
    <mergeCell ref="S19:T19"/>
    <mergeCell ref="U19:V19"/>
    <mergeCell ref="W19:X19"/>
    <mergeCell ref="A16:C16"/>
    <mergeCell ref="L16:N16"/>
    <mergeCell ref="B17:C17"/>
    <mergeCell ref="D17:G17"/>
    <mergeCell ref="H17:L17"/>
    <mergeCell ref="M17:P17"/>
    <mergeCell ref="Q17:X17"/>
    <mergeCell ref="Q13:Q14"/>
    <mergeCell ref="R13:R14"/>
    <mergeCell ref="S13:S14"/>
    <mergeCell ref="T13:T14"/>
    <mergeCell ref="U13:U14"/>
    <mergeCell ref="V13:V14"/>
    <mergeCell ref="G9:I10"/>
    <mergeCell ref="J9:L9"/>
    <mergeCell ref="M9:O9"/>
    <mergeCell ref="P9:P10"/>
    <mergeCell ref="T11:T12"/>
    <mergeCell ref="U11:U12"/>
    <mergeCell ref="V11:V12"/>
    <mergeCell ref="W11:W12"/>
    <mergeCell ref="B13:B14"/>
    <mergeCell ref="C13:F14"/>
    <mergeCell ref="G13:I13"/>
    <mergeCell ref="J13:L13"/>
    <mergeCell ref="M13:O14"/>
    <mergeCell ref="P13:P14"/>
    <mergeCell ref="W13:W14"/>
    <mergeCell ref="A1:Z1"/>
    <mergeCell ref="H3:I3"/>
    <mergeCell ref="B8:F8"/>
    <mergeCell ref="G8:I8"/>
    <mergeCell ref="J8:L8"/>
    <mergeCell ref="M8:O8"/>
    <mergeCell ref="W9:W10"/>
    <mergeCell ref="B11:B12"/>
    <mergeCell ref="C11:F12"/>
    <mergeCell ref="G11:I11"/>
    <mergeCell ref="J11:L12"/>
    <mergeCell ref="M11:O11"/>
    <mergeCell ref="P11:P12"/>
    <mergeCell ref="Q11:Q12"/>
    <mergeCell ref="R11:R12"/>
    <mergeCell ref="S11:S12"/>
    <mergeCell ref="Q9:Q10"/>
    <mergeCell ref="R9:R10"/>
    <mergeCell ref="S9:S10"/>
    <mergeCell ref="T9:T10"/>
    <mergeCell ref="U9:U10"/>
    <mergeCell ref="V9:V10"/>
    <mergeCell ref="B9:B10"/>
    <mergeCell ref="C9:F10"/>
  </mergeCells>
  <phoneticPr fontId="2"/>
  <pageMargins left="0.7" right="0.7" top="0.75" bottom="0.75" header="0.3" footer="0.3"/>
  <pageSetup paperSize="9" scale="68" orientation="portrait" horizontalDpi="4294967293" verticalDpi="0" r:id="rId1"/>
  <rowBreaks count="2" manualBreakCount="2">
    <brk id="59" max="27" man="1"/>
    <brk id="113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監督会組合せ（コロナ対策）</vt:lpstr>
      <vt:lpstr>日程（コロナ対策）</vt:lpstr>
      <vt:lpstr>'日程（コロナ対策）'!Print_Area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宮川</cp:lastModifiedBy>
  <cp:lastPrinted>2022-05-24T02:34:04Z</cp:lastPrinted>
  <dcterms:created xsi:type="dcterms:W3CDTF">2014-08-29T13:56:55Z</dcterms:created>
  <dcterms:modified xsi:type="dcterms:W3CDTF">2022-06-19T11:57:29Z</dcterms:modified>
</cp:coreProperties>
</file>