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新しいフォルダー\"/>
    </mc:Choice>
  </mc:AlternateContent>
  <xr:revisionPtr revIDLastSave="0" documentId="13_ncr:1_{316B6C8F-E370-4EF8-AC12-66A2246143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連盟" sheetId="2" r:id="rId1"/>
    <sheet name="各大会" sheetId="3" r:id="rId2"/>
  </sheets>
  <definedNames>
    <definedName name="_xlnm.Print_Area" localSheetId="0">連盟!$A$1:$F$51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7" i="3" l="1"/>
  <c r="C247" i="3"/>
  <c r="E247" i="3" s="1"/>
  <c r="E246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0" i="3"/>
  <c r="E225" i="3"/>
  <c r="E224" i="3"/>
  <c r="E223" i="3"/>
  <c r="D222" i="3"/>
  <c r="D226" i="3" s="1"/>
  <c r="E226" i="3" s="1"/>
  <c r="D210" i="3"/>
  <c r="C210" i="3"/>
  <c r="E210" i="3" s="1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D190" i="3"/>
  <c r="C190" i="3"/>
  <c r="E190" i="3" s="1"/>
  <c r="E189" i="3"/>
  <c r="E188" i="3"/>
  <c r="E187" i="3"/>
  <c r="D186" i="3"/>
  <c r="C186" i="3"/>
  <c r="E186" i="3" s="1"/>
  <c r="E182" i="3"/>
  <c r="D175" i="3"/>
  <c r="C175" i="3"/>
  <c r="E175" i="3" s="1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D155" i="3"/>
  <c r="C155" i="3"/>
  <c r="E155" i="3" s="1"/>
  <c r="E154" i="3"/>
  <c r="E153" i="3"/>
  <c r="E152" i="3"/>
  <c r="E151" i="3"/>
  <c r="D151" i="3"/>
  <c r="C151" i="3"/>
  <c r="E147" i="3"/>
  <c r="C140" i="3"/>
  <c r="E140" i="3" s="1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19" i="3"/>
  <c r="E118" i="3"/>
  <c r="E117" i="3"/>
  <c r="C116" i="3"/>
  <c r="C120" i="3" s="1"/>
  <c r="E120" i="3" s="1"/>
  <c r="D105" i="3"/>
  <c r="C105" i="3"/>
  <c r="E105" i="3" s="1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4" i="3"/>
  <c r="E83" i="3"/>
  <c r="E82" i="3"/>
  <c r="D81" i="3"/>
  <c r="D85" i="3" s="1"/>
  <c r="C81" i="3"/>
  <c r="C85" i="3" s="1"/>
  <c r="E85" i="3" s="1"/>
  <c r="E77" i="3"/>
  <c r="D70" i="3"/>
  <c r="C70" i="3"/>
  <c r="E70" i="3" s="1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D50" i="3"/>
  <c r="E50" i="3" s="1"/>
  <c r="E49" i="3"/>
  <c r="E48" i="3"/>
  <c r="E47" i="3"/>
  <c r="E46" i="3"/>
  <c r="E42" i="3"/>
  <c r="D35" i="3"/>
  <c r="C35" i="3"/>
  <c r="E35" i="3" s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4" i="3"/>
  <c r="E13" i="3"/>
  <c r="E12" i="3"/>
  <c r="D11" i="3"/>
  <c r="D15" i="3" s="1"/>
  <c r="C11" i="3"/>
  <c r="C15" i="3" s="1"/>
  <c r="E15" i="3" s="1"/>
  <c r="E7" i="3"/>
  <c r="E116" i="3" l="1"/>
  <c r="E222" i="3"/>
  <c r="E81" i="3"/>
  <c r="E11" i="3"/>
  <c r="D17" i="2" l="1"/>
  <c r="C8" i="2" l="1"/>
  <c r="E12" i="2" l="1"/>
  <c r="E11" i="2"/>
  <c r="E10" i="2"/>
  <c r="E9" i="2"/>
  <c r="E23" i="2" l="1"/>
  <c r="E22" i="2"/>
  <c r="D8" i="2" l="1"/>
  <c r="D13" i="2" s="1"/>
  <c r="E43" i="2" l="1"/>
  <c r="E42" i="2"/>
  <c r="E40" i="2"/>
  <c r="E39" i="2"/>
  <c r="E38" i="2"/>
  <c r="E37" i="2"/>
  <c r="E36" i="2"/>
  <c r="D35" i="2"/>
  <c r="E35" i="2" s="1"/>
  <c r="E34" i="2"/>
  <c r="E33" i="2"/>
  <c r="E32" i="2"/>
  <c r="E31" i="2"/>
  <c r="D30" i="2"/>
  <c r="C30" i="2"/>
  <c r="E29" i="2"/>
  <c r="E28" i="2"/>
  <c r="E27" i="2"/>
  <c r="E26" i="2"/>
  <c r="E25" i="2"/>
  <c r="E24" i="2"/>
  <c r="E21" i="2"/>
  <c r="E20" i="2"/>
  <c r="E19" i="2"/>
  <c r="E18" i="2"/>
  <c r="C17" i="2"/>
  <c r="C13" i="2"/>
  <c r="E7" i="2"/>
  <c r="E6" i="2"/>
  <c r="C44" i="2" l="1"/>
  <c r="C46" i="2" s="1"/>
  <c r="E30" i="2"/>
  <c r="E17" i="2"/>
  <c r="E13" i="2"/>
  <c r="E8" i="2"/>
  <c r="D44" i="2"/>
  <c r="E44" i="2" l="1"/>
  <c r="D46" i="2"/>
</calcChain>
</file>

<file path=xl/sharedStrings.xml><?xml version="1.0" encoding="utf-8"?>
<sst xmlns="http://schemas.openxmlformats.org/spreadsheetml/2006/main" count="467" uniqueCount="149">
  <si>
    <t>Ⅰ　収入の部</t>
    <rPh sb="2" eb="4">
      <t>シュウニュウ</t>
    </rPh>
    <rPh sb="5" eb="6">
      <t>ブ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</si>
  <si>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</si>
  <si>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</si>
  <si>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増減</t>
    <rPh sb="0" eb="2">
      <t>ゾウゲン</t>
    </rPh>
    <phoneticPr fontId="2"/>
  </si>
  <si>
    <t>収　入　合　計</t>
    <rPh sb="0" eb="1">
      <t>オサム</t>
    </rPh>
    <rPh sb="2" eb="3">
      <t>イ</t>
    </rPh>
    <rPh sb="4" eb="5">
      <t>ゴウ</t>
    </rPh>
    <rPh sb="6" eb="7">
      <t>ケイ</t>
    </rPh>
    <phoneticPr fontId="2"/>
  </si>
  <si>
    <t>Ⅱ　支出の部</t>
    <rPh sb="2" eb="4">
      <t>シシュツ</t>
    </rPh>
    <rPh sb="5" eb="6">
      <t>ブ</t>
    </rPh>
    <phoneticPr fontId="2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</si>
  <si>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2"/>
  </si>
  <si>
    <t>Ⅲ　残　　額</t>
    <rPh sb="2" eb="3">
      <t>ザン</t>
    </rPh>
    <rPh sb="5" eb="6">
      <t>ガク</t>
    </rPh>
    <phoneticPr fontId="2"/>
  </si>
  <si>
    <t>備　　　　　考</t>
    <rPh sb="0" eb="1">
      <t>ビ</t>
    </rPh>
    <rPh sb="6" eb="7">
      <t>コウ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</si>
  <si>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</si>
  <si>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</si>
  <si>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会議費</t>
    <rPh sb="0" eb="3">
      <t>カイギヒ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</si>
  <si>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</si>
  <si>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</si>
  <si>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項　　　目</t>
    <rPh sb="0" eb="1">
      <t>コウ</t>
    </rPh>
    <rPh sb="4" eb="5">
      <t>メ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</si>
  <si>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</si>
  <si>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登録金</t>
    <rPh sb="0" eb="2">
      <t>トウロク</t>
    </rPh>
    <rPh sb="2" eb="3">
      <t>キン</t>
    </rPh>
    <phoneticPr fontId="2"/>
  </si>
  <si>
    <t>県協会チーム登録還付金</t>
    <rPh sb="0" eb="1">
      <t>ケン</t>
    </rPh>
    <rPh sb="1" eb="3">
      <t>キョウカイ</t>
    </rPh>
    <rPh sb="6" eb="8">
      <t>トウロク</t>
    </rPh>
    <rPh sb="8" eb="11">
      <t>カンプキン</t>
    </rPh>
    <phoneticPr fontId="2"/>
  </si>
  <si>
    <t>雑収入</t>
    <rPh sb="0" eb="3">
      <t>ザツシュウニュウ</t>
    </rPh>
    <phoneticPr fontId="2"/>
  </si>
  <si>
    <t>利息等</t>
    <rPh sb="0" eb="2">
      <t>リソク</t>
    </rPh>
    <rPh sb="2" eb="3">
      <t>トウ</t>
    </rPh>
    <phoneticPr fontId="2"/>
  </si>
  <si>
    <t>理事会　旅費　1,000円/人</t>
    <rPh sb="0" eb="3">
      <t>リジカイ</t>
    </rPh>
    <rPh sb="4" eb="6">
      <t>リョヒ</t>
    </rPh>
    <rPh sb="8" eb="13">
      <t>０００エン</t>
    </rPh>
    <rPh sb="14" eb="15">
      <t>ニン</t>
    </rPh>
    <phoneticPr fontId="2"/>
  </si>
  <si>
    <t>消耗品費</t>
    <rPh sb="0" eb="3">
      <t>ショウモウヒン</t>
    </rPh>
    <rPh sb="3" eb="4">
      <t>ヒ</t>
    </rPh>
    <phoneticPr fontId="2"/>
  </si>
  <si>
    <t>消耗備品費</t>
    <rPh sb="0" eb="2">
      <t>ショウモウ</t>
    </rPh>
    <rPh sb="2" eb="5">
      <t>ビヒンヒ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</si>
  <si>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</si>
  <si>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接待交際費</t>
    <rPh sb="0" eb="2">
      <t>セッタイ</t>
    </rPh>
    <rPh sb="2" eb="5">
      <t>コウサイヒ</t>
    </rPh>
    <phoneticPr fontId="2"/>
  </si>
  <si>
    <t>大会参加費補助</t>
    <rPh sb="0" eb="2">
      <t>タイカイ</t>
    </rPh>
    <rPh sb="2" eb="5">
      <t>サンカヒ</t>
    </rPh>
    <rPh sb="5" eb="7">
      <t>ホジョ</t>
    </rPh>
    <phoneticPr fontId="2"/>
  </si>
  <si>
    <t>全日本選抜</t>
    <rPh sb="0" eb="3">
      <t>ゼンニホン</t>
    </rPh>
    <rPh sb="3" eb="5">
      <t>センバツ</t>
    </rPh>
    <phoneticPr fontId="2"/>
  </si>
  <si>
    <t>全日本女子選抜</t>
    <rPh sb="0" eb="3">
      <t>ゼンニホン</t>
    </rPh>
    <rPh sb="3" eb="5">
      <t>ジョシ</t>
    </rPh>
    <rPh sb="5" eb="7">
      <t>センバツ</t>
    </rPh>
    <phoneticPr fontId="2"/>
  </si>
  <si>
    <t>全国青年大会</t>
    <rPh sb="0" eb="2">
      <t>ゼンコク</t>
    </rPh>
    <rPh sb="2" eb="4">
      <t>セイネン</t>
    </rPh>
    <rPh sb="4" eb="6">
      <t>タイカイ</t>
    </rPh>
    <phoneticPr fontId="2"/>
  </si>
  <si>
    <t>長野オープン</t>
    <rPh sb="0" eb="2">
      <t>ナガノ</t>
    </rPh>
    <phoneticPr fontId="2"/>
  </si>
  <si>
    <t>大会補助費</t>
    <rPh sb="0" eb="2">
      <t>タイカイ</t>
    </rPh>
    <rPh sb="2" eb="4">
      <t>ホジョ</t>
    </rPh>
    <rPh sb="4" eb="5">
      <t>ヒ</t>
    </rPh>
    <phoneticPr fontId="2"/>
  </si>
  <si>
    <t>U-18&amp;大学</t>
    <rPh sb="5" eb="7">
      <t>ダイガク</t>
    </rPh>
    <phoneticPr fontId="2"/>
  </si>
  <si>
    <t>全日本女子</t>
    <rPh sb="0" eb="3">
      <t>ゼンニホン</t>
    </rPh>
    <rPh sb="3" eb="5">
      <t>ジョシ</t>
    </rPh>
    <phoneticPr fontId="2"/>
  </si>
  <si>
    <t>U-15&amp;U-15女子</t>
    <rPh sb="9" eb="11">
      <t>ジョシ</t>
    </rPh>
    <phoneticPr fontId="2"/>
  </si>
  <si>
    <t>全日本</t>
    <rPh sb="0" eb="3">
      <t>ゼンニホン</t>
    </rPh>
    <phoneticPr fontId="2"/>
  </si>
  <si>
    <t>宇都宮カップ</t>
    <rPh sb="0" eb="3">
      <t>ウツノミヤ</t>
    </rPh>
    <phoneticPr fontId="2"/>
  </si>
  <si>
    <t>県リーグ＆女子リーグ</t>
    <rPh sb="0" eb="1">
      <t>ケン</t>
    </rPh>
    <rPh sb="5" eb="7">
      <t>ジョシ</t>
    </rPh>
    <phoneticPr fontId="2"/>
  </si>
  <si>
    <t>第6回</t>
    <rPh sb="0" eb="1">
      <t>ダイ</t>
    </rPh>
    <rPh sb="2" eb="3">
      <t>カイ</t>
    </rPh>
    <phoneticPr fontId="2"/>
  </si>
  <si>
    <t>以上、報告いたします。</t>
    <rPh sb="0" eb="2">
      <t>イジョウ</t>
    </rPh>
    <rPh sb="3" eb="5">
      <t>ホウコク</t>
    </rPh>
    <phoneticPr fontId="2"/>
  </si>
  <si>
    <t>栃木県フットサル連盟　会長　螺良　昭人</t>
    <rPh sb="0" eb="3">
      <t>トチギケン</t>
    </rPh>
    <rPh sb="8" eb="10">
      <t>レンメイ</t>
    </rPh>
    <rPh sb="11" eb="13">
      <t>カイチョウ</t>
    </rPh>
    <rPh sb="14" eb="16">
      <t>ツブラ</t>
    </rPh>
    <rPh sb="17" eb="19">
      <t>アキヒト</t>
    </rPh>
    <phoneticPr fontId="2"/>
  </si>
  <si>
    <t>補助金収入(日本FF連盟)</t>
    <rPh sb="0" eb="3">
      <t>ホジョキン</t>
    </rPh>
    <rPh sb="3" eb="5">
      <t>シュウニュウ</t>
    </rPh>
    <rPh sb="6" eb="8">
      <t>ニホン</t>
    </rPh>
    <rPh sb="10" eb="12">
      <t>レンメイ</t>
    </rPh>
    <phoneticPr fontId="2"/>
  </si>
  <si>
    <t>関東大会及び会議等の旅費・宿泊費</t>
    <rPh sb="0" eb="2">
      <t>カントウ</t>
    </rPh>
    <rPh sb="2" eb="4">
      <t>タイカイ</t>
    </rPh>
    <rPh sb="4" eb="5">
      <t>オヨ</t>
    </rPh>
    <rPh sb="6" eb="8">
      <t>カイギ</t>
    </rPh>
    <rPh sb="8" eb="9">
      <t>トウ</t>
    </rPh>
    <rPh sb="10" eb="12">
      <t>リョヒ</t>
    </rPh>
    <rPh sb="13" eb="16">
      <t>シュクハクヒ</t>
    </rPh>
    <phoneticPr fontId="2"/>
  </si>
  <si>
    <t>選抜活動各大会補助</t>
    <rPh sb="0" eb="2">
      <t>センバツ</t>
    </rPh>
    <rPh sb="2" eb="4">
      <t>カツドウ</t>
    </rPh>
    <rPh sb="4" eb="7">
      <t>カクタイカイ</t>
    </rPh>
    <rPh sb="7" eb="9">
      <t>ホジョ</t>
    </rPh>
    <phoneticPr fontId="2"/>
  </si>
  <si>
    <t>祝賀会、葬儀香典等</t>
    <rPh sb="0" eb="3">
      <t>シュクガカイ</t>
    </rPh>
    <rPh sb="4" eb="6">
      <t>ソウギ</t>
    </rPh>
    <rPh sb="6" eb="8">
      <t>コウデン</t>
    </rPh>
    <rPh sb="8" eb="9">
      <t>トウ</t>
    </rPh>
    <phoneticPr fontId="2"/>
  </si>
  <si>
    <t>次年度に繰り越す</t>
    <rPh sb="0" eb="3">
      <t>ジネンド</t>
    </rPh>
    <rPh sb="4" eb="5">
      <t>ク</t>
    </rPh>
    <rPh sb="6" eb="7">
      <t>コ</t>
    </rPh>
    <phoneticPr fontId="2"/>
  </si>
  <si>
    <t>ゼビオ分配金</t>
    <rPh sb="3" eb="6">
      <t>ブンパイキン</t>
    </rPh>
    <phoneticPr fontId="2"/>
  </si>
  <si>
    <t>2021年度登録推進負担金</t>
    <rPh sb="4" eb="6">
      <t>ネンド</t>
    </rPh>
    <rPh sb="6" eb="8">
      <t>トウロク</t>
    </rPh>
    <rPh sb="8" eb="10">
      <t>スイシン</t>
    </rPh>
    <rPh sb="10" eb="13">
      <t>フタンキン</t>
    </rPh>
    <phoneticPr fontId="2"/>
  </si>
  <si>
    <t>大会中止</t>
    <rPh sb="0" eb="4">
      <t>タイカイチュウシ</t>
    </rPh>
    <phoneticPr fontId="2"/>
  </si>
  <si>
    <t>日本FF推進負担金　3/31振込</t>
    <rPh sb="0" eb="2">
      <t>ニホン</t>
    </rPh>
    <rPh sb="4" eb="6">
      <t>スイシン</t>
    </rPh>
    <rPh sb="6" eb="9">
      <t>フタンキン</t>
    </rPh>
    <rPh sb="14" eb="16">
      <t>フリコミ</t>
    </rPh>
    <phoneticPr fontId="2"/>
  </si>
  <si>
    <t>2021年度　栃木県サッカー協会フットサル委員会・栃木県フットサル連盟　収支決算書</t>
    <rPh sb="4" eb="6">
      <t>ネンドヘイネンド</t>
    </rPh>
    <rPh sb="7" eb="10">
      <t>トチギケン</t>
    </rPh>
    <rPh sb="14" eb="16">
      <t>キョウカイ</t>
    </rPh>
    <rPh sb="21" eb="24">
      <t>イインカイ</t>
    </rPh>
    <rPh sb="25" eb="28">
      <t>トチギケン</t>
    </rPh>
    <rPh sb="33" eb="35">
      <t>レンメイ</t>
    </rPh>
    <rPh sb="36" eb="38">
      <t>シュウシ</t>
    </rPh>
    <rPh sb="38" eb="40">
      <t>ケッサン</t>
    </rPh>
    <rPh sb="40" eb="41">
      <t>ショ</t>
    </rPh>
    <phoneticPr fontId="2"/>
  </si>
  <si>
    <t>5,000円×３３チーム</t>
    <rPh sb="1" eb="6">
      <t>０００エン</t>
    </rPh>
    <phoneticPr fontId="2"/>
  </si>
  <si>
    <t>第1回　4/21</t>
    <rPh sb="0" eb="1">
      <t>ダイ</t>
    </rPh>
    <rPh sb="2" eb="3">
      <t>カイ</t>
    </rPh>
    <phoneticPr fontId="2"/>
  </si>
  <si>
    <t>第2回　6/30</t>
    <rPh sb="0" eb="1">
      <t>ダイ</t>
    </rPh>
    <rPh sb="2" eb="3">
      <t>カイ</t>
    </rPh>
    <phoneticPr fontId="2"/>
  </si>
  <si>
    <t>第3回　8/30</t>
    <rPh sb="0" eb="1">
      <t>ダイ</t>
    </rPh>
    <rPh sb="2" eb="3">
      <t>カイ</t>
    </rPh>
    <phoneticPr fontId="2"/>
  </si>
  <si>
    <t>第4回　12/1</t>
    <rPh sb="0" eb="1">
      <t>ダイ</t>
    </rPh>
    <rPh sb="2" eb="3">
      <t>カイ</t>
    </rPh>
    <phoneticPr fontId="2"/>
  </si>
  <si>
    <t>大会不参加</t>
    <rPh sb="0" eb="2">
      <t>タイカイ</t>
    </rPh>
    <rPh sb="2" eb="5">
      <t>フサンカ</t>
    </rPh>
    <phoneticPr fontId="2"/>
  </si>
  <si>
    <t>大会中止</t>
    <rPh sb="0" eb="4">
      <t>タイカイチュウシ</t>
    </rPh>
    <phoneticPr fontId="2"/>
  </si>
  <si>
    <t>余剰金　　県協会へ</t>
    <rPh sb="0" eb="3">
      <t>ヨジョウキン</t>
    </rPh>
    <rPh sb="5" eb="8">
      <t>ケンキョウカイ</t>
    </rPh>
    <phoneticPr fontId="2"/>
  </si>
  <si>
    <t>県協会75周年記念誌代1,500円×33</t>
    <rPh sb="0" eb="3">
      <t>ケンキョウカイ</t>
    </rPh>
    <rPh sb="5" eb="7">
      <t>シュウネン</t>
    </rPh>
    <rPh sb="7" eb="10">
      <t>キネンシ</t>
    </rPh>
    <rPh sb="10" eb="11">
      <t>ダイ</t>
    </rPh>
    <rPh sb="16" eb="17">
      <t>エン</t>
    </rPh>
    <phoneticPr fontId="2"/>
  </si>
  <si>
    <t>第5回    3/13</t>
    <rPh sb="0" eb="1">
      <t>ダイ</t>
    </rPh>
    <rPh sb="2" eb="3">
      <t>カイ</t>
    </rPh>
    <phoneticPr fontId="2"/>
  </si>
  <si>
    <t>入替戦後実施、理事会のみ参加者へ</t>
    <rPh sb="0" eb="2">
      <t>イレカエ</t>
    </rPh>
    <rPh sb="2" eb="3">
      <t>セン</t>
    </rPh>
    <rPh sb="3" eb="4">
      <t>ゴ</t>
    </rPh>
    <rPh sb="4" eb="6">
      <t>ジッシ</t>
    </rPh>
    <rPh sb="7" eb="10">
      <t>リジカイ</t>
    </rPh>
    <rPh sb="12" eb="14">
      <t>サンカ</t>
    </rPh>
    <rPh sb="14" eb="15">
      <t>シャ</t>
    </rPh>
    <phoneticPr fontId="2"/>
  </si>
  <si>
    <t>2021年度　（公社）栃木県サッカー協会フットサル委員会・栃木県フットサル連盟　決算</t>
    <rPh sb="4" eb="6">
      <t>ネンド</t>
    </rPh>
    <rPh sb="7" eb="20">
      <t>トチギケンサッカーキョウカイ</t>
    </rPh>
    <rPh sb="25" eb="28">
      <t>イインカイ</t>
    </rPh>
    <rPh sb="29" eb="32">
      <t>トチギケン</t>
    </rPh>
    <rPh sb="37" eb="39">
      <t>レンメイ</t>
    </rPh>
    <rPh sb="40" eb="42">
      <t>ケッサン</t>
    </rPh>
    <phoneticPr fontId="6"/>
  </si>
  <si>
    <t>１　JFA第27回全日本フットサル選手権大会栃木県大会</t>
    <rPh sb="5" eb="6">
      <t>ダイ</t>
    </rPh>
    <rPh sb="8" eb="9">
      <t>カイ</t>
    </rPh>
    <rPh sb="9" eb="12">
      <t>ゼンニホン</t>
    </rPh>
    <rPh sb="17" eb="20">
      <t>センシュケン</t>
    </rPh>
    <rPh sb="20" eb="22">
      <t>タイカイ</t>
    </rPh>
    <rPh sb="22" eb="25">
      <t>トチギケン</t>
    </rPh>
    <rPh sb="25" eb="27">
      <t>タイカイ</t>
    </rPh>
    <phoneticPr fontId="7"/>
  </si>
  <si>
    <t>Ⅰ．収入の部</t>
    <rPh sb="2" eb="4">
      <t>シュウニュウ</t>
    </rPh>
    <rPh sb="5" eb="6">
      <t>ブ</t>
    </rPh>
    <phoneticPr fontId="7"/>
  </si>
  <si>
    <t>円</t>
    <rPh sb="0" eb="1">
      <t>エン</t>
    </rPh>
    <phoneticPr fontId="7"/>
  </si>
  <si>
    <t>Ⅱ．支出の部</t>
    <rPh sb="2" eb="4">
      <t>シシュツ</t>
    </rPh>
    <rPh sb="5" eb="6">
      <t>ブ</t>
    </rPh>
    <phoneticPr fontId="7"/>
  </si>
  <si>
    <t>Ⅲ．差引金額</t>
    <rPh sb="2" eb="4">
      <t>サシヒキ</t>
    </rPh>
    <rPh sb="4" eb="6">
      <t>キンガク</t>
    </rPh>
    <phoneticPr fontId="7"/>
  </si>
  <si>
    <t>科　　　　目</t>
    <rPh sb="0" eb="1">
      <t>カ</t>
    </rPh>
    <rPh sb="5" eb="6">
      <t>モク</t>
    </rPh>
    <phoneticPr fontId="7"/>
  </si>
  <si>
    <t>予算額</t>
    <rPh sb="0" eb="2">
      <t>ヨサン</t>
    </rPh>
    <rPh sb="2" eb="3">
      <t>ガク</t>
    </rPh>
    <phoneticPr fontId="6"/>
  </si>
  <si>
    <t>決算額</t>
    <rPh sb="0" eb="2">
      <t>ケッサン</t>
    </rPh>
    <rPh sb="2" eb="3">
      <t>ガク</t>
    </rPh>
    <phoneticPr fontId="7"/>
  </si>
  <si>
    <t>増減</t>
    <rPh sb="0" eb="2">
      <t>ゾウゲン</t>
    </rPh>
    <phoneticPr fontId="6"/>
  </si>
  <si>
    <t>備　　　　　考</t>
    <rPh sb="0" eb="1">
      <t>ビ</t>
    </rPh>
    <rPh sb="6" eb="7">
      <t>コウ</t>
    </rPh>
    <phoneticPr fontId="7"/>
  </si>
  <si>
    <t>１．事業収入</t>
    <rPh sb="2" eb="4">
      <t>ジギョウ</t>
    </rPh>
    <rPh sb="4" eb="6">
      <t>シュウニュウ</t>
    </rPh>
    <phoneticPr fontId="7"/>
  </si>
  <si>
    <t>②　参加料</t>
    <rPh sb="2" eb="4">
      <t>サンカ</t>
    </rPh>
    <rPh sb="4" eb="5">
      <t>リョウ</t>
    </rPh>
    <phoneticPr fontId="7"/>
  </si>
  <si>
    <t>30,000円×11チーム</t>
    <rPh sb="2" eb="7">
      <t>０００エン</t>
    </rPh>
    <phoneticPr fontId="6"/>
  </si>
  <si>
    <t>③　雑収入</t>
    <rPh sb="2" eb="5">
      <t>ザツシュウニュウ</t>
    </rPh>
    <phoneticPr fontId="7"/>
  </si>
  <si>
    <t>２．補助金収入</t>
    <rPh sb="2" eb="5">
      <t>ホジョキン</t>
    </rPh>
    <rPh sb="5" eb="7">
      <t>シュウニュウ</t>
    </rPh>
    <phoneticPr fontId="7"/>
  </si>
  <si>
    <t>JFAから</t>
    <phoneticPr fontId="6"/>
  </si>
  <si>
    <t>収 入 合 計</t>
    <rPh sb="0" eb="1">
      <t>オサム</t>
    </rPh>
    <rPh sb="2" eb="3">
      <t>イ</t>
    </rPh>
    <rPh sb="4" eb="5">
      <t>ゴウ</t>
    </rPh>
    <rPh sb="6" eb="7">
      <t>ケイ</t>
    </rPh>
    <phoneticPr fontId="7"/>
  </si>
  <si>
    <t>事務手当</t>
    <rPh sb="0" eb="4">
      <t>ジムテアテ</t>
    </rPh>
    <phoneticPr fontId="6"/>
  </si>
  <si>
    <t>大会担当事務手当</t>
    <rPh sb="0" eb="2">
      <t>タイカイ</t>
    </rPh>
    <rPh sb="2" eb="4">
      <t>タントウ</t>
    </rPh>
    <rPh sb="4" eb="6">
      <t>ジム</t>
    </rPh>
    <rPh sb="6" eb="8">
      <t>テアテ</t>
    </rPh>
    <phoneticPr fontId="6"/>
  </si>
  <si>
    <t>旅費交通費</t>
    <rPh sb="0" eb="5">
      <t>リョヒコウツウヒ</t>
    </rPh>
    <phoneticPr fontId="6"/>
  </si>
  <si>
    <t>審判・日当手当、運営委員手当</t>
    <rPh sb="0" eb="2">
      <t>シンパン</t>
    </rPh>
    <rPh sb="3" eb="5">
      <t>ニットウ</t>
    </rPh>
    <rPh sb="5" eb="7">
      <t>テアテ</t>
    </rPh>
    <rPh sb="8" eb="10">
      <t>ウンエイ</t>
    </rPh>
    <rPh sb="10" eb="12">
      <t>イイン</t>
    </rPh>
    <rPh sb="12" eb="14">
      <t>テアテ</t>
    </rPh>
    <phoneticPr fontId="6"/>
  </si>
  <si>
    <t>通信運搬費</t>
    <rPh sb="0" eb="5">
      <t>ツウシンウンパンヒ</t>
    </rPh>
    <phoneticPr fontId="6"/>
  </si>
  <si>
    <t>切手、電話代</t>
    <rPh sb="0" eb="2">
      <t>キッテ</t>
    </rPh>
    <rPh sb="3" eb="6">
      <t>デンワダイ</t>
    </rPh>
    <phoneticPr fontId="6"/>
  </si>
  <si>
    <t>会議費</t>
    <rPh sb="0" eb="3">
      <t>カイギヒ</t>
    </rPh>
    <phoneticPr fontId="6"/>
  </si>
  <si>
    <t>会議時飲料代等</t>
    <rPh sb="0" eb="2">
      <t>カイギ</t>
    </rPh>
    <rPh sb="2" eb="3">
      <t>ジ</t>
    </rPh>
    <rPh sb="3" eb="5">
      <t>インリョウ</t>
    </rPh>
    <rPh sb="5" eb="6">
      <t>ダイ</t>
    </rPh>
    <rPh sb="6" eb="7">
      <t>トウ</t>
    </rPh>
    <phoneticPr fontId="6"/>
  </si>
  <si>
    <t>消耗品費</t>
    <rPh sb="0" eb="4">
      <t>ショウモウヒンヒ</t>
    </rPh>
    <phoneticPr fontId="6"/>
  </si>
  <si>
    <t>ﾎﾞｰﾙ,ﾗｲﾝﾃｰﾌ、用紙、ごみ袋他</t>
    <rPh sb="12" eb="14">
      <t>ヨウシ</t>
    </rPh>
    <rPh sb="17" eb="18">
      <t>ブクロ</t>
    </rPh>
    <rPh sb="18" eb="19">
      <t>ホカ</t>
    </rPh>
    <phoneticPr fontId="6"/>
  </si>
  <si>
    <t>消耗備品費</t>
    <rPh sb="0" eb="5">
      <t>ショウモウビヒンヒ</t>
    </rPh>
    <phoneticPr fontId="6"/>
  </si>
  <si>
    <t>印刷製本費</t>
    <rPh sb="0" eb="5">
      <t>インサツセイホンヒ</t>
    </rPh>
    <phoneticPr fontId="6"/>
  </si>
  <si>
    <t>コピー代</t>
    <rPh sb="3" eb="4">
      <t>ダイ</t>
    </rPh>
    <phoneticPr fontId="6"/>
  </si>
  <si>
    <t>保険料</t>
    <rPh sb="0" eb="3">
      <t>ホケンリョウ</t>
    </rPh>
    <phoneticPr fontId="6"/>
  </si>
  <si>
    <t>大会保険料</t>
    <rPh sb="0" eb="2">
      <t>タイカイ</t>
    </rPh>
    <rPh sb="2" eb="4">
      <t>ホケン</t>
    </rPh>
    <rPh sb="4" eb="5">
      <t>リョウ</t>
    </rPh>
    <phoneticPr fontId="6"/>
  </si>
  <si>
    <t>登録料</t>
    <rPh sb="0" eb="3">
      <t>トウロクリョウ</t>
    </rPh>
    <phoneticPr fontId="6"/>
  </si>
  <si>
    <t>施設使用料</t>
    <rPh sb="0" eb="5">
      <t>シセツシヨウリョウ</t>
    </rPh>
    <phoneticPr fontId="6"/>
  </si>
  <si>
    <t>体育館等施設使用料</t>
    <rPh sb="0" eb="3">
      <t>タイイクカン</t>
    </rPh>
    <rPh sb="3" eb="4">
      <t>トウ</t>
    </rPh>
    <rPh sb="4" eb="6">
      <t>シセツ</t>
    </rPh>
    <rPh sb="6" eb="9">
      <t>シヨウリョウ</t>
    </rPh>
    <phoneticPr fontId="6"/>
  </si>
  <si>
    <t>賃借料</t>
    <rPh sb="0" eb="3">
      <t>チンシャクリョウ</t>
    </rPh>
    <phoneticPr fontId="6"/>
  </si>
  <si>
    <t>照明、コンセント代、冷暖房代　他</t>
    <rPh sb="0" eb="2">
      <t>ショウメイ</t>
    </rPh>
    <rPh sb="8" eb="9">
      <t>ダイ</t>
    </rPh>
    <rPh sb="10" eb="11">
      <t>レイ</t>
    </rPh>
    <rPh sb="11" eb="13">
      <t>ダンボウ</t>
    </rPh>
    <rPh sb="13" eb="14">
      <t>ダイ</t>
    </rPh>
    <rPh sb="15" eb="16">
      <t>ホカ</t>
    </rPh>
    <phoneticPr fontId="6"/>
  </si>
  <si>
    <t>手数料</t>
    <rPh sb="0" eb="3">
      <t>テスウリョウ</t>
    </rPh>
    <phoneticPr fontId="6"/>
  </si>
  <si>
    <t>振込手数料</t>
    <rPh sb="0" eb="2">
      <t>フリコミ</t>
    </rPh>
    <rPh sb="2" eb="5">
      <t>テスウリョウ</t>
    </rPh>
    <phoneticPr fontId="6"/>
  </si>
  <si>
    <t>支援金</t>
    <rPh sb="0" eb="3">
      <t>シエンキン</t>
    </rPh>
    <phoneticPr fontId="6"/>
  </si>
  <si>
    <t>関東大会出場チームへ　10,000円/チーム</t>
    <rPh sb="0" eb="2">
      <t>カントウ</t>
    </rPh>
    <rPh sb="2" eb="4">
      <t>タイカイ</t>
    </rPh>
    <rPh sb="4" eb="6">
      <t>シュツジョウ</t>
    </rPh>
    <rPh sb="13" eb="18">
      <t>０００エン</t>
    </rPh>
    <phoneticPr fontId="6"/>
  </si>
  <si>
    <t>表彰費</t>
    <rPh sb="0" eb="3">
      <t>ヒョウショウヒ</t>
    </rPh>
    <phoneticPr fontId="6"/>
  </si>
  <si>
    <t>楯、メダル　他</t>
    <rPh sb="0" eb="1">
      <t>タテ</t>
    </rPh>
    <rPh sb="6" eb="7">
      <t>ホカ</t>
    </rPh>
    <phoneticPr fontId="6"/>
  </si>
  <si>
    <t>雑費</t>
    <rPh sb="0" eb="2">
      <t>ザッピ</t>
    </rPh>
    <phoneticPr fontId="6"/>
  </si>
  <si>
    <t>源泉税・復興税　他</t>
    <rPh sb="0" eb="2">
      <t>ゲンセン</t>
    </rPh>
    <rPh sb="2" eb="3">
      <t>ゼイ</t>
    </rPh>
    <rPh sb="4" eb="6">
      <t>フッコウ</t>
    </rPh>
    <rPh sb="6" eb="7">
      <t>ゼイ</t>
    </rPh>
    <rPh sb="8" eb="9">
      <t>ホカ</t>
    </rPh>
    <phoneticPr fontId="6"/>
  </si>
  <si>
    <t>予備費</t>
    <rPh sb="0" eb="3">
      <t>ヨビヒ</t>
    </rPh>
    <phoneticPr fontId="6"/>
  </si>
  <si>
    <t>支 出 合 計</t>
    <rPh sb="0" eb="1">
      <t>シ</t>
    </rPh>
    <rPh sb="2" eb="3">
      <t>デ</t>
    </rPh>
    <rPh sb="4" eb="5">
      <t>ゴウ</t>
    </rPh>
    <rPh sb="6" eb="7">
      <t>ケイ</t>
    </rPh>
    <phoneticPr fontId="7"/>
  </si>
  <si>
    <t>２　JFA第18回全日本女子フットサル選手権大会栃木県大会</t>
    <rPh sb="5" eb="6">
      <t>ダイ</t>
    </rPh>
    <rPh sb="8" eb="9">
      <t>カイ</t>
    </rPh>
    <rPh sb="9" eb="14">
      <t>ゼンニホンジョシ</t>
    </rPh>
    <rPh sb="19" eb="24">
      <t>センシュケンタイカイ</t>
    </rPh>
    <rPh sb="24" eb="27">
      <t>トチギケン</t>
    </rPh>
    <rPh sb="27" eb="29">
      <t>タイカイ</t>
    </rPh>
    <phoneticPr fontId="7"/>
  </si>
  <si>
    <t>25,000円×7チーム</t>
    <rPh sb="6" eb="7">
      <t>エン</t>
    </rPh>
    <phoneticPr fontId="6"/>
  </si>
  <si>
    <t>ｻｯｶｰﾁｰﾑの日本FFﾌｯﾄｻﾙ登録料　2,000円/ﾁｰﾑ</t>
    <rPh sb="8" eb="10">
      <t>ニホン</t>
    </rPh>
    <rPh sb="17" eb="19">
      <t>トウロク</t>
    </rPh>
    <rPh sb="19" eb="20">
      <t>リョウ</t>
    </rPh>
    <rPh sb="22" eb="27">
      <t>０００エン</t>
    </rPh>
    <phoneticPr fontId="6"/>
  </si>
  <si>
    <t>３　第17回大学＆第8回U-18フットサル選手権大会栃木県大会</t>
    <rPh sb="2" eb="3">
      <t>ダイ</t>
    </rPh>
    <rPh sb="5" eb="6">
      <t>カイ</t>
    </rPh>
    <rPh sb="6" eb="8">
      <t>ダイガク</t>
    </rPh>
    <rPh sb="9" eb="10">
      <t>ダイ</t>
    </rPh>
    <rPh sb="11" eb="12">
      <t>カイ</t>
    </rPh>
    <rPh sb="21" eb="24">
      <t>センシュケン</t>
    </rPh>
    <rPh sb="24" eb="26">
      <t>タイカイ</t>
    </rPh>
    <rPh sb="26" eb="29">
      <t>トチギケン</t>
    </rPh>
    <rPh sb="29" eb="31">
      <t>タイカイ</t>
    </rPh>
    <phoneticPr fontId="7"/>
  </si>
  <si>
    <t>大学　30,000円/チーム
U-1830,000円/チーム</t>
    <rPh sb="0" eb="2">
      <t>ダイガク</t>
    </rPh>
    <rPh sb="5" eb="10">
      <t>０００エン</t>
    </rPh>
    <rPh sb="21" eb="26">
      <t>０００エン</t>
    </rPh>
    <phoneticPr fontId="6"/>
  </si>
  <si>
    <t>本年度予算額</t>
    <rPh sb="0" eb="3">
      <t>ホンネンド</t>
    </rPh>
    <rPh sb="3" eb="5">
      <t>ヨサン</t>
    </rPh>
    <rPh sb="5" eb="6">
      <t>ガク</t>
    </rPh>
    <phoneticPr fontId="6"/>
  </si>
  <si>
    <t>前年度予算額</t>
    <rPh sb="0" eb="3">
      <t>ゼンネンド</t>
    </rPh>
    <rPh sb="3" eb="5">
      <t>ヨサン</t>
    </rPh>
    <rPh sb="5" eb="6">
      <t>ガク</t>
    </rPh>
    <phoneticPr fontId="7"/>
  </si>
  <si>
    <t>フットサル登録料返金</t>
    <rPh sb="5" eb="8">
      <t>トウロクリョウ</t>
    </rPh>
    <rPh sb="8" eb="10">
      <t>ヘンキン</t>
    </rPh>
    <phoneticPr fontId="6"/>
  </si>
  <si>
    <t>４　JFA第27回全日本Ｕ-15＆第12回全日本U-15女子フットサル選手権大会栃木県大会</t>
    <rPh sb="5" eb="6">
      <t>ダイ</t>
    </rPh>
    <rPh sb="8" eb="9">
      <t>カイ</t>
    </rPh>
    <rPh sb="9" eb="12">
      <t>ゼンニホン</t>
    </rPh>
    <rPh sb="17" eb="18">
      <t>ダイ</t>
    </rPh>
    <rPh sb="20" eb="21">
      <t>カイ</t>
    </rPh>
    <rPh sb="21" eb="24">
      <t>ゼンニホン</t>
    </rPh>
    <rPh sb="28" eb="30">
      <t>ジョシ</t>
    </rPh>
    <rPh sb="35" eb="38">
      <t>センシュケン</t>
    </rPh>
    <rPh sb="38" eb="40">
      <t>タイカイ</t>
    </rPh>
    <rPh sb="40" eb="43">
      <t>トチギケン</t>
    </rPh>
    <rPh sb="43" eb="45">
      <t>タイカイ</t>
    </rPh>
    <phoneticPr fontId="7"/>
  </si>
  <si>
    <t>※　コロナウイルス感染拡大の為、大会中止</t>
    <rPh sb="9" eb="13">
      <t>カンセンカクダイ</t>
    </rPh>
    <rPh sb="14" eb="15">
      <t>タメ</t>
    </rPh>
    <rPh sb="16" eb="20">
      <t>タイカイチュウシ</t>
    </rPh>
    <phoneticPr fontId="6"/>
  </si>
  <si>
    <t>男子　20,000円×12チーム
女子　20,000円×4チーム</t>
    <rPh sb="0" eb="2">
      <t>ダンシ</t>
    </rPh>
    <rPh sb="5" eb="10">
      <t>０００エン</t>
    </rPh>
    <rPh sb="17" eb="19">
      <t>ジョシ</t>
    </rPh>
    <rPh sb="22" eb="27">
      <t>０００エン</t>
    </rPh>
    <phoneticPr fontId="6"/>
  </si>
  <si>
    <t>５　第19回栃木県フットサルリーグ＆第17回栃木県女子フットサルリーグ</t>
    <rPh sb="2" eb="3">
      <t>ダイ</t>
    </rPh>
    <rPh sb="5" eb="6">
      <t>カイ</t>
    </rPh>
    <rPh sb="6" eb="9">
      <t>トチギケン</t>
    </rPh>
    <rPh sb="18" eb="19">
      <t>ダイ</t>
    </rPh>
    <rPh sb="21" eb="22">
      <t>カイ</t>
    </rPh>
    <rPh sb="22" eb="25">
      <t>トチギケン</t>
    </rPh>
    <rPh sb="25" eb="27">
      <t>ジョシ</t>
    </rPh>
    <phoneticPr fontId="7"/>
  </si>
  <si>
    <t>1部　150,000円/チーム×８
2部　80,000円/チーム×７
3部　60,000円/チーム×5
女子　50,000円/チーム×6</t>
    <rPh sb="1" eb="2">
      <t>ブ</t>
    </rPh>
    <rPh sb="6" eb="11">
      <t>０００エン</t>
    </rPh>
    <rPh sb="19" eb="20">
      <t>ブ</t>
    </rPh>
    <rPh sb="23" eb="28">
      <t>０００エン</t>
    </rPh>
    <rPh sb="36" eb="37">
      <t>ブ</t>
    </rPh>
    <rPh sb="40" eb="45">
      <t>０００エン</t>
    </rPh>
    <rPh sb="52" eb="54">
      <t>ジョシ</t>
    </rPh>
    <rPh sb="57" eb="62">
      <t>０００エン</t>
    </rPh>
    <phoneticPr fontId="6"/>
  </si>
  <si>
    <t>日本フットサル連盟登録料</t>
    <rPh sb="0" eb="2">
      <t>ニホン</t>
    </rPh>
    <rPh sb="7" eb="9">
      <t>レンメイ</t>
    </rPh>
    <rPh sb="9" eb="12">
      <t>トウロクリョウ</t>
    </rPh>
    <phoneticPr fontId="6"/>
  </si>
  <si>
    <t>ゼビオから</t>
    <phoneticPr fontId="6"/>
  </si>
  <si>
    <t>弁当代,お茶第等</t>
    <rPh sb="0" eb="2">
      <t>ベントウ</t>
    </rPh>
    <rPh sb="2" eb="3">
      <t>ダイ</t>
    </rPh>
    <rPh sb="5" eb="6">
      <t>チャ</t>
    </rPh>
    <rPh sb="6" eb="7">
      <t>ダイ</t>
    </rPh>
    <rPh sb="7" eb="8">
      <t>トウ</t>
    </rPh>
    <phoneticPr fontId="6"/>
  </si>
  <si>
    <t>関東参入戦出場チームへ10,000円/男女ﾁｰﾑ</t>
    <rPh sb="0" eb="2">
      <t>カントウ</t>
    </rPh>
    <rPh sb="2" eb="4">
      <t>サンニュウ</t>
    </rPh>
    <rPh sb="4" eb="5">
      <t>セン</t>
    </rPh>
    <rPh sb="5" eb="7">
      <t>シュツジョウ</t>
    </rPh>
    <rPh sb="13" eb="18">
      <t>０００エン</t>
    </rPh>
    <rPh sb="19" eb="21">
      <t>ダンジョ</t>
    </rPh>
    <phoneticPr fontId="6"/>
  </si>
  <si>
    <t>源泉税・復興税、各チームへ返金　他</t>
    <rPh sb="0" eb="2">
      <t>ゲンセン</t>
    </rPh>
    <rPh sb="2" eb="3">
      <t>ゼイ</t>
    </rPh>
    <rPh sb="4" eb="6">
      <t>フッコウ</t>
    </rPh>
    <rPh sb="6" eb="7">
      <t>ゼイ</t>
    </rPh>
    <rPh sb="8" eb="9">
      <t>カク</t>
    </rPh>
    <rPh sb="13" eb="15">
      <t>ヘンキン</t>
    </rPh>
    <rPh sb="16" eb="17">
      <t>ホカ</t>
    </rPh>
    <phoneticPr fontId="6"/>
  </si>
  <si>
    <t>６　宇都宮カップ第13回オープンフットサル大会</t>
    <rPh sb="2" eb="5">
      <t>ウツノミヤ</t>
    </rPh>
    <rPh sb="8" eb="9">
      <t>ダイ</t>
    </rPh>
    <rPh sb="11" eb="12">
      <t>カイ</t>
    </rPh>
    <rPh sb="21" eb="23">
      <t>タイカイ</t>
    </rPh>
    <phoneticPr fontId="6"/>
  </si>
  <si>
    <t>男子　10,000円/チーム×15チーム
女子　10,000円/チーム×
U-15 10,000円/チーム×3チーム</t>
    <rPh sb="0" eb="2">
      <t>ダンシ</t>
    </rPh>
    <rPh sb="5" eb="10">
      <t>０００エン</t>
    </rPh>
    <rPh sb="21" eb="23">
      <t>ジョシ</t>
    </rPh>
    <rPh sb="26" eb="31">
      <t>０００エン</t>
    </rPh>
    <phoneticPr fontId="6"/>
  </si>
  <si>
    <t>JFA補助金</t>
    <rPh sb="3" eb="6">
      <t>ホジョキン</t>
    </rPh>
    <phoneticPr fontId="6"/>
  </si>
  <si>
    <t>カップ、メダル　他</t>
    <rPh sb="8" eb="9">
      <t>ホカ</t>
    </rPh>
    <phoneticPr fontId="6"/>
  </si>
  <si>
    <t>７　ファミリーフェスティバル</t>
    <phoneticPr fontId="7"/>
  </si>
  <si>
    <t>（公社）栃木県サッカー協会フットサル委員会主催事業は　2回</t>
    <rPh sb="0" eb="13">
      <t>トチギケンサッカーキョウカイ</t>
    </rPh>
    <rPh sb="18" eb="21">
      <t>イインカイ</t>
    </rPh>
    <rPh sb="21" eb="23">
      <t>シュサイ</t>
    </rPh>
    <rPh sb="23" eb="25">
      <t>ジギョウ</t>
    </rPh>
    <rPh sb="28" eb="29">
      <t>カイ</t>
    </rPh>
    <phoneticPr fontId="6"/>
  </si>
  <si>
    <t>コロナの為、実施は1回</t>
    <rPh sb="4" eb="5">
      <t>タメ</t>
    </rPh>
    <rPh sb="6" eb="8">
      <t>ジッシ</t>
    </rPh>
    <rPh sb="10" eb="11">
      <t>カイ</t>
    </rPh>
    <phoneticPr fontId="6"/>
  </si>
  <si>
    <t>フットサル委員会主催のみの予算案</t>
    <rPh sb="5" eb="8">
      <t>イインカイ</t>
    </rPh>
    <rPh sb="8" eb="10">
      <t>シュサイ</t>
    </rPh>
    <rPh sb="13" eb="15">
      <t>ヨサン</t>
    </rPh>
    <rPh sb="15" eb="16">
      <t>アン</t>
    </rPh>
    <phoneticPr fontId="6"/>
  </si>
  <si>
    <t>事務手当</t>
    <rPh sb="0" eb="2">
      <t>ジム</t>
    </rPh>
    <rPh sb="2" eb="4">
      <t>テアテ</t>
    </rPh>
    <phoneticPr fontId="6"/>
  </si>
  <si>
    <t>福利厚生費</t>
    <rPh sb="0" eb="2">
      <t>フクリ</t>
    </rPh>
    <rPh sb="2" eb="5">
      <t>コウセイヒ</t>
    </rPh>
    <phoneticPr fontId="6"/>
  </si>
  <si>
    <t>弁当代、飲み物代</t>
    <rPh sb="0" eb="2">
      <t>ベントウ</t>
    </rPh>
    <rPh sb="2" eb="3">
      <t>ダイ</t>
    </rPh>
    <rPh sb="4" eb="5">
      <t>ノ</t>
    </rPh>
    <rPh sb="6" eb="8">
      <t>モノダイ</t>
    </rPh>
    <phoneticPr fontId="6"/>
  </si>
  <si>
    <t>旅費交通費</t>
    <rPh sb="0" eb="2">
      <t>リョヒ</t>
    </rPh>
    <rPh sb="2" eb="5">
      <t>コウツウヒ</t>
    </rPh>
    <phoneticPr fontId="6"/>
  </si>
  <si>
    <t>審判手当、運営手当</t>
    <rPh sb="0" eb="2">
      <t>シンパン</t>
    </rPh>
    <rPh sb="2" eb="4">
      <t>テアテ</t>
    </rPh>
    <rPh sb="5" eb="7">
      <t>ウンエイ</t>
    </rPh>
    <rPh sb="7" eb="9">
      <t>テアテ</t>
    </rPh>
    <phoneticPr fontId="6"/>
  </si>
  <si>
    <t>通信運搬費</t>
    <rPh sb="0" eb="2">
      <t>ツウシン</t>
    </rPh>
    <rPh sb="2" eb="4">
      <t>ウンパン</t>
    </rPh>
    <rPh sb="4" eb="5">
      <t>ヒ</t>
    </rPh>
    <phoneticPr fontId="6"/>
  </si>
  <si>
    <t>ﾎﾞｰﾙ,ﾗｲﾝﾃｰﾌﾟ、参加賞　他</t>
    <rPh sb="13" eb="15">
      <t>サンカ</t>
    </rPh>
    <rPh sb="15" eb="16">
      <t>ショウ</t>
    </rPh>
    <rPh sb="17" eb="18">
      <t>ホカ</t>
    </rPh>
    <phoneticPr fontId="6"/>
  </si>
  <si>
    <t>参加者の保険料</t>
    <rPh sb="0" eb="3">
      <t>サンカシャ</t>
    </rPh>
    <rPh sb="4" eb="7">
      <t>ホケンリョウ</t>
    </rPh>
    <phoneticPr fontId="6"/>
  </si>
  <si>
    <t>施設使用料</t>
    <rPh sb="0" eb="2">
      <t>シセツ</t>
    </rPh>
    <rPh sb="2" eb="5">
      <t>シヨウリョウ</t>
    </rPh>
    <phoneticPr fontId="6"/>
  </si>
  <si>
    <t>体育館使用料　他</t>
    <rPh sb="0" eb="3">
      <t>タイイクカン</t>
    </rPh>
    <rPh sb="3" eb="6">
      <t>シヨウリョウ</t>
    </rPh>
    <rPh sb="7" eb="8">
      <t>ホカ</t>
    </rPh>
    <phoneticPr fontId="6"/>
  </si>
  <si>
    <t>照明代、コンセント代、冷暖房代　他</t>
    <rPh sb="0" eb="2">
      <t>ショウメイ</t>
    </rPh>
    <rPh sb="2" eb="3">
      <t>ダイ</t>
    </rPh>
    <rPh sb="9" eb="10">
      <t>ダイ</t>
    </rPh>
    <rPh sb="11" eb="14">
      <t>レイダンボウ</t>
    </rPh>
    <rPh sb="14" eb="15">
      <t>ダイ</t>
    </rPh>
    <rPh sb="16" eb="17">
      <t>ホカ</t>
    </rPh>
    <phoneticPr fontId="6"/>
  </si>
  <si>
    <t>栃木市協会振込手数料</t>
    <rPh sb="0" eb="2">
      <t>トチギ</t>
    </rPh>
    <rPh sb="2" eb="3">
      <t>シ</t>
    </rPh>
    <rPh sb="3" eb="5">
      <t>キョウカイ</t>
    </rPh>
    <rPh sb="5" eb="7">
      <t>フリコミ</t>
    </rPh>
    <rPh sb="7" eb="10">
      <t>テスウリョウ</t>
    </rPh>
    <phoneticPr fontId="6"/>
  </si>
  <si>
    <t>参加賞、メダル　他</t>
    <rPh sb="0" eb="2">
      <t>サンカ</t>
    </rPh>
    <rPh sb="2" eb="3">
      <t>ショウ</t>
    </rPh>
    <rPh sb="8" eb="9">
      <t>ホカ</t>
    </rPh>
    <phoneticPr fontId="6"/>
  </si>
  <si>
    <t>源泉税</t>
    <rPh sb="0" eb="2">
      <t>ゲンセン</t>
    </rPh>
    <rPh sb="2" eb="3">
      <t>ゼイ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</si>
</sst>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);[Red]\(#,##0\)"/>
    <numFmt numFmtId="177" formatCode="#,##0_ "/>
    <numFmt numFmtId="178" formatCode="#,##0;&quot;▲ &quot;#,##0"/>
    <numFmt numFmtId="179" formatCode="0;&quot;▲ &quot;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38" fontId="5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41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41" fontId="3" fillId="0" borderId="0" xfId="0" applyNumberFormat="1" applyFont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vertical="top"/>
    </xf>
    <xf numFmtId="41" fontId="3" fillId="0" borderId="1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31" fontId="1" fillId="0" borderId="0" xfId="0" applyNumberFormat="1" applyFont="1" applyAlignment="1">
      <alignment horizontal="center"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/>
    <xf numFmtId="0" fontId="8" fillId="0" borderId="0" xfId="1" applyFont="1"/>
    <xf numFmtId="178" fontId="8" fillId="0" borderId="0" xfId="1" applyNumberFormat="1" applyFont="1" applyAlignment="1">
      <alignment horizontal="right"/>
    </xf>
    <xf numFmtId="179" fontId="8" fillId="0" borderId="0" xfId="1" applyNumberFormat="1" applyFont="1" applyAlignment="1">
      <alignment horizontal="right"/>
    </xf>
    <xf numFmtId="0" fontId="8" fillId="0" borderId="0" xfId="1" quotePrefix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178" fontId="8" fillId="0" borderId="5" xfId="1" applyNumberFormat="1" applyFont="1" applyBorder="1" applyAlignment="1">
      <alignment horizontal="right" vertical="center" shrinkToFit="1"/>
    </xf>
    <xf numFmtId="178" fontId="8" fillId="0" borderId="1" xfId="1" applyNumberFormat="1" applyFont="1" applyBorder="1" applyAlignment="1">
      <alignment horizontal="right" vertical="center" shrinkToFit="1"/>
    </xf>
    <xf numFmtId="0" fontId="8" fillId="0" borderId="1" xfId="1" applyFont="1" applyBorder="1" applyAlignment="1">
      <alignment vertical="center" shrinkToFit="1"/>
    </xf>
    <xf numFmtId="0" fontId="8" fillId="0" borderId="4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78" fontId="1" fillId="0" borderId="1" xfId="2" applyNumberFormat="1" applyFont="1" applyBorder="1" applyProtection="1">
      <alignment vertical="center"/>
    </xf>
    <xf numFmtId="0" fontId="8" fillId="0" borderId="5" xfId="1" applyFont="1" applyBorder="1" applyAlignment="1">
      <alignment vertical="center"/>
    </xf>
    <xf numFmtId="0" fontId="8" fillId="0" borderId="0" xfId="1" applyFont="1" applyAlignment="1">
      <alignment horizontal="distributed" vertical="center"/>
    </xf>
    <xf numFmtId="178" fontId="8" fillId="0" borderId="0" xfId="1" applyNumberFormat="1" applyFont="1" applyAlignment="1">
      <alignment horizontal="right" vertical="center" shrinkToFit="1"/>
    </xf>
    <xf numFmtId="0" fontId="8" fillId="0" borderId="0" xfId="1" applyFont="1" applyAlignment="1">
      <alignment vertical="center" shrinkToFit="1"/>
    </xf>
    <xf numFmtId="177" fontId="8" fillId="0" borderId="1" xfId="1" applyNumberFormat="1" applyFont="1" applyBorder="1" applyAlignment="1">
      <alignment horizontal="right" vertical="center"/>
    </xf>
    <xf numFmtId="0" fontId="8" fillId="0" borderId="8" xfId="1" applyFont="1" applyBorder="1" applyAlignment="1">
      <alignment horizontal="left" vertical="center"/>
    </xf>
    <xf numFmtId="178" fontId="1" fillId="0" borderId="1" xfId="1" applyNumberFormat="1" applyFont="1" applyBorder="1" applyAlignment="1">
      <alignment horizontal="right" vertical="center" shrinkToFit="1"/>
    </xf>
    <xf numFmtId="177" fontId="8" fillId="0" borderId="12" xfId="1" applyNumberFormat="1" applyFont="1" applyBorder="1" applyAlignment="1">
      <alignment vertical="center"/>
    </xf>
    <xf numFmtId="177" fontId="8" fillId="0" borderId="3" xfId="1" applyNumberFormat="1" applyFont="1" applyBorder="1" applyAlignment="1">
      <alignment vertical="center"/>
    </xf>
    <xf numFmtId="3" fontId="8" fillId="0" borderId="12" xfId="1" applyNumberFormat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0" fontId="8" fillId="0" borderId="1" xfId="1" applyFont="1" applyBorder="1" applyAlignment="1">
      <alignment vertical="center" wrapText="1" shrinkToFit="1"/>
    </xf>
    <xf numFmtId="177" fontId="8" fillId="0" borderId="3" xfId="1" applyNumberFormat="1" applyFont="1" applyBorder="1" applyAlignment="1">
      <alignment horizontal="right" vertical="center"/>
    </xf>
    <xf numFmtId="177" fontId="8" fillId="0" borderId="12" xfId="1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177" fontId="8" fillId="0" borderId="1" xfId="1" applyNumberFormat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0" xfId="1" applyFont="1" applyAlignment="1">
      <alignment horizontal="center"/>
    </xf>
    <xf numFmtId="0" fontId="8" fillId="0" borderId="12" xfId="1" applyFont="1" applyBorder="1" applyAlignment="1">
      <alignment horizontal="right" vertical="center"/>
    </xf>
    <xf numFmtId="0" fontId="8" fillId="0" borderId="3" xfId="1" applyFont="1" applyBorder="1" applyAlignment="1">
      <alignment horizontal="right" vertical="center"/>
    </xf>
    <xf numFmtId="3" fontId="8" fillId="0" borderId="12" xfId="1" applyNumberFormat="1" applyFont="1" applyBorder="1" applyAlignment="1">
      <alignment horizontal="right" vertical="center"/>
    </xf>
    <xf numFmtId="3" fontId="8" fillId="0" borderId="5" xfId="1" applyNumberFormat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 shrinkToFit="1"/>
    </xf>
    <xf numFmtId="0" fontId="8" fillId="0" borderId="5" xfId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8" fillId="0" borderId="6" xfId="1" quotePrefix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41" fontId="10" fillId="0" borderId="1" xfId="0" applyNumberFormat="1" applyFont="1" applyBorder="1">
      <alignment vertical="center"/>
    </xf>
  </cellXfs>
  <cellStyles count="3">
    <cellStyle name="桁区切り" xfId="2" builtinId="6"/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topLeftCell="A22" zoomScaleNormal="100" workbookViewId="0">
      <selection activeCell="D26" sqref="D26"/>
    </sheetView>
  </sheetViews>
  <sheetFormatPr defaultColWidth="9" defaultRowHeight="15" customHeight="1" x14ac:dyDescent="0.2"/>
  <cols>
    <col min="1" max="1" width="3.88671875" style="1" customWidth="1"/>
    <col min="2" max="2" width="22.6640625" style="1" bestFit="1" customWidth="1"/>
    <col min="3" max="5" width="12.6640625" style="1" customWidth="1"/>
    <col min="6" max="6" width="36.88671875" style="1" bestFit="1" customWidth="1"/>
    <col min="7" max="16384" width="9" style="1"/>
  </cols>
  <sheetData>
    <row r="1" spans="1:6" ht="15" customHeight="1" x14ac:dyDescent="0.2">
      <c r="A1" s="67" t="s">
        <v>49</v>
      </c>
      <c r="B1" s="67"/>
      <c r="C1" s="67"/>
      <c r="D1" s="67"/>
      <c r="E1" s="67"/>
      <c r="F1" s="67"/>
    </row>
    <row r="2" spans="1:6" ht="15" customHeight="1" x14ac:dyDescent="0.2">
      <c r="A2" s="2"/>
      <c r="B2" s="2"/>
      <c r="C2" s="2"/>
      <c r="D2" s="2"/>
      <c r="E2" s="2"/>
      <c r="F2" s="2"/>
    </row>
    <row r="3" spans="1:6" ht="15" customHeight="1" x14ac:dyDescent="0.2">
      <c r="A3" s="2" t="s">
        <v>0</v>
      </c>
      <c r="B3" s="2"/>
      <c r="C3" s="2"/>
      <c r="D3" s="2"/>
      <c r="E3" s="2"/>
      <c r="F3" s="2"/>
    </row>
    <row r="4" spans="1:6" ht="15" customHeight="1" x14ac:dyDescent="0.2">
      <c r="A4" s="68" t="s">
        <v>14</v>
      </c>
      <c r="B4" s="68"/>
      <c r="C4" s="9" t="s">
        <v>1</v>
      </c>
      <c r="D4" s="9" t="s">
        <v>2</v>
      </c>
      <c r="E4" s="9" t="s">
        <v>3</v>
      </c>
      <c r="F4" s="9" t="s">
        <v>8</v>
      </c>
    </row>
    <row r="5" spans="1:6" ht="15" customHeight="1" x14ac:dyDescent="0.2">
      <c r="A5" s="65" t="s">
        <v>15</v>
      </c>
      <c r="B5" s="65"/>
      <c r="C5" s="3">
        <v>79168</v>
      </c>
      <c r="D5" s="3">
        <v>79168</v>
      </c>
      <c r="E5" s="18"/>
      <c r="F5" s="9"/>
    </row>
    <row r="6" spans="1:6" ht="15" customHeight="1" x14ac:dyDescent="0.2">
      <c r="A6" s="7" t="s">
        <v>16</v>
      </c>
      <c r="B6" s="2"/>
      <c r="C6" s="3">
        <v>150000</v>
      </c>
      <c r="D6" s="3">
        <v>165000</v>
      </c>
      <c r="E6" s="17">
        <f>D6-C6</f>
        <v>15000</v>
      </c>
      <c r="F6" s="4"/>
    </row>
    <row r="7" spans="1:6" ht="15" customHeight="1" x14ac:dyDescent="0.2">
      <c r="A7" s="7"/>
      <c r="B7" s="8" t="s">
        <v>17</v>
      </c>
      <c r="C7" s="3">
        <v>150000</v>
      </c>
      <c r="D7" s="3">
        <v>165000</v>
      </c>
      <c r="E7" s="17">
        <f t="shared" ref="E7:E13" si="0">D7-C7</f>
        <v>15000</v>
      </c>
      <c r="F7" s="5" t="s">
        <v>50</v>
      </c>
    </row>
    <row r="8" spans="1:6" ht="15" customHeight="1" x14ac:dyDescent="0.2">
      <c r="A8" s="69" t="s">
        <v>40</v>
      </c>
      <c r="B8" s="65"/>
      <c r="C8" s="3">
        <f>SUM(C9:C10)</f>
        <v>150000</v>
      </c>
      <c r="D8" s="91">
        <f>SUM(D9:D10)</f>
        <v>143500</v>
      </c>
      <c r="E8" s="17">
        <f t="shared" si="0"/>
        <v>-6500</v>
      </c>
      <c r="F8" s="4" t="s">
        <v>48</v>
      </c>
    </row>
    <row r="9" spans="1:6" ht="15" customHeight="1" x14ac:dyDescent="0.2">
      <c r="A9" s="62"/>
      <c r="B9" s="8" t="s">
        <v>46</v>
      </c>
      <c r="C9" s="3">
        <v>150000</v>
      </c>
      <c r="D9" s="91">
        <v>143500</v>
      </c>
      <c r="E9" s="17">
        <f t="shared" si="0"/>
        <v>-6500</v>
      </c>
      <c r="F9" s="4"/>
    </row>
    <row r="10" spans="1:6" ht="15" customHeight="1" x14ac:dyDescent="0.2">
      <c r="A10" s="63"/>
      <c r="B10" s="8" t="s">
        <v>45</v>
      </c>
      <c r="C10" s="3">
        <v>0</v>
      </c>
      <c r="D10" s="3">
        <v>0</v>
      </c>
      <c r="E10" s="17">
        <f t="shared" si="0"/>
        <v>0</v>
      </c>
      <c r="F10" s="4"/>
    </row>
    <row r="11" spans="1:6" ht="15" customHeight="1" x14ac:dyDescent="0.2">
      <c r="A11" s="70" t="s">
        <v>18</v>
      </c>
      <c r="B11" s="71"/>
      <c r="C11" s="3">
        <v>5</v>
      </c>
      <c r="D11" s="3">
        <v>3</v>
      </c>
      <c r="E11" s="17">
        <f t="shared" si="0"/>
        <v>-2</v>
      </c>
      <c r="F11" s="4"/>
    </row>
    <row r="12" spans="1:6" ht="15" customHeight="1" x14ac:dyDescent="0.2">
      <c r="A12" s="10"/>
      <c r="B12" s="8" t="s">
        <v>19</v>
      </c>
      <c r="C12" s="3">
        <v>5</v>
      </c>
      <c r="D12" s="3">
        <v>3</v>
      </c>
      <c r="E12" s="17">
        <f t="shared" si="0"/>
        <v>-2</v>
      </c>
      <c r="F12" s="4"/>
    </row>
    <row r="13" spans="1:6" ht="15" customHeight="1" x14ac:dyDescent="0.2">
      <c r="A13" s="68" t="s">
        <v>4</v>
      </c>
      <c r="B13" s="68"/>
      <c r="C13" s="3">
        <f>C5+C6+C8+C11</f>
        <v>379173</v>
      </c>
      <c r="D13" s="3">
        <f>D5+D6+D8+D11</f>
        <v>387671</v>
      </c>
      <c r="E13" s="17">
        <f t="shared" si="0"/>
        <v>8498</v>
      </c>
      <c r="F13" s="4"/>
    </row>
    <row r="14" spans="1:6" ht="15" customHeight="1" x14ac:dyDescent="0.2">
      <c r="A14" s="2"/>
      <c r="B14" s="2"/>
      <c r="C14" s="2"/>
      <c r="D14" s="2"/>
      <c r="E14" s="2"/>
      <c r="F14" s="2"/>
    </row>
    <row r="15" spans="1:6" ht="15" customHeight="1" x14ac:dyDescent="0.2">
      <c r="A15" s="2" t="s">
        <v>5</v>
      </c>
      <c r="B15" s="2"/>
      <c r="C15" s="2"/>
      <c r="D15" s="2"/>
      <c r="E15" s="2"/>
      <c r="F15" s="2"/>
    </row>
    <row r="16" spans="1:6" ht="15" customHeight="1" x14ac:dyDescent="0.2">
      <c r="A16" s="68" t="s">
        <v>14</v>
      </c>
      <c r="B16" s="68"/>
      <c r="C16" s="9" t="s">
        <v>1</v>
      </c>
      <c r="D16" s="9" t="s">
        <v>2</v>
      </c>
      <c r="E16" s="9" t="s">
        <v>3</v>
      </c>
      <c r="F16" s="9" t="s">
        <v>8</v>
      </c>
    </row>
    <row r="17" spans="1:6" ht="15" customHeight="1" x14ac:dyDescent="0.2">
      <c r="A17" s="66" t="s">
        <v>11</v>
      </c>
      <c r="B17" s="74"/>
      <c r="C17" s="11">
        <f>SUM(C18:C21)</f>
        <v>48000</v>
      </c>
      <c r="D17" s="3">
        <f>SUM(D18:D22)</f>
        <v>42000</v>
      </c>
      <c r="E17" s="17">
        <f t="shared" ref="E17:E44" si="1">D17-C17</f>
        <v>-6000</v>
      </c>
      <c r="F17" s="5" t="s">
        <v>20</v>
      </c>
    </row>
    <row r="18" spans="1:6" ht="15" customHeight="1" x14ac:dyDescent="0.2">
      <c r="A18" s="72"/>
      <c r="B18" s="5" t="s">
        <v>51</v>
      </c>
      <c r="C18" s="11">
        <v>12000</v>
      </c>
      <c r="D18" s="3">
        <v>12000</v>
      </c>
      <c r="E18" s="17">
        <f t="shared" si="1"/>
        <v>0</v>
      </c>
      <c r="F18" s="5"/>
    </row>
    <row r="19" spans="1:6" ht="15" customHeight="1" x14ac:dyDescent="0.2">
      <c r="A19" s="73"/>
      <c r="B19" s="5" t="s">
        <v>52</v>
      </c>
      <c r="C19" s="11">
        <v>12000</v>
      </c>
      <c r="D19" s="3">
        <v>9000</v>
      </c>
      <c r="E19" s="17">
        <f t="shared" si="1"/>
        <v>-3000</v>
      </c>
      <c r="F19" s="5"/>
    </row>
    <row r="20" spans="1:6" ht="15" customHeight="1" x14ac:dyDescent="0.2">
      <c r="A20" s="73"/>
      <c r="B20" s="5" t="s">
        <v>53</v>
      </c>
      <c r="C20" s="11">
        <v>12000</v>
      </c>
      <c r="D20" s="3">
        <v>10000</v>
      </c>
      <c r="E20" s="17">
        <f t="shared" si="1"/>
        <v>-2000</v>
      </c>
      <c r="F20" s="5"/>
    </row>
    <row r="21" spans="1:6" ht="15" customHeight="1" x14ac:dyDescent="0.2">
      <c r="A21" s="73"/>
      <c r="B21" s="5" t="s">
        <v>54</v>
      </c>
      <c r="C21" s="11">
        <v>12000</v>
      </c>
      <c r="D21" s="3">
        <v>9000</v>
      </c>
      <c r="E21" s="17">
        <f t="shared" si="1"/>
        <v>-3000</v>
      </c>
      <c r="F21" s="5"/>
    </row>
    <row r="22" spans="1:6" ht="15" customHeight="1" x14ac:dyDescent="0.2">
      <c r="A22" s="19"/>
      <c r="B22" s="5" t="s">
        <v>59</v>
      </c>
      <c r="C22" s="11">
        <v>12000</v>
      </c>
      <c r="D22" s="3">
        <v>2000</v>
      </c>
      <c r="E22" s="17">
        <f t="shared" si="1"/>
        <v>-10000</v>
      </c>
      <c r="F22" s="5" t="s">
        <v>60</v>
      </c>
    </row>
    <row r="23" spans="1:6" ht="15" customHeight="1" x14ac:dyDescent="0.2">
      <c r="A23" s="19"/>
      <c r="B23" s="5" t="s">
        <v>37</v>
      </c>
      <c r="C23" s="11"/>
      <c r="D23" s="3">
        <v>0</v>
      </c>
      <c r="E23" s="17">
        <f t="shared" si="1"/>
        <v>0</v>
      </c>
      <c r="F23" s="5"/>
    </row>
    <row r="24" spans="1:6" ht="15" customHeight="1" x14ac:dyDescent="0.2">
      <c r="A24" s="65" t="s">
        <v>9</v>
      </c>
      <c r="B24" s="66"/>
      <c r="C24" s="11">
        <v>200000</v>
      </c>
      <c r="D24" s="3">
        <v>136505</v>
      </c>
      <c r="E24" s="17">
        <f t="shared" si="1"/>
        <v>-63495</v>
      </c>
      <c r="F24" s="4" t="s">
        <v>41</v>
      </c>
    </row>
    <row r="25" spans="1:6" ht="15" customHeight="1" x14ac:dyDescent="0.2">
      <c r="A25" s="65" t="s">
        <v>10</v>
      </c>
      <c r="B25" s="66"/>
      <c r="C25" s="11">
        <v>0</v>
      </c>
      <c r="D25" s="3">
        <v>0</v>
      </c>
      <c r="E25" s="17">
        <f t="shared" si="1"/>
        <v>0</v>
      </c>
      <c r="F25" s="4"/>
    </row>
    <row r="26" spans="1:6" ht="15" customHeight="1" x14ac:dyDescent="0.2">
      <c r="A26" s="65" t="s">
        <v>21</v>
      </c>
      <c r="B26" s="66"/>
      <c r="C26" s="11"/>
      <c r="D26" s="3">
        <v>0</v>
      </c>
      <c r="E26" s="17">
        <f t="shared" si="1"/>
        <v>0</v>
      </c>
      <c r="F26" s="4"/>
    </row>
    <row r="27" spans="1:6" ht="15" customHeight="1" x14ac:dyDescent="0.2">
      <c r="A27" s="65" t="s">
        <v>22</v>
      </c>
      <c r="B27" s="66"/>
      <c r="C27" s="11">
        <v>0</v>
      </c>
      <c r="D27" s="3">
        <v>0</v>
      </c>
      <c r="E27" s="17">
        <f t="shared" si="1"/>
        <v>0</v>
      </c>
      <c r="F27" s="4"/>
    </row>
    <row r="28" spans="1:6" ht="15" customHeight="1" x14ac:dyDescent="0.2">
      <c r="A28" s="65" t="s">
        <v>23</v>
      </c>
      <c r="B28" s="66"/>
      <c r="C28" s="11">
        <v>0</v>
      </c>
      <c r="D28" s="3">
        <v>0</v>
      </c>
      <c r="E28" s="17">
        <f t="shared" si="1"/>
        <v>0</v>
      </c>
      <c r="F28" s="4"/>
    </row>
    <row r="29" spans="1:6" ht="15" customHeight="1" x14ac:dyDescent="0.2">
      <c r="A29" s="66" t="s">
        <v>24</v>
      </c>
      <c r="B29" s="74"/>
      <c r="C29" s="11">
        <v>10000</v>
      </c>
      <c r="D29" s="3">
        <v>0</v>
      </c>
      <c r="E29" s="17">
        <f t="shared" si="1"/>
        <v>-10000</v>
      </c>
      <c r="F29" s="4" t="s">
        <v>43</v>
      </c>
    </row>
    <row r="30" spans="1:6" ht="15" customHeight="1" x14ac:dyDescent="0.2">
      <c r="A30" s="76" t="s">
        <v>25</v>
      </c>
      <c r="B30" s="77"/>
      <c r="C30" s="12">
        <f>SUM(C31:C34)</f>
        <v>100000</v>
      </c>
      <c r="D30" s="13">
        <f>SUM(D31:D34)</f>
        <v>0</v>
      </c>
      <c r="E30" s="17">
        <f t="shared" si="1"/>
        <v>-100000</v>
      </c>
      <c r="F30" s="5" t="s">
        <v>42</v>
      </c>
    </row>
    <row r="31" spans="1:6" ht="15" customHeight="1" x14ac:dyDescent="0.2">
      <c r="A31" s="78"/>
      <c r="B31" s="5" t="s">
        <v>26</v>
      </c>
      <c r="C31" s="12">
        <v>55000</v>
      </c>
      <c r="D31" s="13">
        <v>0</v>
      </c>
      <c r="E31" s="17">
        <f t="shared" si="1"/>
        <v>-55000</v>
      </c>
      <c r="F31" s="5" t="s">
        <v>47</v>
      </c>
    </row>
    <row r="32" spans="1:6" ht="15" customHeight="1" x14ac:dyDescent="0.2">
      <c r="A32" s="79"/>
      <c r="B32" s="5" t="s">
        <v>27</v>
      </c>
      <c r="C32" s="12">
        <v>45000</v>
      </c>
      <c r="D32" s="13">
        <v>0</v>
      </c>
      <c r="E32" s="17">
        <f t="shared" si="1"/>
        <v>-45000</v>
      </c>
      <c r="F32" s="5" t="s">
        <v>55</v>
      </c>
    </row>
    <row r="33" spans="1:6" ht="15" customHeight="1" x14ac:dyDescent="0.2">
      <c r="A33" s="79"/>
      <c r="B33" s="5" t="s">
        <v>28</v>
      </c>
      <c r="C33" s="12"/>
      <c r="D33" s="13">
        <v>0</v>
      </c>
      <c r="E33" s="17">
        <f t="shared" si="1"/>
        <v>0</v>
      </c>
      <c r="F33" s="5" t="s">
        <v>47</v>
      </c>
    </row>
    <row r="34" spans="1:6" ht="15" customHeight="1" x14ac:dyDescent="0.2">
      <c r="A34" s="80"/>
      <c r="B34" s="5" t="s">
        <v>29</v>
      </c>
      <c r="C34" s="12"/>
      <c r="D34" s="13">
        <v>0</v>
      </c>
      <c r="E34" s="17">
        <f t="shared" si="1"/>
        <v>0</v>
      </c>
      <c r="F34" s="5" t="s">
        <v>47</v>
      </c>
    </row>
    <row r="35" spans="1:6" ht="15" customHeight="1" x14ac:dyDescent="0.2">
      <c r="A35" s="14" t="s">
        <v>30</v>
      </c>
      <c r="B35" s="15"/>
      <c r="C35" s="12">
        <v>0</v>
      </c>
      <c r="D35" s="13">
        <f>SUM(D36:D41)</f>
        <v>136581</v>
      </c>
      <c r="E35" s="17">
        <f t="shared" si="1"/>
        <v>136581</v>
      </c>
      <c r="F35" s="5"/>
    </row>
    <row r="36" spans="1:6" ht="15" customHeight="1" x14ac:dyDescent="0.2">
      <c r="A36" s="78"/>
      <c r="B36" s="15" t="s">
        <v>31</v>
      </c>
      <c r="C36" s="12"/>
      <c r="D36" s="13">
        <v>4237</v>
      </c>
      <c r="E36" s="17">
        <f t="shared" si="1"/>
        <v>4237</v>
      </c>
      <c r="F36" s="5"/>
    </row>
    <row r="37" spans="1:6" ht="15" customHeight="1" x14ac:dyDescent="0.2">
      <c r="A37" s="79"/>
      <c r="B37" s="15" t="s">
        <v>32</v>
      </c>
      <c r="C37" s="12"/>
      <c r="D37" s="13">
        <v>73849</v>
      </c>
      <c r="E37" s="17">
        <f t="shared" si="1"/>
        <v>73849</v>
      </c>
      <c r="F37" s="5"/>
    </row>
    <row r="38" spans="1:6" ht="15" customHeight="1" x14ac:dyDescent="0.2">
      <c r="A38" s="79"/>
      <c r="B38" s="15" t="s">
        <v>33</v>
      </c>
      <c r="C38" s="12"/>
      <c r="D38" s="13">
        <v>0</v>
      </c>
      <c r="E38" s="17">
        <f t="shared" si="1"/>
        <v>0</v>
      </c>
      <c r="F38" s="5" t="s">
        <v>56</v>
      </c>
    </row>
    <row r="39" spans="1:6" ht="15" customHeight="1" x14ac:dyDescent="0.2">
      <c r="A39" s="79"/>
      <c r="B39" s="15" t="s">
        <v>34</v>
      </c>
      <c r="C39" s="12"/>
      <c r="D39" s="13">
        <v>24980</v>
      </c>
      <c r="E39" s="17">
        <f t="shared" si="1"/>
        <v>24980</v>
      </c>
      <c r="F39" s="5"/>
    </row>
    <row r="40" spans="1:6" ht="15" customHeight="1" x14ac:dyDescent="0.2">
      <c r="A40" s="79"/>
      <c r="B40" s="15" t="s">
        <v>35</v>
      </c>
      <c r="C40" s="12"/>
      <c r="D40" s="13">
        <v>33515</v>
      </c>
      <c r="E40" s="17">
        <f t="shared" si="1"/>
        <v>33515</v>
      </c>
      <c r="F40" s="5"/>
    </row>
    <row r="41" spans="1:6" ht="15" customHeight="1" x14ac:dyDescent="0.2">
      <c r="A41" s="80"/>
      <c r="B41" s="15" t="s">
        <v>36</v>
      </c>
      <c r="C41" s="12"/>
      <c r="D41" s="13">
        <v>0</v>
      </c>
      <c r="E41" s="17">
        <v>7382</v>
      </c>
      <c r="F41" s="5" t="s">
        <v>57</v>
      </c>
    </row>
    <row r="42" spans="1:6" ht="15" customHeight="1" x14ac:dyDescent="0.2">
      <c r="A42" s="66" t="s">
        <v>12</v>
      </c>
      <c r="B42" s="74"/>
      <c r="C42" s="12"/>
      <c r="D42" s="3">
        <v>49500</v>
      </c>
      <c r="E42" s="17">
        <f t="shared" si="1"/>
        <v>49500</v>
      </c>
      <c r="F42" s="4" t="s">
        <v>58</v>
      </c>
    </row>
    <row r="43" spans="1:6" ht="15" customHeight="1" x14ac:dyDescent="0.2">
      <c r="A43" s="65" t="s">
        <v>13</v>
      </c>
      <c r="B43" s="66"/>
      <c r="C43" s="12">
        <v>21173</v>
      </c>
      <c r="D43" s="3"/>
      <c r="E43" s="17">
        <f t="shared" si="1"/>
        <v>-21173</v>
      </c>
      <c r="F43" s="4"/>
    </row>
    <row r="44" spans="1:6" ht="15" customHeight="1" x14ac:dyDescent="0.2">
      <c r="A44" s="68" t="s">
        <v>6</v>
      </c>
      <c r="B44" s="75"/>
      <c r="C44" s="11">
        <f>C17+SUM(C24:C30)+C35+C42+C43</f>
        <v>379173</v>
      </c>
      <c r="D44" s="3">
        <f>D17+SUM(D24:D30)+D35+D42+D43</f>
        <v>364586</v>
      </c>
      <c r="E44" s="17">
        <f t="shared" si="1"/>
        <v>-14587</v>
      </c>
      <c r="F44" s="4"/>
    </row>
    <row r="46" spans="1:6" ht="15" customHeight="1" x14ac:dyDescent="0.2">
      <c r="A46" s="2" t="s">
        <v>7</v>
      </c>
      <c r="C46" s="6">
        <f>C13-C44</f>
        <v>0</v>
      </c>
      <c r="D46" s="6">
        <f>D13-D44</f>
        <v>23085</v>
      </c>
      <c r="F46" s="1" t="s">
        <v>44</v>
      </c>
    </row>
    <row r="48" spans="1:6" ht="15" customHeight="1" x14ac:dyDescent="0.2">
      <c r="C48" s="1" t="s">
        <v>38</v>
      </c>
    </row>
    <row r="49" spans="4:6" ht="15" customHeight="1" x14ac:dyDescent="0.2">
      <c r="D49" s="64">
        <v>44651</v>
      </c>
      <c r="E49" s="64"/>
    </row>
    <row r="50" spans="4:6" ht="15" customHeight="1" x14ac:dyDescent="0.2">
      <c r="D50" s="16"/>
      <c r="E50" s="16"/>
    </row>
    <row r="51" spans="4:6" ht="15" customHeight="1" x14ac:dyDescent="0.2">
      <c r="D51" s="67" t="s">
        <v>39</v>
      </c>
      <c r="E51" s="67"/>
      <c r="F51" s="67"/>
    </row>
  </sheetData>
  <mergeCells count="24">
    <mergeCell ref="D51:F51"/>
    <mergeCell ref="A44:B44"/>
    <mergeCell ref="A27:B27"/>
    <mergeCell ref="A28:B28"/>
    <mergeCell ref="A29:B29"/>
    <mergeCell ref="A30:B30"/>
    <mergeCell ref="A31:A34"/>
    <mergeCell ref="A36:A41"/>
    <mergeCell ref="A9:A10"/>
    <mergeCell ref="D49:E49"/>
    <mergeCell ref="A26:B26"/>
    <mergeCell ref="A1:F1"/>
    <mergeCell ref="A4:B4"/>
    <mergeCell ref="A5:B5"/>
    <mergeCell ref="A8:B8"/>
    <mergeCell ref="A11:B11"/>
    <mergeCell ref="A13:B13"/>
    <mergeCell ref="A18:A21"/>
    <mergeCell ref="A16:B16"/>
    <mergeCell ref="A17:B17"/>
    <mergeCell ref="A24:B24"/>
    <mergeCell ref="A25:B25"/>
    <mergeCell ref="A42:B42"/>
    <mergeCell ref="A43:B4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EF1A6-A183-4471-B33E-662AD78C352A}">
  <dimension ref="A1:H247"/>
  <sheetViews>
    <sheetView workbookViewId="0">
      <selection activeCell="D9" sqref="D9"/>
    </sheetView>
  </sheetViews>
  <sheetFormatPr defaultColWidth="9" defaultRowHeight="13.2" x14ac:dyDescent="0.2"/>
  <cols>
    <col min="1" max="1" width="5" style="1" customWidth="1"/>
    <col min="2" max="2" width="13.21875" style="1" bestFit="1" customWidth="1"/>
    <col min="3" max="3" width="13.21875" style="1" customWidth="1"/>
    <col min="4" max="4" width="14" style="1" customWidth="1"/>
    <col min="5" max="5" width="13.88671875" style="1" customWidth="1"/>
    <col min="6" max="6" width="40.6640625" style="1" bestFit="1" customWidth="1"/>
    <col min="7" max="7" width="9" style="1"/>
    <col min="8" max="9" width="10.21875" style="1" bestFit="1" customWidth="1"/>
    <col min="10" max="16384" width="9" style="1"/>
  </cols>
  <sheetData>
    <row r="1" spans="1:6" x14ac:dyDescent="0.2">
      <c r="A1" s="67" t="s">
        <v>61</v>
      </c>
      <c r="B1" s="67"/>
      <c r="C1" s="67"/>
      <c r="D1" s="67"/>
      <c r="E1" s="67"/>
      <c r="F1" s="67"/>
    </row>
    <row r="3" spans="1:6" x14ac:dyDescent="0.2">
      <c r="A3" s="20" t="s">
        <v>62</v>
      </c>
      <c r="B3" s="20"/>
      <c r="C3" s="20"/>
      <c r="D3" s="20"/>
      <c r="E3" s="20"/>
      <c r="F3" s="20"/>
    </row>
    <row r="5" spans="1:6" x14ac:dyDescent="0.2">
      <c r="A5" s="21"/>
      <c r="B5" s="21" t="s">
        <v>63</v>
      </c>
      <c r="C5" s="21"/>
      <c r="D5" s="21"/>
      <c r="E5" s="22">
        <v>430000</v>
      </c>
      <c r="F5" s="21" t="s">
        <v>64</v>
      </c>
    </row>
    <row r="6" spans="1:6" x14ac:dyDescent="0.2">
      <c r="A6" s="21"/>
      <c r="B6" s="21" t="s">
        <v>65</v>
      </c>
      <c r="C6" s="21"/>
      <c r="D6" s="21"/>
      <c r="E6" s="22">
        <v>454980</v>
      </c>
      <c r="F6" s="21" t="s">
        <v>64</v>
      </c>
    </row>
    <row r="7" spans="1:6" x14ac:dyDescent="0.2">
      <c r="A7" s="21"/>
      <c r="B7" s="21" t="s">
        <v>66</v>
      </c>
      <c r="C7" s="21"/>
      <c r="D7" s="21"/>
      <c r="E7" s="22">
        <f>E5-E6</f>
        <v>-24980</v>
      </c>
      <c r="F7" s="21" t="s">
        <v>64</v>
      </c>
    </row>
    <row r="8" spans="1:6" x14ac:dyDescent="0.2">
      <c r="A8" s="21"/>
      <c r="B8" s="21"/>
      <c r="C8" s="21"/>
      <c r="D8" s="21"/>
      <c r="E8" s="23"/>
      <c r="F8" s="21"/>
    </row>
    <row r="9" spans="1:6" ht="15.9" customHeight="1" x14ac:dyDescent="0.2">
      <c r="A9" s="24" t="s">
        <v>63</v>
      </c>
      <c r="B9" s="25"/>
      <c r="C9" s="25"/>
      <c r="D9" s="25"/>
      <c r="E9" s="25"/>
      <c r="F9" s="25"/>
    </row>
    <row r="10" spans="1:6" ht="15.9" customHeight="1" x14ac:dyDescent="0.2">
      <c r="A10" s="84" t="s">
        <v>67</v>
      </c>
      <c r="B10" s="85"/>
      <c r="C10" s="26" t="s">
        <v>68</v>
      </c>
      <c r="D10" s="27" t="s">
        <v>69</v>
      </c>
      <c r="E10" s="27" t="s">
        <v>70</v>
      </c>
      <c r="F10" s="28" t="s">
        <v>71</v>
      </c>
    </row>
    <row r="11" spans="1:6" ht="15.9" customHeight="1" x14ac:dyDescent="0.2">
      <c r="A11" s="81" t="s">
        <v>72</v>
      </c>
      <c r="B11" s="82"/>
      <c r="C11" s="30">
        <f>SUM(C12:C13)</f>
        <v>450000</v>
      </c>
      <c r="D11" s="31">
        <f>SUM(D12:D13)</f>
        <v>330000</v>
      </c>
      <c r="E11" s="31">
        <f>C11-D11</f>
        <v>120000</v>
      </c>
      <c r="F11" s="32"/>
    </row>
    <row r="12" spans="1:6" ht="15.9" customHeight="1" x14ac:dyDescent="0.2">
      <c r="A12" s="33"/>
      <c r="B12" s="34" t="s">
        <v>73</v>
      </c>
      <c r="C12" s="35">
        <v>450000</v>
      </c>
      <c r="D12" s="36">
        <v>330000</v>
      </c>
      <c r="E12" s="31">
        <f t="shared" ref="E12:E15" si="0">C12-D12</f>
        <v>120000</v>
      </c>
      <c r="F12" s="32" t="s">
        <v>74</v>
      </c>
    </row>
    <row r="13" spans="1:6" ht="15.9" customHeight="1" x14ac:dyDescent="0.2">
      <c r="A13" s="33"/>
      <c r="B13" s="34" t="s">
        <v>75</v>
      </c>
      <c r="C13" s="35"/>
      <c r="D13" s="36">
        <v>0</v>
      </c>
      <c r="E13" s="31">
        <f t="shared" si="0"/>
        <v>0</v>
      </c>
      <c r="F13" s="32"/>
    </row>
    <row r="14" spans="1:6" ht="15.9" customHeight="1" x14ac:dyDescent="0.2">
      <c r="A14" s="83" t="s">
        <v>76</v>
      </c>
      <c r="B14" s="82"/>
      <c r="C14" s="37">
        <v>100000</v>
      </c>
      <c r="D14" s="36">
        <v>100000</v>
      </c>
      <c r="E14" s="31">
        <f t="shared" si="0"/>
        <v>0</v>
      </c>
      <c r="F14" s="32" t="s">
        <v>77</v>
      </c>
    </row>
    <row r="15" spans="1:6" ht="15.9" customHeight="1" x14ac:dyDescent="0.2">
      <c r="A15" s="84" t="s">
        <v>78</v>
      </c>
      <c r="B15" s="86"/>
      <c r="C15" s="31">
        <f>C11+C14</f>
        <v>550000</v>
      </c>
      <c r="D15" s="31">
        <f>D11+D14</f>
        <v>430000</v>
      </c>
      <c r="E15" s="31">
        <f t="shared" si="0"/>
        <v>120000</v>
      </c>
      <c r="F15" s="32"/>
    </row>
    <row r="16" spans="1:6" ht="15.9" customHeight="1" x14ac:dyDescent="0.2">
      <c r="A16" s="38"/>
      <c r="B16" s="38"/>
      <c r="C16" s="38"/>
      <c r="D16" s="39"/>
      <c r="E16" s="39"/>
      <c r="F16" s="40"/>
    </row>
    <row r="17" spans="1:6" ht="15.9" customHeight="1" x14ac:dyDescent="0.2">
      <c r="A17" s="24" t="s">
        <v>65</v>
      </c>
      <c r="B17" s="25"/>
      <c r="C17" s="25"/>
      <c r="D17" s="25"/>
      <c r="E17" s="25"/>
      <c r="F17" s="25"/>
    </row>
    <row r="18" spans="1:6" ht="15.9" customHeight="1" x14ac:dyDescent="0.2">
      <c r="A18" s="84" t="s">
        <v>67</v>
      </c>
      <c r="B18" s="85"/>
      <c r="C18" s="26" t="s">
        <v>68</v>
      </c>
      <c r="D18" s="27" t="s">
        <v>69</v>
      </c>
      <c r="E18" s="27" t="s">
        <v>70</v>
      </c>
      <c r="F18" s="28" t="s">
        <v>71</v>
      </c>
    </row>
    <row r="19" spans="1:6" ht="15.9" customHeight="1" x14ac:dyDescent="0.2">
      <c r="A19" s="34">
        <v>1</v>
      </c>
      <c r="B19" s="37" t="s">
        <v>79</v>
      </c>
      <c r="C19" s="41">
        <v>20000</v>
      </c>
      <c r="D19" s="41">
        <v>10000</v>
      </c>
      <c r="E19" s="31">
        <f t="shared" ref="E19:E35" si="1">C19-D19</f>
        <v>10000</v>
      </c>
      <c r="F19" s="32" t="s">
        <v>80</v>
      </c>
    </row>
    <row r="20" spans="1:6" ht="15.9" customHeight="1" x14ac:dyDescent="0.2">
      <c r="A20" s="34">
        <v>2</v>
      </c>
      <c r="B20" s="37" t="s">
        <v>81</v>
      </c>
      <c r="C20" s="41">
        <v>250000</v>
      </c>
      <c r="D20" s="41">
        <v>130000</v>
      </c>
      <c r="E20" s="31">
        <f t="shared" si="1"/>
        <v>120000</v>
      </c>
      <c r="F20" s="35" t="s">
        <v>82</v>
      </c>
    </row>
    <row r="21" spans="1:6" ht="15.9" customHeight="1" x14ac:dyDescent="0.2">
      <c r="A21" s="34">
        <v>3</v>
      </c>
      <c r="B21" s="37" t="s">
        <v>83</v>
      </c>
      <c r="C21" s="41"/>
      <c r="D21" s="41"/>
      <c r="E21" s="31">
        <f t="shared" si="1"/>
        <v>0</v>
      </c>
      <c r="F21" s="35" t="s">
        <v>84</v>
      </c>
    </row>
    <row r="22" spans="1:6" ht="15.9" customHeight="1" x14ac:dyDescent="0.2">
      <c r="A22" s="34">
        <v>4</v>
      </c>
      <c r="B22" s="37" t="s">
        <v>85</v>
      </c>
      <c r="C22" s="41"/>
      <c r="D22" s="41"/>
      <c r="E22" s="31">
        <f t="shared" si="1"/>
        <v>0</v>
      </c>
      <c r="F22" s="32" t="s">
        <v>86</v>
      </c>
    </row>
    <row r="23" spans="1:6" ht="15.9" customHeight="1" x14ac:dyDescent="0.2">
      <c r="A23" s="34">
        <v>5</v>
      </c>
      <c r="B23" s="37" t="s">
        <v>87</v>
      </c>
      <c r="C23" s="41">
        <v>90000</v>
      </c>
      <c r="D23" s="41">
        <v>104010</v>
      </c>
      <c r="E23" s="31">
        <f t="shared" si="1"/>
        <v>-14010</v>
      </c>
      <c r="F23" s="32" t="s">
        <v>88</v>
      </c>
    </row>
    <row r="24" spans="1:6" ht="15.9" customHeight="1" x14ac:dyDescent="0.2">
      <c r="A24" s="34">
        <v>6</v>
      </c>
      <c r="B24" s="37" t="s">
        <v>89</v>
      </c>
      <c r="C24" s="41"/>
      <c r="D24" s="41"/>
      <c r="E24" s="31">
        <f t="shared" si="1"/>
        <v>0</v>
      </c>
      <c r="F24" s="32"/>
    </row>
    <row r="25" spans="1:6" ht="15.9" customHeight="1" x14ac:dyDescent="0.2">
      <c r="A25" s="34">
        <v>7</v>
      </c>
      <c r="B25" s="37" t="s">
        <v>90</v>
      </c>
      <c r="C25" s="41">
        <v>350</v>
      </c>
      <c r="D25" s="41"/>
      <c r="E25" s="31">
        <f t="shared" si="1"/>
        <v>350</v>
      </c>
      <c r="F25" s="32" t="s">
        <v>91</v>
      </c>
    </row>
    <row r="26" spans="1:6" ht="15.9" customHeight="1" x14ac:dyDescent="0.2">
      <c r="A26" s="34">
        <v>8</v>
      </c>
      <c r="B26" s="37" t="s">
        <v>92</v>
      </c>
      <c r="C26" s="41">
        <v>10000</v>
      </c>
      <c r="D26" s="41"/>
      <c r="E26" s="31">
        <f t="shared" si="1"/>
        <v>10000</v>
      </c>
      <c r="F26" s="32" t="s">
        <v>93</v>
      </c>
    </row>
    <row r="27" spans="1:6" ht="15.9" customHeight="1" x14ac:dyDescent="0.2">
      <c r="A27" s="34">
        <v>9</v>
      </c>
      <c r="B27" s="37" t="s">
        <v>94</v>
      </c>
      <c r="C27" s="41"/>
      <c r="D27" s="41"/>
      <c r="E27" s="31">
        <f t="shared" si="1"/>
        <v>0</v>
      </c>
      <c r="F27" s="35"/>
    </row>
    <row r="28" spans="1:6" ht="15.9" customHeight="1" x14ac:dyDescent="0.2">
      <c r="A28" s="34">
        <v>10</v>
      </c>
      <c r="B28" s="37" t="s">
        <v>95</v>
      </c>
      <c r="C28" s="41">
        <v>100000</v>
      </c>
      <c r="D28" s="41">
        <v>140570</v>
      </c>
      <c r="E28" s="31">
        <f t="shared" si="1"/>
        <v>-40570</v>
      </c>
      <c r="F28" s="35" t="s">
        <v>96</v>
      </c>
    </row>
    <row r="29" spans="1:6" ht="15.9" customHeight="1" x14ac:dyDescent="0.2">
      <c r="A29" s="34">
        <v>11</v>
      </c>
      <c r="B29" s="37" t="s">
        <v>97</v>
      </c>
      <c r="C29" s="41">
        <v>6000</v>
      </c>
      <c r="D29" s="41"/>
      <c r="E29" s="31">
        <f t="shared" si="1"/>
        <v>6000</v>
      </c>
      <c r="F29" s="35" t="s">
        <v>98</v>
      </c>
    </row>
    <row r="30" spans="1:6" ht="15.9" customHeight="1" x14ac:dyDescent="0.2">
      <c r="A30" s="34">
        <v>12</v>
      </c>
      <c r="B30" s="37" t="s">
        <v>99</v>
      </c>
      <c r="C30" s="41"/>
      <c r="D30" s="41"/>
      <c r="E30" s="31">
        <f t="shared" si="1"/>
        <v>0</v>
      </c>
      <c r="F30" s="35" t="s">
        <v>100</v>
      </c>
    </row>
    <row r="31" spans="1:6" ht="15.9" customHeight="1" x14ac:dyDescent="0.2">
      <c r="A31" s="34">
        <v>13</v>
      </c>
      <c r="B31" s="37" t="s">
        <v>101</v>
      </c>
      <c r="C31" s="41">
        <v>10000</v>
      </c>
      <c r="D31" s="41">
        <v>10000</v>
      </c>
      <c r="E31" s="31">
        <f t="shared" si="1"/>
        <v>0</v>
      </c>
      <c r="F31" s="35" t="s">
        <v>102</v>
      </c>
    </row>
    <row r="32" spans="1:6" ht="15.9" customHeight="1" x14ac:dyDescent="0.2">
      <c r="A32" s="34">
        <v>14</v>
      </c>
      <c r="B32" s="37" t="s">
        <v>103</v>
      </c>
      <c r="C32" s="41">
        <v>60000</v>
      </c>
      <c r="D32" s="41">
        <v>60400</v>
      </c>
      <c r="E32" s="31">
        <f t="shared" si="1"/>
        <v>-400</v>
      </c>
      <c r="F32" s="35" t="s">
        <v>104</v>
      </c>
    </row>
    <row r="33" spans="1:6" ht="15.9" customHeight="1" x14ac:dyDescent="0.2">
      <c r="A33" s="34">
        <v>15</v>
      </c>
      <c r="B33" s="37" t="s">
        <v>105</v>
      </c>
      <c r="C33" s="41"/>
      <c r="D33" s="41"/>
      <c r="E33" s="31">
        <f t="shared" si="1"/>
        <v>0</v>
      </c>
      <c r="F33" s="35" t="s">
        <v>106</v>
      </c>
    </row>
    <row r="34" spans="1:6" ht="15.9" customHeight="1" x14ac:dyDescent="0.2">
      <c r="A34" s="34">
        <v>16</v>
      </c>
      <c r="B34" s="42" t="s">
        <v>107</v>
      </c>
      <c r="C34" s="41">
        <v>3650</v>
      </c>
      <c r="D34" s="41"/>
      <c r="E34" s="31">
        <f t="shared" si="1"/>
        <v>3650</v>
      </c>
      <c r="F34" s="35"/>
    </row>
    <row r="35" spans="1:6" ht="15.9" customHeight="1" x14ac:dyDescent="0.2">
      <c r="A35" s="84" t="s">
        <v>108</v>
      </c>
      <c r="B35" s="86"/>
      <c r="C35" s="43">
        <f>SUM(C19:C34)</f>
        <v>550000</v>
      </c>
      <c r="D35" s="43">
        <f>SUM(D19:D34)</f>
        <v>454980</v>
      </c>
      <c r="E35" s="31">
        <f t="shared" si="1"/>
        <v>95020</v>
      </c>
      <c r="F35" s="32"/>
    </row>
    <row r="38" spans="1:6" x14ac:dyDescent="0.2">
      <c r="A38" s="20" t="s">
        <v>109</v>
      </c>
      <c r="B38" s="20"/>
      <c r="C38" s="20"/>
      <c r="D38" s="20"/>
      <c r="E38" s="20"/>
      <c r="F38" s="20"/>
    </row>
    <row r="40" spans="1:6" x14ac:dyDescent="0.2">
      <c r="A40" s="21"/>
      <c r="B40" s="21" t="s">
        <v>63</v>
      </c>
      <c r="C40" s="21"/>
      <c r="D40" s="21"/>
      <c r="E40" s="22">
        <v>177000</v>
      </c>
      <c r="F40" s="21" t="s">
        <v>64</v>
      </c>
    </row>
    <row r="41" spans="1:6" x14ac:dyDescent="0.2">
      <c r="A41" s="21"/>
      <c r="B41" s="21" t="s">
        <v>65</v>
      </c>
      <c r="C41" s="21"/>
      <c r="D41" s="21"/>
      <c r="E41" s="22">
        <v>250849</v>
      </c>
      <c r="F41" s="21" t="s">
        <v>64</v>
      </c>
    </row>
    <row r="42" spans="1:6" x14ac:dyDescent="0.2">
      <c r="A42" s="21"/>
      <c r="B42" s="21" t="s">
        <v>66</v>
      </c>
      <c r="C42" s="21"/>
      <c r="D42" s="21"/>
      <c r="E42" s="22">
        <f>E40-E41</f>
        <v>-73849</v>
      </c>
      <c r="F42" s="21" t="s">
        <v>64</v>
      </c>
    </row>
    <row r="43" spans="1:6" x14ac:dyDescent="0.2">
      <c r="A43" s="21"/>
      <c r="B43" s="21"/>
      <c r="C43" s="21"/>
      <c r="D43" s="21"/>
      <c r="E43" s="23"/>
      <c r="F43" s="21"/>
    </row>
    <row r="44" spans="1:6" x14ac:dyDescent="0.2">
      <c r="A44" s="24" t="s">
        <v>63</v>
      </c>
      <c r="B44" s="25"/>
      <c r="C44" s="25"/>
      <c r="D44" s="25"/>
      <c r="E44" s="25"/>
      <c r="F44" s="25"/>
    </row>
    <row r="45" spans="1:6" x14ac:dyDescent="0.2">
      <c r="A45" s="84" t="s">
        <v>67</v>
      </c>
      <c r="B45" s="85"/>
      <c r="C45" s="26" t="s">
        <v>68</v>
      </c>
      <c r="D45" s="27" t="s">
        <v>69</v>
      </c>
      <c r="E45" s="27" t="s">
        <v>70</v>
      </c>
      <c r="F45" s="28" t="s">
        <v>71</v>
      </c>
    </row>
    <row r="46" spans="1:6" x14ac:dyDescent="0.2">
      <c r="A46" s="81" t="s">
        <v>72</v>
      </c>
      <c r="B46" s="82"/>
      <c r="C46" s="44">
        <v>182000</v>
      </c>
      <c r="D46" s="44">
        <v>177000</v>
      </c>
      <c r="E46" s="31">
        <f t="shared" ref="E46:E50" si="2">C46-D46</f>
        <v>5000</v>
      </c>
      <c r="F46" s="32"/>
    </row>
    <row r="47" spans="1:6" x14ac:dyDescent="0.2">
      <c r="A47" s="33"/>
      <c r="B47" s="34" t="s">
        <v>73</v>
      </c>
      <c r="C47" s="45">
        <v>180000</v>
      </c>
      <c r="D47" s="45">
        <v>175000</v>
      </c>
      <c r="E47" s="31">
        <f t="shared" si="2"/>
        <v>5000</v>
      </c>
      <c r="F47" s="32" t="s">
        <v>110</v>
      </c>
    </row>
    <row r="48" spans="1:6" x14ac:dyDescent="0.2">
      <c r="A48" s="33"/>
      <c r="B48" s="34" t="s">
        <v>75</v>
      </c>
      <c r="C48" s="45">
        <v>2000</v>
      </c>
      <c r="D48" s="45">
        <v>2000</v>
      </c>
      <c r="E48" s="31">
        <f t="shared" si="2"/>
        <v>0</v>
      </c>
      <c r="F48" s="35" t="s">
        <v>111</v>
      </c>
    </row>
    <row r="49" spans="1:6" x14ac:dyDescent="0.2">
      <c r="A49" s="83" t="s">
        <v>76</v>
      </c>
      <c r="B49" s="82"/>
      <c r="C49" s="44"/>
      <c r="D49" s="44"/>
      <c r="E49" s="31">
        <f t="shared" si="2"/>
        <v>0</v>
      </c>
      <c r="F49" s="32"/>
    </row>
    <row r="50" spans="1:6" ht="13.5" customHeight="1" x14ac:dyDescent="0.2">
      <c r="A50" s="84" t="s">
        <v>78</v>
      </c>
      <c r="B50" s="85"/>
      <c r="C50" s="31">
        <v>182000</v>
      </c>
      <c r="D50" s="31">
        <f>D46+D49</f>
        <v>177000</v>
      </c>
      <c r="E50" s="31">
        <f t="shared" si="2"/>
        <v>5000</v>
      </c>
      <c r="F50" s="32"/>
    </row>
    <row r="51" spans="1:6" x14ac:dyDescent="0.2">
      <c r="A51" s="38"/>
      <c r="B51" s="38"/>
      <c r="C51" s="38"/>
      <c r="D51" s="39"/>
      <c r="E51" s="39"/>
      <c r="F51" s="40"/>
    </row>
    <row r="52" spans="1:6" x14ac:dyDescent="0.2">
      <c r="A52" s="24" t="s">
        <v>65</v>
      </c>
      <c r="B52" s="25"/>
      <c r="C52" s="25"/>
      <c r="D52" s="25"/>
      <c r="E52" s="25"/>
      <c r="F52" s="25"/>
    </row>
    <row r="53" spans="1:6" x14ac:dyDescent="0.2">
      <c r="A53" s="84" t="s">
        <v>67</v>
      </c>
      <c r="B53" s="85"/>
      <c r="C53" s="26" t="s">
        <v>68</v>
      </c>
      <c r="D53" s="27" t="s">
        <v>69</v>
      </c>
      <c r="E53" s="27" t="s">
        <v>70</v>
      </c>
      <c r="F53" s="28" t="s">
        <v>71</v>
      </c>
    </row>
    <row r="54" spans="1:6" x14ac:dyDescent="0.2">
      <c r="A54" s="34">
        <v>1</v>
      </c>
      <c r="B54" s="37" t="s">
        <v>79</v>
      </c>
      <c r="C54" s="41">
        <v>10000</v>
      </c>
      <c r="D54" s="41">
        <v>10000</v>
      </c>
      <c r="E54" s="31">
        <f t="shared" ref="E54:E70" si="3">C54-D54</f>
        <v>0</v>
      </c>
      <c r="F54" s="32" t="s">
        <v>80</v>
      </c>
    </row>
    <row r="55" spans="1:6" x14ac:dyDescent="0.2">
      <c r="A55" s="34">
        <v>2</v>
      </c>
      <c r="B55" s="37" t="s">
        <v>81</v>
      </c>
      <c r="C55" s="41">
        <v>45000</v>
      </c>
      <c r="D55" s="41">
        <v>57592</v>
      </c>
      <c r="E55" s="31">
        <f t="shared" si="3"/>
        <v>-12592</v>
      </c>
      <c r="F55" s="35" t="s">
        <v>82</v>
      </c>
    </row>
    <row r="56" spans="1:6" x14ac:dyDescent="0.2">
      <c r="A56" s="34">
        <v>3</v>
      </c>
      <c r="B56" s="37" t="s">
        <v>83</v>
      </c>
      <c r="C56" s="41"/>
      <c r="D56" s="41"/>
      <c r="E56" s="31">
        <f t="shared" si="3"/>
        <v>0</v>
      </c>
      <c r="F56" s="35" t="s">
        <v>84</v>
      </c>
    </row>
    <row r="57" spans="1:6" x14ac:dyDescent="0.2">
      <c r="A57" s="34">
        <v>4</v>
      </c>
      <c r="B57" s="37" t="s">
        <v>85</v>
      </c>
      <c r="C57" s="41"/>
      <c r="D57" s="41"/>
      <c r="E57" s="31">
        <f t="shared" si="3"/>
        <v>0</v>
      </c>
      <c r="F57" s="32" t="s">
        <v>86</v>
      </c>
    </row>
    <row r="58" spans="1:6" x14ac:dyDescent="0.2">
      <c r="A58" s="34">
        <v>5</v>
      </c>
      <c r="B58" s="37" t="s">
        <v>87</v>
      </c>
      <c r="C58" s="41">
        <v>35000</v>
      </c>
      <c r="D58" s="41">
        <v>58649</v>
      </c>
      <c r="E58" s="31">
        <f t="shared" si="3"/>
        <v>-23649</v>
      </c>
      <c r="F58" s="32" t="s">
        <v>88</v>
      </c>
    </row>
    <row r="59" spans="1:6" x14ac:dyDescent="0.2">
      <c r="A59" s="34">
        <v>6</v>
      </c>
      <c r="B59" s="37" t="s">
        <v>89</v>
      </c>
      <c r="C59" s="41"/>
      <c r="D59" s="41"/>
      <c r="E59" s="31">
        <f t="shared" si="3"/>
        <v>0</v>
      </c>
      <c r="F59" s="32"/>
    </row>
    <row r="60" spans="1:6" x14ac:dyDescent="0.2">
      <c r="A60" s="34">
        <v>7</v>
      </c>
      <c r="B60" s="37" t="s">
        <v>90</v>
      </c>
      <c r="C60" s="41">
        <v>150</v>
      </c>
      <c r="D60" s="41">
        <v>200</v>
      </c>
      <c r="E60" s="31">
        <f t="shared" si="3"/>
        <v>-50</v>
      </c>
      <c r="F60" s="32" t="s">
        <v>91</v>
      </c>
    </row>
    <row r="61" spans="1:6" x14ac:dyDescent="0.2">
      <c r="A61" s="34">
        <v>8</v>
      </c>
      <c r="B61" s="37" t="s">
        <v>92</v>
      </c>
      <c r="C61" s="41"/>
      <c r="D61" s="41"/>
      <c r="E61" s="31">
        <f t="shared" si="3"/>
        <v>0</v>
      </c>
      <c r="F61" s="32" t="s">
        <v>93</v>
      </c>
    </row>
    <row r="62" spans="1:6" x14ac:dyDescent="0.2">
      <c r="A62" s="34">
        <v>9</v>
      </c>
      <c r="B62" s="37" t="s">
        <v>94</v>
      </c>
      <c r="C62" s="41">
        <v>2000</v>
      </c>
      <c r="D62" s="41">
        <v>2000</v>
      </c>
      <c r="E62" s="31">
        <f t="shared" si="3"/>
        <v>0</v>
      </c>
      <c r="F62" s="35" t="s">
        <v>111</v>
      </c>
    </row>
    <row r="63" spans="1:6" x14ac:dyDescent="0.2">
      <c r="A63" s="34">
        <v>10</v>
      </c>
      <c r="B63" s="37" t="s">
        <v>95</v>
      </c>
      <c r="C63" s="41">
        <v>40000</v>
      </c>
      <c r="D63" s="41">
        <v>71100</v>
      </c>
      <c r="E63" s="31">
        <f t="shared" si="3"/>
        <v>-31100</v>
      </c>
      <c r="F63" s="35" t="s">
        <v>96</v>
      </c>
    </row>
    <row r="64" spans="1:6" x14ac:dyDescent="0.2">
      <c r="A64" s="34">
        <v>11</v>
      </c>
      <c r="B64" s="37" t="s">
        <v>97</v>
      </c>
      <c r="C64" s="41">
        <v>4500</v>
      </c>
      <c r="D64" s="41"/>
      <c r="E64" s="31">
        <f t="shared" si="3"/>
        <v>4500</v>
      </c>
      <c r="F64" s="35" t="s">
        <v>98</v>
      </c>
    </row>
    <row r="65" spans="1:6" x14ac:dyDescent="0.2">
      <c r="A65" s="34">
        <v>12</v>
      </c>
      <c r="B65" s="37" t="s">
        <v>99</v>
      </c>
      <c r="C65" s="41"/>
      <c r="D65" s="41"/>
      <c r="E65" s="31">
        <f t="shared" si="3"/>
        <v>0</v>
      </c>
      <c r="F65" s="35" t="s">
        <v>100</v>
      </c>
    </row>
    <row r="66" spans="1:6" x14ac:dyDescent="0.2">
      <c r="A66" s="34">
        <v>13</v>
      </c>
      <c r="B66" s="37" t="s">
        <v>101</v>
      </c>
      <c r="C66" s="41">
        <v>10000</v>
      </c>
      <c r="D66" s="41">
        <v>20000</v>
      </c>
      <c r="E66" s="31">
        <f t="shared" si="3"/>
        <v>-10000</v>
      </c>
      <c r="F66" s="35" t="s">
        <v>102</v>
      </c>
    </row>
    <row r="67" spans="1:6" x14ac:dyDescent="0.2">
      <c r="A67" s="34">
        <v>14</v>
      </c>
      <c r="B67" s="37" t="s">
        <v>103</v>
      </c>
      <c r="C67" s="41">
        <v>33000</v>
      </c>
      <c r="D67" s="41">
        <v>30900</v>
      </c>
      <c r="E67" s="31">
        <f t="shared" si="3"/>
        <v>2100</v>
      </c>
      <c r="F67" s="35" t="s">
        <v>104</v>
      </c>
    </row>
    <row r="68" spans="1:6" x14ac:dyDescent="0.2">
      <c r="A68" s="34">
        <v>15</v>
      </c>
      <c r="B68" s="37" t="s">
        <v>105</v>
      </c>
      <c r="C68" s="41"/>
      <c r="D68" s="41">
        <v>408</v>
      </c>
      <c r="E68" s="31">
        <f t="shared" si="3"/>
        <v>-408</v>
      </c>
      <c r="F68" s="35" t="s">
        <v>106</v>
      </c>
    </row>
    <row r="69" spans="1:6" x14ac:dyDescent="0.2">
      <c r="A69" s="34">
        <v>16</v>
      </c>
      <c r="B69" s="42" t="s">
        <v>107</v>
      </c>
      <c r="C69" s="41">
        <v>2350</v>
      </c>
      <c r="D69" s="41"/>
      <c r="E69" s="31">
        <f t="shared" si="3"/>
        <v>2350</v>
      </c>
      <c r="F69" s="35"/>
    </row>
    <row r="70" spans="1:6" ht="13.5" customHeight="1" x14ac:dyDescent="0.2">
      <c r="A70" s="84" t="s">
        <v>108</v>
      </c>
      <c r="B70" s="86"/>
      <c r="C70" s="43">
        <f>SUM(C54:C69)</f>
        <v>182000</v>
      </c>
      <c r="D70" s="43">
        <f>SUM(D54:D69)</f>
        <v>250849</v>
      </c>
      <c r="E70" s="31">
        <f t="shared" si="3"/>
        <v>-68849</v>
      </c>
      <c r="F70" s="32"/>
    </row>
    <row r="73" spans="1:6" x14ac:dyDescent="0.2">
      <c r="A73" s="20" t="s">
        <v>112</v>
      </c>
      <c r="B73" s="20"/>
      <c r="C73" s="20"/>
      <c r="D73" s="20"/>
      <c r="E73" s="20"/>
      <c r="F73" s="20"/>
    </row>
    <row r="75" spans="1:6" x14ac:dyDescent="0.2">
      <c r="A75" s="21"/>
      <c r="B75" s="21" t="s">
        <v>63</v>
      </c>
      <c r="C75" s="21"/>
      <c r="D75" s="21"/>
      <c r="E75" s="22">
        <v>156000</v>
      </c>
      <c r="F75" s="21" t="s">
        <v>64</v>
      </c>
    </row>
    <row r="76" spans="1:6" x14ac:dyDescent="0.2">
      <c r="A76" s="21"/>
      <c r="B76" s="21" t="s">
        <v>65</v>
      </c>
      <c r="C76" s="21"/>
      <c r="D76" s="21"/>
      <c r="E76" s="22">
        <v>160237</v>
      </c>
      <c r="F76" s="21" t="s">
        <v>64</v>
      </c>
    </row>
    <row r="77" spans="1:6" x14ac:dyDescent="0.2">
      <c r="A77" s="21"/>
      <c r="B77" s="21" t="s">
        <v>66</v>
      </c>
      <c r="C77" s="21"/>
      <c r="D77" s="21"/>
      <c r="E77" s="22">
        <f>E75-E76</f>
        <v>-4237</v>
      </c>
      <c r="F77" s="21" t="s">
        <v>64</v>
      </c>
    </row>
    <row r="78" spans="1:6" x14ac:dyDescent="0.2">
      <c r="A78" s="21"/>
      <c r="B78" s="21"/>
      <c r="C78" s="21"/>
      <c r="D78" s="21"/>
      <c r="E78" s="23"/>
      <c r="F78" s="21"/>
    </row>
    <row r="79" spans="1:6" x14ac:dyDescent="0.2">
      <c r="A79" s="24" t="s">
        <v>63</v>
      </c>
      <c r="B79" s="25"/>
      <c r="C79" s="25"/>
      <c r="D79" s="25"/>
      <c r="E79" s="25"/>
      <c r="F79" s="25"/>
    </row>
    <row r="80" spans="1:6" x14ac:dyDescent="0.2">
      <c r="A80" s="84" t="s">
        <v>67</v>
      </c>
      <c r="B80" s="85"/>
      <c r="C80" s="26" t="s">
        <v>68</v>
      </c>
      <c r="D80" s="27" t="s">
        <v>69</v>
      </c>
      <c r="E80" s="27" t="s">
        <v>70</v>
      </c>
      <c r="F80" s="28" t="s">
        <v>71</v>
      </c>
    </row>
    <row r="81" spans="1:6" x14ac:dyDescent="0.2">
      <c r="A81" s="81" t="s">
        <v>72</v>
      </c>
      <c r="B81" s="82"/>
      <c r="C81" s="46">
        <f>SUM(C82:C83)</f>
        <v>122000</v>
      </c>
      <c r="D81" s="46">
        <f>SUM(D82:D83)</f>
        <v>156000</v>
      </c>
      <c r="E81" s="31">
        <f t="shared" ref="E81:E85" si="4">C81-D81</f>
        <v>-34000</v>
      </c>
      <c r="F81" s="32"/>
    </row>
    <row r="82" spans="1:6" ht="26.4" x14ac:dyDescent="0.2">
      <c r="A82" s="33"/>
      <c r="B82" s="34" t="s">
        <v>73</v>
      </c>
      <c r="C82" s="47">
        <v>120000</v>
      </c>
      <c r="D82" s="47">
        <v>150000</v>
      </c>
      <c r="E82" s="31">
        <f t="shared" si="4"/>
        <v>-30000</v>
      </c>
      <c r="F82" s="48" t="s">
        <v>113</v>
      </c>
    </row>
    <row r="83" spans="1:6" x14ac:dyDescent="0.2">
      <c r="A83" s="33"/>
      <c r="B83" s="34" t="s">
        <v>75</v>
      </c>
      <c r="C83" s="49">
        <v>2000</v>
      </c>
      <c r="D83" s="49">
        <v>6000</v>
      </c>
      <c r="E83" s="31">
        <f t="shared" si="4"/>
        <v>-4000</v>
      </c>
      <c r="F83" s="35" t="s">
        <v>111</v>
      </c>
    </row>
    <row r="84" spans="1:6" x14ac:dyDescent="0.2">
      <c r="A84" s="83" t="s">
        <v>76</v>
      </c>
      <c r="B84" s="82"/>
      <c r="C84" s="50"/>
      <c r="D84" s="50"/>
      <c r="E84" s="31">
        <f t="shared" si="4"/>
        <v>0</v>
      </c>
      <c r="F84" s="32"/>
    </row>
    <row r="85" spans="1:6" ht="13.5" customHeight="1" x14ac:dyDescent="0.2">
      <c r="A85" s="84" t="s">
        <v>78</v>
      </c>
      <c r="B85" s="85"/>
      <c r="C85" s="31">
        <f>C81+C84</f>
        <v>122000</v>
      </c>
      <c r="D85" s="31">
        <f>D81+D84</f>
        <v>156000</v>
      </c>
      <c r="E85" s="31">
        <f t="shared" si="4"/>
        <v>-34000</v>
      </c>
      <c r="F85" s="32"/>
    </row>
    <row r="86" spans="1:6" x14ac:dyDescent="0.2">
      <c r="A86" s="38"/>
      <c r="B86" s="38"/>
      <c r="C86" s="38"/>
      <c r="D86" s="39"/>
      <c r="E86" s="39"/>
      <c r="F86" s="40"/>
    </row>
    <row r="87" spans="1:6" x14ac:dyDescent="0.2">
      <c r="A87" s="24" t="s">
        <v>65</v>
      </c>
      <c r="B87" s="25"/>
      <c r="C87" s="25"/>
      <c r="D87" s="25"/>
      <c r="E87" s="25"/>
      <c r="F87" s="25"/>
    </row>
    <row r="88" spans="1:6" x14ac:dyDescent="0.2">
      <c r="A88" s="84" t="s">
        <v>67</v>
      </c>
      <c r="B88" s="86"/>
      <c r="C88" s="28" t="s">
        <v>114</v>
      </c>
      <c r="D88" s="27" t="s">
        <v>115</v>
      </c>
      <c r="E88" s="27" t="s">
        <v>70</v>
      </c>
      <c r="F88" s="28" t="s">
        <v>71</v>
      </c>
    </row>
    <row r="89" spans="1:6" x14ac:dyDescent="0.2">
      <c r="A89" s="34">
        <v>1</v>
      </c>
      <c r="B89" s="37" t="s">
        <v>79</v>
      </c>
      <c r="C89" s="49">
        <v>10000</v>
      </c>
      <c r="D89" s="49">
        <v>10000</v>
      </c>
      <c r="E89" s="31">
        <f t="shared" ref="E89:E105" si="5">C89-D89</f>
        <v>0</v>
      </c>
      <c r="F89" s="32" t="s">
        <v>80</v>
      </c>
    </row>
    <row r="90" spans="1:6" x14ac:dyDescent="0.2">
      <c r="A90" s="34">
        <v>2</v>
      </c>
      <c r="B90" s="37" t="s">
        <v>81</v>
      </c>
      <c r="C90" s="49">
        <v>25000</v>
      </c>
      <c r="D90" s="49">
        <v>33000</v>
      </c>
      <c r="E90" s="31">
        <f t="shared" si="5"/>
        <v>-8000</v>
      </c>
      <c r="F90" s="35" t="s">
        <v>82</v>
      </c>
    </row>
    <row r="91" spans="1:6" x14ac:dyDescent="0.2">
      <c r="A91" s="34">
        <v>3</v>
      </c>
      <c r="B91" s="37" t="s">
        <v>83</v>
      </c>
      <c r="C91" s="49"/>
      <c r="D91" s="49"/>
      <c r="E91" s="31">
        <f t="shared" si="5"/>
        <v>0</v>
      </c>
      <c r="F91" s="35" t="s">
        <v>84</v>
      </c>
    </row>
    <row r="92" spans="1:6" x14ac:dyDescent="0.2">
      <c r="A92" s="34">
        <v>4</v>
      </c>
      <c r="B92" s="37" t="s">
        <v>85</v>
      </c>
      <c r="C92" s="49"/>
      <c r="D92" s="49"/>
      <c r="E92" s="31">
        <f t="shared" si="5"/>
        <v>0</v>
      </c>
      <c r="F92" s="32" t="s">
        <v>86</v>
      </c>
    </row>
    <row r="93" spans="1:6" x14ac:dyDescent="0.2">
      <c r="A93" s="34">
        <v>5</v>
      </c>
      <c r="B93" s="37" t="s">
        <v>87</v>
      </c>
      <c r="C93" s="49">
        <v>30000</v>
      </c>
      <c r="D93" s="49">
        <v>43367</v>
      </c>
      <c r="E93" s="31">
        <f t="shared" si="5"/>
        <v>-13367</v>
      </c>
      <c r="F93" s="32" t="s">
        <v>88</v>
      </c>
    </row>
    <row r="94" spans="1:6" x14ac:dyDescent="0.2">
      <c r="A94" s="34">
        <v>6</v>
      </c>
      <c r="B94" s="37" t="s">
        <v>89</v>
      </c>
      <c r="C94" s="49"/>
      <c r="D94" s="49"/>
      <c r="E94" s="31">
        <f t="shared" si="5"/>
        <v>0</v>
      </c>
      <c r="F94" s="32"/>
    </row>
    <row r="95" spans="1:6" x14ac:dyDescent="0.2">
      <c r="A95" s="34">
        <v>7</v>
      </c>
      <c r="B95" s="37" t="s">
        <v>90</v>
      </c>
      <c r="C95" s="49"/>
      <c r="D95" s="49">
        <v>70</v>
      </c>
      <c r="E95" s="31">
        <f t="shared" si="5"/>
        <v>-70</v>
      </c>
      <c r="F95" s="32" t="s">
        <v>91</v>
      </c>
    </row>
    <row r="96" spans="1:6" x14ac:dyDescent="0.2">
      <c r="A96" s="34">
        <v>8</v>
      </c>
      <c r="B96" s="37" t="s">
        <v>92</v>
      </c>
      <c r="C96" s="49"/>
      <c r="D96" s="49"/>
      <c r="E96" s="31">
        <f t="shared" si="5"/>
        <v>0</v>
      </c>
      <c r="F96" s="32" t="s">
        <v>93</v>
      </c>
    </row>
    <row r="97" spans="1:6" x14ac:dyDescent="0.2">
      <c r="A97" s="34">
        <v>9</v>
      </c>
      <c r="B97" s="37" t="s">
        <v>94</v>
      </c>
      <c r="C97" s="49">
        <v>2000</v>
      </c>
      <c r="D97" s="49">
        <v>4000</v>
      </c>
      <c r="E97" s="31">
        <f t="shared" si="5"/>
        <v>-2000</v>
      </c>
      <c r="F97" s="35" t="s">
        <v>111</v>
      </c>
    </row>
    <row r="98" spans="1:6" x14ac:dyDescent="0.2">
      <c r="A98" s="34">
        <v>10</v>
      </c>
      <c r="B98" s="37" t="s">
        <v>95</v>
      </c>
      <c r="C98" s="49">
        <v>20000</v>
      </c>
      <c r="D98" s="49">
        <v>28000</v>
      </c>
      <c r="E98" s="31">
        <f t="shared" si="5"/>
        <v>-8000</v>
      </c>
      <c r="F98" s="35" t="s">
        <v>96</v>
      </c>
    </row>
    <row r="99" spans="1:6" x14ac:dyDescent="0.2">
      <c r="A99" s="34">
        <v>11</v>
      </c>
      <c r="B99" s="37" t="s">
        <v>97</v>
      </c>
      <c r="C99" s="49"/>
      <c r="D99" s="49">
        <v>10000</v>
      </c>
      <c r="E99" s="31">
        <f t="shared" si="5"/>
        <v>-10000</v>
      </c>
      <c r="F99" s="35" t="s">
        <v>98</v>
      </c>
    </row>
    <row r="100" spans="1:6" x14ac:dyDescent="0.2">
      <c r="A100" s="34">
        <v>12</v>
      </c>
      <c r="B100" s="37" t="s">
        <v>99</v>
      </c>
      <c r="C100" s="49"/>
      <c r="D100" s="49"/>
      <c r="E100" s="31">
        <f t="shared" si="5"/>
        <v>0</v>
      </c>
      <c r="F100" s="35" t="s">
        <v>100</v>
      </c>
    </row>
    <row r="101" spans="1:6" x14ac:dyDescent="0.2">
      <c r="A101" s="34">
        <v>13</v>
      </c>
      <c r="B101" s="37" t="s">
        <v>101</v>
      </c>
      <c r="C101" s="49">
        <v>20000</v>
      </c>
      <c r="D101" s="49">
        <v>20000</v>
      </c>
      <c r="E101" s="31">
        <f t="shared" si="5"/>
        <v>0</v>
      </c>
      <c r="F101" s="35" t="s">
        <v>102</v>
      </c>
    </row>
    <row r="102" spans="1:6" x14ac:dyDescent="0.2">
      <c r="A102" s="34">
        <v>14</v>
      </c>
      <c r="B102" s="37" t="s">
        <v>103</v>
      </c>
      <c r="C102" s="49">
        <v>10000</v>
      </c>
      <c r="D102" s="49">
        <v>7800</v>
      </c>
      <c r="E102" s="31">
        <f t="shared" si="5"/>
        <v>2200</v>
      </c>
      <c r="F102" s="35" t="s">
        <v>104</v>
      </c>
    </row>
    <row r="103" spans="1:6" x14ac:dyDescent="0.2">
      <c r="A103" s="34">
        <v>15</v>
      </c>
      <c r="B103" s="37" t="s">
        <v>105</v>
      </c>
      <c r="C103" s="49"/>
      <c r="D103" s="49">
        <v>4000</v>
      </c>
      <c r="E103" s="31">
        <f t="shared" si="5"/>
        <v>-4000</v>
      </c>
      <c r="F103" s="35" t="s">
        <v>116</v>
      </c>
    </row>
    <row r="104" spans="1:6" x14ac:dyDescent="0.2">
      <c r="A104" s="34">
        <v>16</v>
      </c>
      <c r="B104" s="42" t="s">
        <v>107</v>
      </c>
      <c r="C104" s="49">
        <v>5000</v>
      </c>
      <c r="D104" s="49"/>
      <c r="E104" s="31">
        <f t="shared" si="5"/>
        <v>5000</v>
      </c>
      <c r="F104" s="35"/>
    </row>
    <row r="105" spans="1:6" ht="13.5" customHeight="1" x14ac:dyDescent="0.2">
      <c r="A105" s="84" t="s">
        <v>108</v>
      </c>
      <c r="B105" s="86"/>
      <c r="C105" s="43">
        <f>SUM(C89:C104)</f>
        <v>122000</v>
      </c>
      <c r="D105" s="43">
        <f>SUM(D89:D104)</f>
        <v>160237</v>
      </c>
      <c r="E105" s="31">
        <f t="shared" si="5"/>
        <v>-38237</v>
      </c>
      <c r="F105" s="32"/>
    </row>
    <row r="108" spans="1:6" x14ac:dyDescent="0.2">
      <c r="A108" s="20" t="s">
        <v>117</v>
      </c>
      <c r="B108" s="20"/>
      <c r="C108" s="20"/>
      <c r="D108" s="20"/>
      <c r="E108" s="20"/>
      <c r="F108" s="20"/>
    </row>
    <row r="109" spans="1:6" x14ac:dyDescent="0.2">
      <c r="B109" s="51" t="s">
        <v>118</v>
      </c>
    </row>
    <row r="110" spans="1:6" x14ac:dyDescent="0.2">
      <c r="A110" s="21"/>
      <c r="B110" s="21" t="s">
        <v>63</v>
      </c>
      <c r="C110" s="21"/>
      <c r="D110" s="21"/>
      <c r="E110" s="22">
        <v>0</v>
      </c>
      <c r="F110" s="21" t="s">
        <v>64</v>
      </c>
    </row>
    <row r="111" spans="1:6" x14ac:dyDescent="0.2">
      <c r="A111" s="21"/>
      <c r="B111" s="21" t="s">
        <v>65</v>
      </c>
      <c r="C111" s="21"/>
      <c r="D111" s="21"/>
      <c r="E111" s="22">
        <v>0</v>
      </c>
      <c r="F111" s="21" t="s">
        <v>64</v>
      </c>
    </row>
    <row r="112" spans="1:6" x14ac:dyDescent="0.2">
      <c r="A112" s="21"/>
      <c r="B112" s="21" t="s">
        <v>66</v>
      </c>
      <c r="C112" s="21"/>
      <c r="D112" s="21"/>
      <c r="E112" s="22">
        <v>0</v>
      </c>
      <c r="F112" s="21" t="s">
        <v>64</v>
      </c>
    </row>
    <row r="113" spans="1:6" x14ac:dyDescent="0.2">
      <c r="A113" s="21"/>
      <c r="B113" s="21"/>
      <c r="C113" s="21"/>
      <c r="D113" s="21"/>
      <c r="E113" s="23"/>
      <c r="F113" s="21"/>
    </row>
    <row r="114" spans="1:6" x14ac:dyDescent="0.2">
      <c r="A114" s="24" t="s">
        <v>63</v>
      </c>
      <c r="B114" s="25"/>
      <c r="C114" s="25"/>
      <c r="D114" s="25"/>
      <c r="E114" s="25"/>
      <c r="F114" s="25"/>
    </row>
    <row r="115" spans="1:6" x14ac:dyDescent="0.2">
      <c r="A115" s="84" t="s">
        <v>67</v>
      </c>
      <c r="B115" s="85"/>
      <c r="C115" s="26" t="s">
        <v>68</v>
      </c>
      <c r="D115" s="27" t="s">
        <v>69</v>
      </c>
      <c r="E115" s="27" t="s">
        <v>70</v>
      </c>
      <c r="F115" s="28" t="s">
        <v>71</v>
      </c>
    </row>
    <row r="116" spans="1:6" x14ac:dyDescent="0.2">
      <c r="A116" s="81" t="s">
        <v>72</v>
      </c>
      <c r="B116" s="82"/>
      <c r="C116" s="30">
        <f>SUM(C117:C118)</f>
        <v>330000</v>
      </c>
      <c r="D116" s="31"/>
      <c r="E116" s="31">
        <f t="shared" ref="E116:E120" si="6">C116-D116</f>
        <v>330000</v>
      </c>
      <c r="F116" s="32"/>
    </row>
    <row r="117" spans="1:6" ht="26.4" x14ac:dyDescent="0.2">
      <c r="A117" s="33"/>
      <c r="B117" s="34" t="s">
        <v>73</v>
      </c>
      <c r="C117" s="34">
        <v>300000</v>
      </c>
      <c r="D117" s="36"/>
      <c r="E117" s="31">
        <f t="shared" si="6"/>
        <v>300000</v>
      </c>
      <c r="F117" s="48" t="s">
        <v>119</v>
      </c>
    </row>
    <row r="118" spans="1:6" x14ac:dyDescent="0.2">
      <c r="A118" s="33"/>
      <c r="B118" s="34" t="s">
        <v>75</v>
      </c>
      <c r="C118" s="34">
        <v>30000</v>
      </c>
      <c r="D118" s="36"/>
      <c r="E118" s="31">
        <f t="shared" si="6"/>
        <v>30000</v>
      </c>
      <c r="F118" s="35" t="s">
        <v>111</v>
      </c>
    </row>
    <row r="119" spans="1:6" x14ac:dyDescent="0.2">
      <c r="A119" s="83" t="s">
        <v>76</v>
      </c>
      <c r="B119" s="82"/>
      <c r="C119" s="29"/>
      <c r="D119" s="36"/>
      <c r="E119" s="31">
        <f t="shared" si="6"/>
        <v>0</v>
      </c>
      <c r="F119" s="32"/>
    </row>
    <row r="120" spans="1:6" ht="13.5" customHeight="1" x14ac:dyDescent="0.2">
      <c r="A120" s="84" t="s">
        <v>78</v>
      </c>
      <c r="B120" s="85"/>
      <c r="C120" s="31">
        <f>C116+C119</f>
        <v>330000</v>
      </c>
      <c r="D120" s="31"/>
      <c r="E120" s="31">
        <f t="shared" si="6"/>
        <v>330000</v>
      </c>
      <c r="F120" s="32"/>
    </row>
    <row r="121" spans="1:6" x14ac:dyDescent="0.2">
      <c r="A121" s="38"/>
      <c r="B121" s="38"/>
      <c r="C121" s="38"/>
      <c r="D121" s="39"/>
      <c r="E121" s="39"/>
      <c r="F121" s="40"/>
    </row>
    <row r="122" spans="1:6" x14ac:dyDescent="0.2">
      <c r="A122" s="24" t="s">
        <v>65</v>
      </c>
      <c r="B122" s="25"/>
      <c r="C122" s="25"/>
      <c r="D122" s="25"/>
      <c r="E122" s="25"/>
      <c r="F122" s="25"/>
    </row>
    <row r="123" spans="1:6" x14ac:dyDescent="0.2">
      <c r="A123" s="84" t="s">
        <v>67</v>
      </c>
      <c r="B123" s="86"/>
      <c r="C123" s="26" t="s">
        <v>68</v>
      </c>
      <c r="D123" s="27" t="s">
        <v>69</v>
      </c>
      <c r="E123" s="27" t="s">
        <v>70</v>
      </c>
      <c r="F123" s="28" t="s">
        <v>71</v>
      </c>
    </row>
    <row r="124" spans="1:6" x14ac:dyDescent="0.2">
      <c r="A124" s="34">
        <v>1</v>
      </c>
      <c r="B124" s="37" t="s">
        <v>79</v>
      </c>
      <c r="C124" s="49">
        <v>10000</v>
      </c>
      <c r="D124" s="43"/>
      <c r="E124" s="31">
        <f t="shared" ref="E124:E140" si="7">C124-D124</f>
        <v>10000</v>
      </c>
      <c r="F124" s="32" t="s">
        <v>80</v>
      </c>
    </row>
    <row r="125" spans="1:6" x14ac:dyDescent="0.2">
      <c r="A125" s="34">
        <v>2</v>
      </c>
      <c r="B125" s="37" t="s">
        <v>81</v>
      </c>
      <c r="C125" s="49">
        <v>80000</v>
      </c>
      <c r="D125" s="43"/>
      <c r="E125" s="31">
        <f t="shared" si="7"/>
        <v>80000</v>
      </c>
      <c r="F125" s="35" t="s">
        <v>82</v>
      </c>
    </row>
    <row r="126" spans="1:6" x14ac:dyDescent="0.2">
      <c r="A126" s="34">
        <v>3</v>
      </c>
      <c r="B126" s="37" t="s">
        <v>83</v>
      </c>
      <c r="C126" s="49"/>
      <c r="D126" s="43"/>
      <c r="E126" s="31">
        <f t="shared" si="7"/>
        <v>0</v>
      </c>
      <c r="F126" s="35" t="s">
        <v>84</v>
      </c>
    </row>
    <row r="127" spans="1:6" x14ac:dyDescent="0.2">
      <c r="A127" s="34">
        <v>4</v>
      </c>
      <c r="B127" s="37" t="s">
        <v>85</v>
      </c>
      <c r="C127" s="49"/>
      <c r="D127" s="43"/>
      <c r="E127" s="31">
        <f t="shared" si="7"/>
        <v>0</v>
      </c>
      <c r="F127" s="32" t="s">
        <v>86</v>
      </c>
    </row>
    <row r="128" spans="1:6" x14ac:dyDescent="0.2">
      <c r="A128" s="34">
        <v>5</v>
      </c>
      <c r="B128" s="37" t="s">
        <v>87</v>
      </c>
      <c r="C128" s="49">
        <v>60000</v>
      </c>
      <c r="D128" s="43"/>
      <c r="E128" s="31">
        <f t="shared" si="7"/>
        <v>60000</v>
      </c>
      <c r="F128" s="32" t="s">
        <v>88</v>
      </c>
    </row>
    <row r="129" spans="1:6" x14ac:dyDescent="0.2">
      <c r="A129" s="34">
        <v>6</v>
      </c>
      <c r="B129" s="37" t="s">
        <v>89</v>
      </c>
      <c r="C129" s="49"/>
      <c r="D129" s="43"/>
      <c r="E129" s="31">
        <f t="shared" si="7"/>
        <v>0</v>
      </c>
      <c r="F129" s="32"/>
    </row>
    <row r="130" spans="1:6" x14ac:dyDescent="0.2">
      <c r="A130" s="34">
        <v>7</v>
      </c>
      <c r="B130" s="37" t="s">
        <v>90</v>
      </c>
      <c r="C130" s="49">
        <v>200</v>
      </c>
      <c r="D130" s="43"/>
      <c r="E130" s="31">
        <f t="shared" si="7"/>
        <v>200</v>
      </c>
      <c r="F130" s="32" t="s">
        <v>91</v>
      </c>
    </row>
    <row r="131" spans="1:6" x14ac:dyDescent="0.2">
      <c r="A131" s="34">
        <v>8</v>
      </c>
      <c r="B131" s="37" t="s">
        <v>92</v>
      </c>
      <c r="C131" s="49"/>
      <c r="D131" s="43"/>
      <c r="E131" s="31">
        <f t="shared" si="7"/>
        <v>0</v>
      </c>
      <c r="F131" s="32" t="s">
        <v>93</v>
      </c>
    </row>
    <row r="132" spans="1:6" x14ac:dyDescent="0.2">
      <c r="A132" s="34">
        <v>9</v>
      </c>
      <c r="B132" s="37" t="s">
        <v>94</v>
      </c>
      <c r="C132" s="49">
        <v>30000</v>
      </c>
      <c r="D132" s="43"/>
      <c r="E132" s="31">
        <f t="shared" si="7"/>
        <v>30000</v>
      </c>
      <c r="F132" s="35" t="s">
        <v>111</v>
      </c>
    </row>
    <row r="133" spans="1:6" x14ac:dyDescent="0.2">
      <c r="A133" s="34">
        <v>10</v>
      </c>
      <c r="B133" s="37" t="s">
        <v>95</v>
      </c>
      <c r="C133" s="49">
        <v>60000</v>
      </c>
      <c r="D133" s="43"/>
      <c r="E133" s="31">
        <f t="shared" si="7"/>
        <v>60000</v>
      </c>
      <c r="F133" s="35" t="s">
        <v>96</v>
      </c>
    </row>
    <row r="134" spans="1:6" x14ac:dyDescent="0.2">
      <c r="A134" s="34">
        <v>11</v>
      </c>
      <c r="B134" s="37" t="s">
        <v>97</v>
      </c>
      <c r="C134" s="49"/>
      <c r="D134" s="43"/>
      <c r="E134" s="31">
        <f t="shared" si="7"/>
        <v>0</v>
      </c>
      <c r="F134" s="35" t="s">
        <v>98</v>
      </c>
    </row>
    <row r="135" spans="1:6" x14ac:dyDescent="0.2">
      <c r="A135" s="34">
        <v>12</v>
      </c>
      <c r="B135" s="37" t="s">
        <v>99</v>
      </c>
      <c r="C135" s="49"/>
      <c r="D135" s="43"/>
      <c r="E135" s="31">
        <f t="shared" si="7"/>
        <v>0</v>
      </c>
      <c r="F135" s="35" t="s">
        <v>100</v>
      </c>
    </row>
    <row r="136" spans="1:6" x14ac:dyDescent="0.2">
      <c r="A136" s="34">
        <v>13</v>
      </c>
      <c r="B136" s="37" t="s">
        <v>101</v>
      </c>
      <c r="C136" s="49">
        <v>20000</v>
      </c>
      <c r="D136" s="43"/>
      <c r="E136" s="31">
        <f t="shared" si="7"/>
        <v>20000</v>
      </c>
      <c r="F136" s="35" t="s">
        <v>102</v>
      </c>
    </row>
    <row r="137" spans="1:6" x14ac:dyDescent="0.2">
      <c r="A137" s="34">
        <v>14</v>
      </c>
      <c r="B137" s="37" t="s">
        <v>103</v>
      </c>
      <c r="C137" s="49">
        <v>65000</v>
      </c>
      <c r="D137" s="43"/>
      <c r="E137" s="31">
        <f t="shared" si="7"/>
        <v>65000</v>
      </c>
      <c r="F137" s="35" t="s">
        <v>104</v>
      </c>
    </row>
    <row r="138" spans="1:6" x14ac:dyDescent="0.2">
      <c r="A138" s="34">
        <v>15</v>
      </c>
      <c r="B138" s="37" t="s">
        <v>105</v>
      </c>
      <c r="C138" s="49"/>
      <c r="D138" s="43"/>
      <c r="E138" s="31">
        <f t="shared" si="7"/>
        <v>0</v>
      </c>
      <c r="F138" s="35" t="s">
        <v>106</v>
      </c>
    </row>
    <row r="139" spans="1:6" x14ac:dyDescent="0.2">
      <c r="A139" s="34">
        <v>16</v>
      </c>
      <c r="B139" s="42" t="s">
        <v>107</v>
      </c>
      <c r="C139" s="49">
        <v>4800</v>
      </c>
      <c r="D139" s="43"/>
      <c r="E139" s="31">
        <f t="shared" si="7"/>
        <v>4800</v>
      </c>
      <c r="F139" s="35"/>
    </row>
    <row r="140" spans="1:6" ht="13.5" customHeight="1" x14ac:dyDescent="0.2">
      <c r="A140" s="84" t="s">
        <v>108</v>
      </c>
      <c r="B140" s="86"/>
      <c r="C140" s="43">
        <f>SUM(C124:C139)</f>
        <v>330000</v>
      </c>
      <c r="D140" s="43"/>
      <c r="E140" s="31">
        <f t="shared" si="7"/>
        <v>330000</v>
      </c>
      <c r="F140" s="32"/>
    </row>
    <row r="143" spans="1:6" x14ac:dyDescent="0.2">
      <c r="A143" s="20" t="s">
        <v>120</v>
      </c>
      <c r="B143" s="20"/>
      <c r="C143" s="20"/>
      <c r="D143" s="20"/>
      <c r="E143" s="20"/>
      <c r="F143" s="20"/>
    </row>
    <row r="145" spans="1:6" x14ac:dyDescent="0.2">
      <c r="A145" s="21"/>
      <c r="B145" s="21" t="s">
        <v>63</v>
      </c>
      <c r="C145" s="21"/>
      <c r="D145" s="21"/>
      <c r="E145" s="22">
        <v>2362000</v>
      </c>
      <c r="F145" s="21" t="s">
        <v>64</v>
      </c>
    </row>
    <row r="146" spans="1:6" x14ac:dyDescent="0.2">
      <c r="A146" s="21"/>
      <c r="B146" s="21" t="s">
        <v>65</v>
      </c>
      <c r="C146" s="21"/>
      <c r="D146" s="21"/>
      <c r="E146" s="22">
        <v>2354618</v>
      </c>
      <c r="F146" s="21" t="s">
        <v>64</v>
      </c>
    </row>
    <row r="147" spans="1:6" x14ac:dyDescent="0.2">
      <c r="A147" s="21"/>
      <c r="B147" s="21" t="s">
        <v>66</v>
      </c>
      <c r="C147" s="21"/>
      <c r="D147" s="21"/>
      <c r="E147" s="22">
        <f>E145-E146</f>
        <v>7382</v>
      </c>
      <c r="F147" s="21" t="s">
        <v>64</v>
      </c>
    </row>
    <row r="148" spans="1:6" x14ac:dyDescent="0.2">
      <c r="A148" s="21"/>
      <c r="B148" s="21"/>
      <c r="C148" s="21"/>
      <c r="D148" s="21"/>
      <c r="E148" s="23"/>
      <c r="F148" s="21"/>
    </row>
    <row r="149" spans="1:6" x14ac:dyDescent="0.2">
      <c r="A149" s="24" t="s">
        <v>63</v>
      </c>
      <c r="B149" s="25"/>
      <c r="C149" s="25"/>
      <c r="D149" s="25"/>
      <c r="E149" s="25"/>
      <c r="F149" s="25"/>
    </row>
    <row r="150" spans="1:6" x14ac:dyDescent="0.2">
      <c r="A150" s="84" t="s">
        <v>67</v>
      </c>
      <c r="B150" s="85"/>
      <c r="C150" s="26" t="s">
        <v>68</v>
      </c>
      <c r="D150" s="27" t="s">
        <v>69</v>
      </c>
      <c r="E150" s="27" t="s">
        <v>70</v>
      </c>
      <c r="F150" s="28" t="s">
        <v>71</v>
      </c>
    </row>
    <row r="151" spans="1:6" x14ac:dyDescent="0.2">
      <c r="A151" s="81" t="s">
        <v>72</v>
      </c>
      <c r="B151" s="82"/>
      <c r="C151" s="31">
        <f>SUM(C152:C153)</f>
        <v>3190000</v>
      </c>
      <c r="D151" s="31">
        <f>SUM(D152:D153)</f>
        <v>2362000</v>
      </c>
      <c r="E151" s="31">
        <f t="shared" ref="E151:E155" si="8">C151-D151</f>
        <v>828000</v>
      </c>
      <c r="F151" s="32"/>
    </row>
    <row r="152" spans="1:6" ht="52.8" x14ac:dyDescent="0.2">
      <c r="A152" s="33"/>
      <c r="B152" s="34" t="s">
        <v>73</v>
      </c>
      <c r="C152" s="45">
        <v>3190000</v>
      </c>
      <c r="D152" s="36">
        <v>2360000</v>
      </c>
      <c r="E152" s="31">
        <f t="shared" si="8"/>
        <v>830000</v>
      </c>
      <c r="F152" s="48" t="s">
        <v>121</v>
      </c>
    </row>
    <row r="153" spans="1:6" x14ac:dyDescent="0.2">
      <c r="A153" s="33"/>
      <c r="B153" s="34" t="s">
        <v>75</v>
      </c>
      <c r="C153" s="45"/>
      <c r="D153" s="36">
        <v>2000</v>
      </c>
      <c r="E153" s="31">
        <f t="shared" si="8"/>
        <v>-2000</v>
      </c>
      <c r="F153" s="32" t="s">
        <v>122</v>
      </c>
    </row>
    <row r="154" spans="1:6" x14ac:dyDescent="0.2">
      <c r="A154" s="87" t="s">
        <v>76</v>
      </c>
      <c r="B154" s="87"/>
      <c r="C154" s="52">
        <v>100000</v>
      </c>
      <c r="D154" s="36">
        <v>0</v>
      </c>
      <c r="E154" s="31">
        <f t="shared" si="8"/>
        <v>100000</v>
      </c>
      <c r="F154" s="32" t="s">
        <v>123</v>
      </c>
    </row>
    <row r="155" spans="1:6" ht="13.5" customHeight="1" x14ac:dyDescent="0.2">
      <c r="A155" s="84" t="s">
        <v>78</v>
      </c>
      <c r="B155" s="85"/>
      <c r="C155" s="31">
        <f>C151+C154</f>
        <v>3290000</v>
      </c>
      <c r="D155" s="31">
        <f>D151+D154</f>
        <v>2362000</v>
      </c>
      <c r="E155" s="31">
        <f t="shared" si="8"/>
        <v>928000</v>
      </c>
      <c r="F155" s="32"/>
    </row>
    <row r="156" spans="1:6" x14ac:dyDescent="0.2">
      <c r="A156" s="38"/>
      <c r="B156" s="38"/>
      <c r="C156" s="38"/>
      <c r="D156" s="39"/>
      <c r="E156" s="39"/>
      <c r="F156" s="40"/>
    </row>
    <row r="157" spans="1:6" x14ac:dyDescent="0.2">
      <c r="A157" s="24" t="s">
        <v>65</v>
      </c>
      <c r="B157" s="25"/>
      <c r="C157" s="25"/>
      <c r="D157" s="25"/>
      <c r="E157" s="25"/>
      <c r="F157" s="25"/>
    </row>
    <row r="158" spans="1:6" x14ac:dyDescent="0.2">
      <c r="A158" s="84" t="s">
        <v>67</v>
      </c>
      <c r="B158" s="85"/>
      <c r="C158" s="26" t="s">
        <v>68</v>
      </c>
      <c r="D158" s="27" t="s">
        <v>69</v>
      </c>
      <c r="E158" s="27" t="s">
        <v>70</v>
      </c>
      <c r="F158" s="28" t="s">
        <v>71</v>
      </c>
    </row>
    <row r="159" spans="1:6" x14ac:dyDescent="0.2">
      <c r="A159" s="34">
        <v>1</v>
      </c>
      <c r="B159" s="37" t="s">
        <v>79</v>
      </c>
      <c r="C159" s="45">
        <v>40000</v>
      </c>
      <c r="D159" s="43">
        <v>30000</v>
      </c>
      <c r="E159" s="31">
        <f t="shared" ref="E159:E175" si="9">C159-D159</f>
        <v>10000</v>
      </c>
      <c r="F159" s="32" t="s">
        <v>80</v>
      </c>
    </row>
    <row r="160" spans="1:6" x14ac:dyDescent="0.2">
      <c r="A160" s="34">
        <v>2</v>
      </c>
      <c r="B160" s="37" t="s">
        <v>81</v>
      </c>
      <c r="C160" s="45">
        <v>1300000</v>
      </c>
      <c r="D160" s="43">
        <v>493000</v>
      </c>
      <c r="E160" s="31">
        <f t="shared" si="9"/>
        <v>807000</v>
      </c>
      <c r="F160" s="35" t="s">
        <v>82</v>
      </c>
    </row>
    <row r="161" spans="1:6" x14ac:dyDescent="0.2">
      <c r="A161" s="34">
        <v>3</v>
      </c>
      <c r="B161" s="37" t="s">
        <v>83</v>
      </c>
      <c r="C161" s="45"/>
      <c r="D161" s="43">
        <v>0</v>
      </c>
      <c r="E161" s="31">
        <f t="shared" si="9"/>
        <v>0</v>
      </c>
      <c r="F161" s="35" t="s">
        <v>84</v>
      </c>
    </row>
    <row r="162" spans="1:6" x14ac:dyDescent="0.2">
      <c r="A162" s="34">
        <v>4</v>
      </c>
      <c r="B162" s="37" t="s">
        <v>85</v>
      </c>
      <c r="C162" s="45"/>
      <c r="D162" s="43">
        <v>22397</v>
      </c>
      <c r="E162" s="31">
        <f t="shared" si="9"/>
        <v>-22397</v>
      </c>
      <c r="F162" s="32" t="s">
        <v>124</v>
      </c>
    </row>
    <row r="163" spans="1:6" x14ac:dyDescent="0.2">
      <c r="A163" s="34">
        <v>5</v>
      </c>
      <c r="B163" s="37" t="s">
        <v>87</v>
      </c>
      <c r="C163" s="45">
        <v>400000</v>
      </c>
      <c r="D163" s="43">
        <v>214201</v>
      </c>
      <c r="E163" s="31">
        <f t="shared" si="9"/>
        <v>185799</v>
      </c>
      <c r="F163" s="32" t="s">
        <v>88</v>
      </c>
    </row>
    <row r="164" spans="1:6" x14ac:dyDescent="0.2">
      <c r="A164" s="34">
        <v>6</v>
      </c>
      <c r="B164" s="37" t="s">
        <v>89</v>
      </c>
      <c r="C164" s="45">
        <v>50000</v>
      </c>
      <c r="D164" s="43"/>
      <c r="E164" s="31">
        <f t="shared" si="9"/>
        <v>50000</v>
      </c>
      <c r="F164" s="32"/>
    </row>
    <row r="165" spans="1:6" x14ac:dyDescent="0.2">
      <c r="A165" s="34">
        <v>7</v>
      </c>
      <c r="B165" s="37" t="s">
        <v>90</v>
      </c>
      <c r="C165" s="45">
        <v>1500</v>
      </c>
      <c r="D165" s="43">
        <v>1000</v>
      </c>
      <c r="E165" s="31">
        <f t="shared" si="9"/>
        <v>500</v>
      </c>
      <c r="F165" s="32" t="s">
        <v>91</v>
      </c>
    </row>
    <row r="166" spans="1:6" x14ac:dyDescent="0.2">
      <c r="A166" s="34">
        <v>8</v>
      </c>
      <c r="B166" s="37" t="s">
        <v>92</v>
      </c>
      <c r="C166" s="45">
        <v>25000</v>
      </c>
      <c r="D166" s="43">
        <v>0</v>
      </c>
      <c r="E166" s="31">
        <f t="shared" si="9"/>
        <v>25000</v>
      </c>
      <c r="F166" s="32" t="s">
        <v>93</v>
      </c>
    </row>
    <row r="167" spans="1:6" x14ac:dyDescent="0.2">
      <c r="A167" s="34">
        <v>9</v>
      </c>
      <c r="B167" s="37" t="s">
        <v>94</v>
      </c>
      <c r="C167" s="45"/>
      <c r="D167" s="43">
        <v>2000</v>
      </c>
      <c r="E167" s="31">
        <f t="shared" si="9"/>
        <v>-2000</v>
      </c>
      <c r="F167" s="35" t="s">
        <v>111</v>
      </c>
    </row>
    <row r="168" spans="1:6" x14ac:dyDescent="0.2">
      <c r="A168" s="34">
        <v>10</v>
      </c>
      <c r="B168" s="37" t="s">
        <v>95</v>
      </c>
      <c r="C168" s="45">
        <v>700000</v>
      </c>
      <c r="D168" s="43">
        <v>341170</v>
      </c>
      <c r="E168" s="31">
        <f t="shared" si="9"/>
        <v>358830</v>
      </c>
      <c r="F168" s="35" t="s">
        <v>96</v>
      </c>
    </row>
    <row r="169" spans="1:6" x14ac:dyDescent="0.2">
      <c r="A169" s="34">
        <v>11</v>
      </c>
      <c r="B169" s="37" t="s">
        <v>97</v>
      </c>
      <c r="C169" s="45">
        <v>100000</v>
      </c>
      <c r="D169" s="43">
        <v>2030</v>
      </c>
      <c r="E169" s="31">
        <f t="shared" si="9"/>
        <v>97970</v>
      </c>
      <c r="F169" s="35" t="s">
        <v>98</v>
      </c>
    </row>
    <row r="170" spans="1:6" x14ac:dyDescent="0.2">
      <c r="A170" s="34">
        <v>12</v>
      </c>
      <c r="B170" s="37" t="s">
        <v>99</v>
      </c>
      <c r="C170" s="45"/>
      <c r="D170" s="43">
        <v>0</v>
      </c>
      <c r="E170" s="31">
        <f t="shared" si="9"/>
        <v>0</v>
      </c>
      <c r="F170" s="35" t="s">
        <v>100</v>
      </c>
    </row>
    <row r="171" spans="1:6" x14ac:dyDescent="0.2">
      <c r="A171" s="34">
        <v>13</v>
      </c>
      <c r="B171" s="37" t="s">
        <v>101</v>
      </c>
      <c r="C171" s="45">
        <v>220000</v>
      </c>
      <c r="D171" s="43">
        <v>20000</v>
      </c>
      <c r="E171" s="31">
        <f t="shared" si="9"/>
        <v>200000</v>
      </c>
      <c r="F171" s="53" t="s">
        <v>125</v>
      </c>
    </row>
    <row r="172" spans="1:6" x14ac:dyDescent="0.2">
      <c r="A172" s="34">
        <v>14</v>
      </c>
      <c r="B172" s="37" t="s">
        <v>103</v>
      </c>
      <c r="C172" s="45">
        <v>400000</v>
      </c>
      <c r="D172" s="43">
        <v>399820</v>
      </c>
      <c r="E172" s="31">
        <f t="shared" si="9"/>
        <v>180</v>
      </c>
      <c r="F172" s="35" t="s">
        <v>104</v>
      </c>
    </row>
    <row r="173" spans="1:6" x14ac:dyDescent="0.2">
      <c r="A173" s="34">
        <v>15</v>
      </c>
      <c r="B173" s="37" t="s">
        <v>105</v>
      </c>
      <c r="C173" s="45">
        <v>6500</v>
      </c>
      <c r="D173" s="43">
        <v>829000</v>
      </c>
      <c r="E173" s="31">
        <f t="shared" si="9"/>
        <v>-822500</v>
      </c>
      <c r="F173" s="35" t="s">
        <v>126</v>
      </c>
    </row>
    <row r="174" spans="1:6" x14ac:dyDescent="0.2">
      <c r="A174" s="34">
        <v>16</v>
      </c>
      <c r="B174" s="42" t="s">
        <v>107</v>
      </c>
      <c r="C174" s="45">
        <v>47000</v>
      </c>
      <c r="D174" s="43"/>
      <c r="E174" s="31">
        <f t="shared" si="9"/>
        <v>47000</v>
      </c>
      <c r="F174" s="35"/>
    </row>
    <row r="175" spans="1:6" ht="13.5" customHeight="1" x14ac:dyDescent="0.2">
      <c r="A175" s="84" t="s">
        <v>108</v>
      </c>
      <c r="B175" s="86"/>
      <c r="C175" s="43">
        <f>SUM(C159:C174)</f>
        <v>3290000</v>
      </c>
      <c r="D175" s="43">
        <f>SUM(D159:D174)</f>
        <v>2354618</v>
      </c>
      <c r="E175" s="31">
        <f t="shared" si="9"/>
        <v>935382</v>
      </c>
      <c r="F175" s="32"/>
    </row>
    <row r="178" spans="1:8" x14ac:dyDescent="0.2">
      <c r="A178" s="21" t="s">
        <v>127</v>
      </c>
      <c r="B178" s="21"/>
      <c r="C178" s="21"/>
      <c r="D178" s="21"/>
      <c r="E178" s="21"/>
      <c r="F178" s="21"/>
    </row>
    <row r="179" spans="1:8" x14ac:dyDescent="0.2">
      <c r="G179" s="88"/>
      <c r="H179" s="88"/>
    </row>
    <row r="180" spans="1:8" x14ac:dyDescent="0.2">
      <c r="A180" s="21"/>
      <c r="B180" s="21" t="s">
        <v>63</v>
      </c>
      <c r="C180" s="21"/>
      <c r="D180" s="21"/>
      <c r="E180" s="22">
        <v>330000</v>
      </c>
      <c r="F180" s="21" t="s">
        <v>64</v>
      </c>
      <c r="G180" s="88"/>
      <c r="H180" s="88"/>
    </row>
    <row r="181" spans="1:8" x14ac:dyDescent="0.2">
      <c r="A181" s="21"/>
      <c r="B181" s="21" t="s">
        <v>65</v>
      </c>
      <c r="C181" s="21"/>
      <c r="D181" s="21"/>
      <c r="E181" s="22">
        <v>363515</v>
      </c>
      <c r="F181" s="21" t="s">
        <v>64</v>
      </c>
      <c r="G181" s="88"/>
      <c r="H181" s="88"/>
    </row>
    <row r="182" spans="1:8" x14ac:dyDescent="0.2">
      <c r="A182" s="21"/>
      <c r="B182" s="21" t="s">
        <v>66</v>
      </c>
      <c r="C182" s="21"/>
      <c r="D182" s="21"/>
      <c r="E182" s="22">
        <f>E180-E181</f>
        <v>-33515</v>
      </c>
      <c r="F182" s="21" t="s">
        <v>64</v>
      </c>
      <c r="G182" s="88"/>
      <c r="H182" s="88"/>
    </row>
    <row r="183" spans="1:8" x14ac:dyDescent="0.2">
      <c r="A183" s="21"/>
      <c r="B183" s="21"/>
      <c r="C183" s="21"/>
      <c r="D183" s="21"/>
      <c r="E183" s="23"/>
      <c r="F183" s="21"/>
      <c r="G183" s="88"/>
      <c r="H183" s="88"/>
    </row>
    <row r="184" spans="1:8" x14ac:dyDescent="0.2">
      <c r="A184" s="24" t="s">
        <v>63</v>
      </c>
      <c r="B184" s="25"/>
      <c r="C184" s="25"/>
      <c r="D184" s="25"/>
      <c r="E184" s="25"/>
      <c r="F184" s="25"/>
      <c r="G184" s="88"/>
      <c r="H184" s="88"/>
    </row>
    <row r="185" spans="1:8" x14ac:dyDescent="0.2">
      <c r="A185" s="84" t="s">
        <v>67</v>
      </c>
      <c r="B185" s="85"/>
      <c r="C185" s="26" t="s">
        <v>68</v>
      </c>
      <c r="D185" s="27" t="s">
        <v>69</v>
      </c>
      <c r="E185" s="27" t="s">
        <v>70</v>
      </c>
      <c r="F185" s="28" t="s">
        <v>71</v>
      </c>
      <c r="G185" s="89"/>
      <c r="H185" s="89"/>
    </row>
    <row r="186" spans="1:8" x14ac:dyDescent="0.2">
      <c r="A186" s="81" t="s">
        <v>72</v>
      </c>
      <c r="B186" s="82"/>
      <c r="C186" s="31">
        <f>SUM(C187:C188)</f>
        <v>250000</v>
      </c>
      <c r="D186" s="31">
        <f>SUM(D187:D188)</f>
        <v>180000</v>
      </c>
      <c r="E186" s="31">
        <f t="shared" ref="E186:E190" si="10">C186-D186</f>
        <v>70000</v>
      </c>
      <c r="F186" s="32"/>
      <c r="G186" s="89"/>
      <c r="H186" s="89"/>
    </row>
    <row r="187" spans="1:8" ht="39.6" x14ac:dyDescent="0.2">
      <c r="A187" s="33"/>
      <c r="B187" s="34" t="s">
        <v>73</v>
      </c>
      <c r="C187" s="34">
        <v>250000</v>
      </c>
      <c r="D187" s="36">
        <v>180000</v>
      </c>
      <c r="E187" s="31">
        <f t="shared" si="10"/>
        <v>70000</v>
      </c>
      <c r="F187" s="48" t="s">
        <v>128</v>
      </c>
      <c r="G187" s="89"/>
      <c r="H187" s="89"/>
    </row>
    <row r="188" spans="1:8" x14ac:dyDescent="0.2">
      <c r="A188" s="33"/>
      <c r="B188" s="34" t="s">
        <v>75</v>
      </c>
      <c r="C188" s="34"/>
      <c r="D188" s="36">
        <v>0</v>
      </c>
      <c r="E188" s="31">
        <f t="shared" si="10"/>
        <v>0</v>
      </c>
      <c r="F188" s="32"/>
      <c r="G188" s="89"/>
      <c r="H188" s="89"/>
    </row>
    <row r="189" spans="1:8" x14ac:dyDescent="0.2">
      <c r="A189" s="83" t="s">
        <v>76</v>
      </c>
      <c r="B189" s="82"/>
      <c r="C189" s="36">
        <v>150000</v>
      </c>
      <c r="D189" s="36">
        <v>150000</v>
      </c>
      <c r="E189" s="31">
        <f t="shared" si="10"/>
        <v>0</v>
      </c>
      <c r="F189" s="32" t="s">
        <v>129</v>
      </c>
      <c r="G189" s="89"/>
      <c r="H189" s="89"/>
    </row>
    <row r="190" spans="1:8" ht="13.5" customHeight="1" x14ac:dyDescent="0.2">
      <c r="A190" s="84" t="s">
        <v>78</v>
      </c>
      <c r="B190" s="85"/>
      <c r="C190" s="31">
        <f>C186+C189</f>
        <v>400000</v>
      </c>
      <c r="D190" s="31">
        <f>D186+D189</f>
        <v>330000</v>
      </c>
      <c r="E190" s="31">
        <f t="shared" si="10"/>
        <v>70000</v>
      </c>
      <c r="F190" s="32"/>
      <c r="G190" s="89"/>
      <c r="H190" s="89"/>
    </row>
    <row r="191" spans="1:8" x14ac:dyDescent="0.2">
      <c r="A191" s="38"/>
      <c r="B191" s="38"/>
      <c r="C191" s="38"/>
      <c r="D191" s="39"/>
      <c r="E191" s="39"/>
      <c r="F191" s="40"/>
      <c r="G191" s="88"/>
      <c r="H191" s="88"/>
    </row>
    <row r="192" spans="1:8" x14ac:dyDescent="0.2">
      <c r="A192" s="24" t="s">
        <v>65</v>
      </c>
      <c r="B192" s="25"/>
      <c r="C192" s="25"/>
      <c r="D192" s="25"/>
      <c r="E192" s="25"/>
      <c r="F192" s="25"/>
      <c r="G192" s="88"/>
      <c r="H192" s="88"/>
    </row>
    <row r="193" spans="1:6" x14ac:dyDescent="0.2">
      <c r="A193" s="84" t="s">
        <v>67</v>
      </c>
      <c r="B193" s="85"/>
      <c r="C193" s="26" t="s">
        <v>68</v>
      </c>
      <c r="D193" s="27" t="s">
        <v>69</v>
      </c>
      <c r="E193" s="27" t="s">
        <v>70</v>
      </c>
      <c r="F193" s="28" t="s">
        <v>71</v>
      </c>
    </row>
    <row r="194" spans="1:6" x14ac:dyDescent="0.2">
      <c r="A194" s="34">
        <v>1</v>
      </c>
      <c r="B194" s="37" t="s">
        <v>79</v>
      </c>
      <c r="C194" s="49">
        <v>15000</v>
      </c>
      <c r="D194" s="43">
        <v>15000</v>
      </c>
      <c r="E194" s="31">
        <f t="shared" ref="E194:E210" si="11">C194-D194</f>
        <v>0</v>
      </c>
      <c r="F194" s="32" t="s">
        <v>80</v>
      </c>
    </row>
    <row r="195" spans="1:6" x14ac:dyDescent="0.2">
      <c r="A195" s="34">
        <v>2</v>
      </c>
      <c r="B195" s="37" t="s">
        <v>81</v>
      </c>
      <c r="C195" s="49">
        <v>60000</v>
      </c>
      <c r="D195" s="43">
        <v>62000</v>
      </c>
      <c r="E195" s="31">
        <f t="shared" si="11"/>
        <v>-2000</v>
      </c>
      <c r="F195" s="35" t="s">
        <v>82</v>
      </c>
    </row>
    <row r="196" spans="1:6" x14ac:dyDescent="0.2">
      <c r="A196" s="34">
        <v>3</v>
      </c>
      <c r="B196" s="37" t="s">
        <v>83</v>
      </c>
      <c r="C196" s="49"/>
      <c r="D196" s="43">
        <v>0</v>
      </c>
      <c r="E196" s="31">
        <f t="shared" si="11"/>
        <v>0</v>
      </c>
      <c r="F196" s="35" t="s">
        <v>84</v>
      </c>
    </row>
    <row r="197" spans="1:6" x14ac:dyDescent="0.2">
      <c r="A197" s="34">
        <v>4</v>
      </c>
      <c r="B197" s="37" t="s">
        <v>85</v>
      </c>
      <c r="C197" s="49"/>
      <c r="D197" s="43">
        <v>0</v>
      </c>
      <c r="E197" s="31">
        <f t="shared" si="11"/>
        <v>0</v>
      </c>
      <c r="F197" s="32" t="s">
        <v>86</v>
      </c>
    </row>
    <row r="198" spans="1:6" x14ac:dyDescent="0.2">
      <c r="A198" s="34">
        <v>5</v>
      </c>
      <c r="B198" s="37" t="s">
        <v>87</v>
      </c>
      <c r="C198" s="49">
        <v>120000</v>
      </c>
      <c r="D198" s="43">
        <v>128235</v>
      </c>
      <c r="E198" s="31">
        <f t="shared" si="11"/>
        <v>-8235</v>
      </c>
      <c r="F198" s="32" t="s">
        <v>88</v>
      </c>
    </row>
    <row r="199" spans="1:6" x14ac:dyDescent="0.2">
      <c r="A199" s="34">
        <v>6</v>
      </c>
      <c r="B199" s="37" t="s">
        <v>89</v>
      </c>
      <c r="C199" s="49"/>
      <c r="D199" s="43">
        <v>0</v>
      </c>
      <c r="E199" s="31">
        <f t="shared" si="11"/>
        <v>0</v>
      </c>
      <c r="F199" s="32"/>
    </row>
    <row r="200" spans="1:6" x14ac:dyDescent="0.2">
      <c r="A200" s="34">
        <v>7</v>
      </c>
      <c r="B200" s="37" t="s">
        <v>90</v>
      </c>
      <c r="C200" s="49">
        <v>500</v>
      </c>
      <c r="D200" s="43">
        <v>500</v>
      </c>
      <c r="E200" s="31">
        <f t="shared" si="11"/>
        <v>0</v>
      </c>
      <c r="F200" s="32" t="s">
        <v>91</v>
      </c>
    </row>
    <row r="201" spans="1:6" x14ac:dyDescent="0.2">
      <c r="A201" s="34">
        <v>8</v>
      </c>
      <c r="B201" s="37" t="s">
        <v>92</v>
      </c>
      <c r="C201" s="49">
        <v>15000</v>
      </c>
      <c r="D201" s="43">
        <v>0</v>
      </c>
      <c r="E201" s="31">
        <f t="shared" si="11"/>
        <v>15000</v>
      </c>
      <c r="F201" s="32" t="s">
        <v>93</v>
      </c>
    </row>
    <row r="202" spans="1:6" x14ac:dyDescent="0.2">
      <c r="A202" s="34">
        <v>9</v>
      </c>
      <c r="B202" s="37" t="s">
        <v>94</v>
      </c>
      <c r="C202" s="49"/>
      <c r="D202" s="43">
        <v>0</v>
      </c>
      <c r="E202" s="31">
        <f t="shared" si="11"/>
        <v>0</v>
      </c>
      <c r="F202" s="35"/>
    </row>
    <row r="203" spans="1:6" x14ac:dyDescent="0.2">
      <c r="A203" s="34">
        <v>10</v>
      </c>
      <c r="B203" s="37" t="s">
        <v>95</v>
      </c>
      <c r="C203" s="49">
        <v>100000</v>
      </c>
      <c r="D203" s="43">
        <v>123610</v>
      </c>
      <c r="E203" s="31">
        <f t="shared" si="11"/>
        <v>-23610</v>
      </c>
      <c r="F203" s="35" t="s">
        <v>96</v>
      </c>
    </row>
    <row r="204" spans="1:6" x14ac:dyDescent="0.2">
      <c r="A204" s="34">
        <v>11</v>
      </c>
      <c r="B204" s="37" t="s">
        <v>97</v>
      </c>
      <c r="C204" s="49">
        <v>20000</v>
      </c>
      <c r="D204" s="43"/>
      <c r="E204" s="31">
        <f t="shared" si="11"/>
        <v>20000</v>
      </c>
      <c r="F204" s="35" t="s">
        <v>98</v>
      </c>
    </row>
    <row r="205" spans="1:6" x14ac:dyDescent="0.2">
      <c r="A205" s="34">
        <v>12</v>
      </c>
      <c r="B205" s="37" t="s">
        <v>99</v>
      </c>
      <c r="C205" s="49"/>
      <c r="D205" s="43"/>
      <c r="E205" s="31">
        <f t="shared" si="11"/>
        <v>0</v>
      </c>
      <c r="F205" s="35" t="s">
        <v>100</v>
      </c>
    </row>
    <row r="206" spans="1:6" x14ac:dyDescent="0.2">
      <c r="A206" s="34">
        <v>13</v>
      </c>
      <c r="B206" s="37" t="s">
        <v>101</v>
      </c>
      <c r="C206" s="49"/>
      <c r="D206" s="43">
        <v>0</v>
      </c>
      <c r="E206" s="31">
        <f t="shared" si="11"/>
        <v>0</v>
      </c>
      <c r="F206" s="35"/>
    </row>
    <row r="207" spans="1:6" x14ac:dyDescent="0.2">
      <c r="A207" s="34">
        <v>14</v>
      </c>
      <c r="B207" s="37" t="s">
        <v>103</v>
      </c>
      <c r="C207" s="49">
        <v>65000</v>
      </c>
      <c r="D207" s="43">
        <v>34170</v>
      </c>
      <c r="E207" s="31">
        <f t="shared" si="11"/>
        <v>30830</v>
      </c>
      <c r="F207" s="35" t="s">
        <v>130</v>
      </c>
    </row>
    <row r="208" spans="1:6" x14ac:dyDescent="0.2">
      <c r="A208" s="34">
        <v>15</v>
      </c>
      <c r="B208" s="37" t="s">
        <v>105</v>
      </c>
      <c r="C208" s="49"/>
      <c r="D208" s="43">
        <v>0</v>
      </c>
      <c r="E208" s="31">
        <f t="shared" si="11"/>
        <v>0</v>
      </c>
      <c r="F208" s="35" t="s">
        <v>106</v>
      </c>
    </row>
    <row r="209" spans="1:6" x14ac:dyDescent="0.2">
      <c r="A209" s="34">
        <v>16</v>
      </c>
      <c r="B209" s="42" t="s">
        <v>107</v>
      </c>
      <c r="C209" s="49">
        <v>4500</v>
      </c>
      <c r="D209" s="43">
        <v>0</v>
      </c>
      <c r="E209" s="31">
        <f t="shared" si="11"/>
        <v>4500</v>
      </c>
      <c r="F209" s="35"/>
    </row>
    <row r="210" spans="1:6" ht="13.5" customHeight="1" x14ac:dyDescent="0.2">
      <c r="A210" s="84" t="s">
        <v>108</v>
      </c>
      <c r="B210" s="86"/>
      <c r="C210" s="43">
        <f>SUM(C194:C209)</f>
        <v>400000</v>
      </c>
      <c r="D210" s="43">
        <f>SUM(D194:D209)</f>
        <v>363515</v>
      </c>
      <c r="E210" s="31">
        <f t="shared" si="11"/>
        <v>36485</v>
      </c>
      <c r="F210" s="32"/>
    </row>
    <row r="213" spans="1:6" x14ac:dyDescent="0.2">
      <c r="A213" s="20" t="s">
        <v>131</v>
      </c>
      <c r="B213" s="20"/>
      <c r="C213" s="20"/>
      <c r="D213" s="20" t="s">
        <v>132</v>
      </c>
      <c r="E213" s="20"/>
      <c r="F213" s="20"/>
    </row>
    <row r="214" spans="1:6" x14ac:dyDescent="0.2">
      <c r="A214" s="21"/>
      <c r="B214" s="21"/>
      <c r="C214" s="21"/>
      <c r="D214" s="21"/>
      <c r="E214" s="90" t="s">
        <v>133</v>
      </c>
      <c r="F214" s="90"/>
    </row>
    <row r="215" spans="1:6" x14ac:dyDescent="0.2">
      <c r="A215" s="21"/>
      <c r="C215" s="21" t="s">
        <v>134</v>
      </c>
      <c r="D215" s="21"/>
      <c r="E215" s="54"/>
      <c r="F215" s="54"/>
    </row>
    <row r="216" spans="1:6" x14ac:dyDescent="0.2">
      <c r="A216" s="21"/>
      <c r="B216" s="21" t="s">
        <v>63</v>
      </c>
      <c r="C216" s="21"/>
      <c r="D216" s="21"/>
      <c r="E216" s="22">
        <v>300000</v>
      </c>
      <c r="F216" s="21" t="s">
        <v>64</v>
      </c>
    </row>
    <row r="217" spans="1:6" x14ac:dyDescent="0.2">
      <c r="A217" s="21"/>
      <c r="B217" s="21" t="s">
        <v>65</v>
      </c>
      <c r="C217" s="21"/>
      <c r="D217" s="21"/>
      <c r="E217" s="22">
        <v>600000</v>
      </c>
      <c r="F217" s="21" t="s">
        <v>64</v>
      </c>
    </row>
    <row r="218" spans="1:6" x14ac:dyDescent="0.2">
      <c r="A218" s="21"/>
      <c r="B218" s="21" t="s">
        <v>66</v>
      </c>
      <c r="C218" s="21"/>
      <c r="D218" s="21"/>
      <c r="E218" s="22">
        <v>0</v>
      </c>
      <c r="F218" s="21" t="s">
        <v>64</v>
      </c>
    </row>
    <row r="219" spans="1:6" x14ac:dyDescent="0.2">
      <c r="A219" s="21"/>
      <c r="B219" s="21"/>
      <c r="C219" s="21"/>
      <c r="D219" s="21"/>
      <c r="E219" s="23"/>
      <c r="F219" s="21"/>
    </row>
    <row r="220" spans="1:6" x14ac:dyDescent="0.2">
      <c r="A220" s="24" t="s">
        <v>63</v>
      </c>
      <c r="B220" s="25"/>
      <c r="C220" s="25"/>
      <c r="D220" s="25"/>
      <c r="E220" s="25"/>
      <c r="F220" s="25"/>
    </row>
    <row r="221" spans="1:6" x14ac:dyDescent="0.2">
      <c r="A221" s="84" t="s">
        <v>67</v>
      </c>
      <c r="B221" s="85"/>
      <c r="C221" s="26" t="s">
        <v>68</v>
      </c>
      <c r="D221" s="27" t="s">
        <v>69</v>
      </c>
      <c r="E221" s="27" t="s">
        <v>70</v>
      </c>
      <c r="F221" s="28" t="s">
        <v>71</v>
      </c>
    </row>
    <row r="222" spans="1:6" x14ac:dyDescent="0.2">
      <c r="A222" s="81" t="s">
        <v>72</v>
      </c>
      <c r="B222" s="82"/>
      <c r="C222" s="55"/>
      <c r="D222" s="31">
        <f>SUM(D223:D224)</f>
        <v>0</v>
      </c>
      <c r="E222" s="31">
        <f t="shared" ref="E222:E226" si="12">C222-D222</f>
        <v>0</v>
      </c>
      <c r="F222" s="32"/>
    </row>
    <row r="223" spans="1:6" x14ac:dyDescent="0.2">
      <c r="A223" s="33"/>
      <c r="B223" s="34" t="s">
        <v>73</v>
      </c>
      <c r="C223" s="56"/>
      <c r="D223" s="36">
        <v>0</v>
      </c>
      <c r="E223" s="31">
        <f t="shared" si="12"/>
        <v>0</v>
      </c>
      <c r="F223" s="32"/>
    </row>
    <row r="224" spans="1:6" x14ac:dyDescent="0.2">
      <c r="A224" s="33"/>
      <c r="B224" s="34" t="s">
        <v>75</v>
      </c>
      <c r="C224" s="56"/>
      <c r="D224" s="36">
        <v>0</v>
      </c>
      <c r="E224" s="31">
        <f t="shared" si="12"/>
        <v>0</v>
      </c>
      <c r="F224" s="32"/>
    </row>
    <row r="225" spans="1:6" x14ac:dyDescent="0.2">
      <c r="A225" s="83" t="s">
        <v>76</v>
      </c>
      <c r="B225" s="82"/>
      <c r="C225" s="57">
        <v>600000</v>
      </c>
      <c r="D225" s="36">
        <v>300000</v>
      </c>
      <c r="E225" s="31">
        <f t="shared" si="12"/>
        <v>300000</v>
      </c>
      <c r="F225" s="32" t="s">
        <v>77</v>
      </c>
    </row>
    <row r="226" spans="1:6" ht="13.5" customHeight="1" x14ac:dyDescent="0.2">
      <c r="A226" s="84" t="s">
        <v>78</v>
      </c>
      <c r="B226" s="85"/>
      <c r="C226" s="58">
        <v>600000</v>
      </c>
      <c r="D226" s="31">
        <f>D222+D225</f>
        <v>300000</v>
      </c>
      <c r="E226" s="31">
        <f t="shared" si="12"/>
        <v>300000</v>
      </c>
      <c r="F226" s="32"/>
    </row>
    <row r="227" spans="1:6" x14ac:dyDescent="0.2">
      <c r="A227" s="38"/>
      <c r="B227" s="38"/>
      <c r="C227" s="38"/>
      <c r="D227" s="39"/>
      <c r="E227" s="39"/>
      <c r="F227" s="40"/>
    </row>
    <row r="228" spans="1:6" x14ac:dyDescent="0.2">
      <c r="A228" s="24" t="s">
        <v>65</v>
      </c>
      <c r="B228" s="25"/>
      <c r="C228" s="25"/>
      <c r="D228" s="25"/>
      <c r="E228" s="25"/>
      <c r="F228" s="25"/>
    </row>
    <row r="229" spans="1:6" x14ac:dyDescent="0.2">
      <c r="A229" s="84" t="s">
        <v>67</v>
      </c>
      <c r="B229" s="85"/>
      <c r="C229" s="26" t="s">
        <v>68</v>
      </c>
      <c r="D229" s="27" t="s">
        <v>69</v>
      </c>
      <c r="E229" s="27" t="s">
        <v>70</v>
      </c>
      <c r="F229" s="28" t="s">
        <v>71</v>
      </c>
    </row>
    <row r="230" spans="1:6" x14ac:dyDescent="0.2">
      <c r="A230" s="34">
        <v>1</v>
      </c>
      <c r="B230" s="37" t="s">
        <v>135</v>
      </c>
      <c r="C230" s="59"/>
      <c r="D230" s="60">
        <v>0</v>
      </c>
      <c r="E230" s="31">
        <f t="shared" ref="E230:E247" si="13">C230-D230</f>
        <v>0</v>
      </c>
      <c r="F230" s="32" t="s">
        <v>135</v>
      </c>
    </row>
    <row r="231" spans="1:6" x14ac:dyDescent="0.2">
      <c r="A231" s="56">
        <v>2</v>
      </c>
      <c r="B231" s="61" t="s">
        <v>136</v>
      </c>
      <c r="C231" s="59">
        <v>70000</v>
      </c>
      <c r="D231" s="60">
        <v>37230</v>
      </c>
      <c r="E231" s="31"/>
      <c r="F231" s="32" t="s">
        <v>137</v>
      </c>
    </row>
    <row r="232" spans="1:6" x14ac:dyDescent="0.2">
      <c r="A232" s="34">
        <v>3</v>
      </c>
      <c r="B232" s="37" t="s">
        <v>138</v>
      </c>
      <c r="C232" s="59">
        <v>300000</v>
      </c>
      <c r="D232" s="60">
        <v>69000</v>
      </c>
      <c r="E232" s="31">
        <f t="shared" si="13"/>
        <v>231000</v>
      </c>
      <c r="F232" s="32" t="s">
        <v>139</v>
      </c>
    </row>
    <row r="233" spans="1:6" x14ac:dyDescent="0.2">
      <c r="A233" s="56">
        <v>4</v>
      </c>
      <c r="B233" s="37" t="s">
        <v>140</v>
      </c>
      <c r="C233" s="59"/>
      <c r="D233" s="60">
        <v>0</v>
      </c>
      <c r="E233" s="31">
        <f t="shared" si="13"/>
        <v>0</v>
      </c>
      <c r="F233" s="32"/>
    </row>
    <row r="234" spans="1:6" x14ac:dyDescent="0.2">
      <c r="A234" s="34">
        <v>5</v>
      </c>
      <c r="B234" s="37" t="s">
        <v>85</v>
      </c>
      <c r="C234" s="59"/>
      <c r="D234" s="60">
        <v>0</v>
      </c>
      <c r="E234" s="31">
        <f t="shared" si="13"/>
        <v>0</v>
      </c>
      <c r="F234" s="32"/>
    </row>
    <row r="235" spans="1:6" x14ac:dyDescent="0.2">
      <c r="A235" s="56">
        <v>6</v>
      </c>
      <c r="B235" s="37" t="s">
        <v>87</v>
      </c>
      <c r="C235" s="59">
        <v>180000</v>
      </c>
      <c r="D235" s="60">
        <v>184970</v>
      </c>
      <c r="E235" s="31">
        <f t="shared" si="13"/>
        <v>-4970</v>
      </c>
      <c r="F235" s="32" t="s">
        <v>141</v>
      </c>
    </row>
    <row r="236" spans="1:6" x14ac:dyDescent="0.2">
      <c r="A236" s="34">
        <v>7</v>
      </c>
      <c r="B236" s="37" t="s">
        <v>89</v>
      </c>
      <c r="C236" s="59"/>
      <c r="D236" s="60">
        <v>0</v>
      </c>
      <c r="E236" s="31">
        <f t="shared" si="13"/>
        <v>0</v>
      </c>
      <c r="F236" s="32"/>
    </row>
    <row r="237" spans="1:6" x14ac:dyDescent="0.2">
      <c r="A237" s="56">
        <v>8</v>
      </c>
      <c r="B237" s="37" t="s">
        <v>90</v>
      </c>
      <c r="C237" s="59"/>
      <c r="D237" s="60">
        <v>0</v>
      </c>
      <c r="E237" s="31">
        <f t="shared" si="13"/>
        <v>0</v>
      </c>
      <c r="F237" s="32" t="s">
        <v>91</v>
      </c>
    </row>
    <row r="238" spans="1:6" x14ac:dyDescent="0.2">
      <c r="A238" s="34">
        <v>9</v>
      </c>
      <c r="B238" s="37" t="s">
        <v>92</v>
      </c>
      <c r="C238" s="59"/>
      <c r="D238" s="60">
        <v>0</v>
      </c>
      <c r="E238" s="31">
        <f t="shared" si="13"/>
        <v>0</v>
      </c>
      <c r="F238" s="32" t="s">
        <v>142</v>
      </c>
    </row>
    <row r="239" spans="1:6" x14ac:dyDescent="0.2">
      <c r="A239" s="56">
        <v>10</v>
      </c>
      <c r="B239" s="37" t="s">
        <v>94</v>
      </c>
      <c r="C239" s="59"/>
      <c r="D239" s="60">
        <v>0</v>
      </c>
      <c r="E239" s="31">
        <f t="shared" si="13"/>
        <v>0</v>
      </c>
      <c r="F239" s="35"/>
    </row>
    <row r="240" spans="1:6" x14ac:dyDescent="0.2">
      <c r="A240" s="34">
        <v>11</v>
      </c>
      <c r="B240" s="37" t="s">
        <v>143</v>
      </c>
      <c r="C240" s="59">
        <v>27000</v>
      </c>
      <c r="D240" s="60">
        <v>8800</v>
      </c>
      <c r="E240" s="31">
        <f t="shared" si="13"/>
        <v>18200</v>
      </c>
      <c r="F240" s="35" t="s">
        <v>144</v>
      </c>
    </row>
    <row r="241" spans="1:6" x14ac:dyDescent="0.2">
      <c r="A241" s="56">
        <v>12</v>
      </c>
      <c r="B241" s="37" t="s">
        <v>97</v>
      </c>
      <c r="C241" s="59">
        <v>2500</v>
      </c>
      <c r="D241" s="60">
        <v>0</v>
      </c>
      <c r="E241" s="31">
        <f t="shared" si="13"/>
        <v>2500</v>
      </c>
      <c r="F241" s="35" t="s">
        <v>145</v>
      </c>
    </row>
    <row r="242" spans="1:6" x14ac:dyDescent="0.2">
      <c r="A242" s="34">
        <v>13</v>
      </c>
      <c r="B242" s="37" t="s">
        <v>99</v>
      </c>
      <c r="C242" s="59"/>
      <c r="D242" s="60">
        <v>0</v>
      </c>
      <c r="E242" s="31">
        <f t="shared" si="13"/>
        <v>0</v>
      </c>
      <c r="F242" s="35" t="s">
        <v>146</v>
      </c>
    </row>
    <row r="243" spans="1:6" x14ac:dyDescent="0.2">
      <c r="A243" s="56">
        <v>14</v>
      </c>
      <c r="B243" s="37" t="s">
        <v>101</v>
      </c>
      <c r="C243" s="59"/>
      <c r="D243" s="60">
        <v>0</v>
      </c>
      <c r="E243" s="31">
        <f t="shared" si="13"/>
        <v>0</v>
      </c>
      <c r="F243" s="35"/>
    </row>
    <row r="244" spans="1:6" x14ac:dyDescent="0.2">
      <c r="A244" s="34">
        <v>15</v>
      </c>
      <c r="B244" s="37" t="s">
        <v>103</v>
      </c>
      <c r="C244" s="59">
        <v>0</v>
      </c>
      <c r="D244" s="60">
        <v>0</v>
      </c>
      <c r="E244" s="31">
        <f t="shared" si="13"/>
        <v>0</v>
      </c>
      <c r="F244" s="35" t="s">
        <v>147</v>
      </c>
    </row>
    <row r="245" spans="1:6" x14ac:dyDescent="0.2">
      <c r="A245" s="56">
        <v>16</v>
      </c>
      <c r="B245" s="37" t="s">
        <v>105</v>
      </c>
      <c r="C245" s="59"/>
      <c r="D245" s="60"/>
      <c r="E245" s="31"/>
      <c r="F245" s="35" t="s">
        <v>148</v>
      </c>
    </row>
    <row r="246" spans="1:6" x14ac:dyDescent="0.2">
      <c r="A246" s="34">
        <v>17</v>
      </c>
      <c r="B246" s="37" t="s">
        <v>107</v>
      </c>
      <c r="C246" s="59">
        <v>20500</v>
      </c>
      <c r="D246" s="60">
        <v>0</v>
      </c>
      <c r="E246" s="31">
        <f t="shared" si="13"/>
        <v>20500</v>
      </c>
      <c r="F246" s="35"/>
    </row>
    <row r="247" spans="1:6" x14ac:dyDescent="0.2">
      <c r="A247" s="84" t="s">
        <v>108</v>
      </c>
      <c r="B247" s="86"/>
      <c r="C247" s="43">
        <f>SUM(C230:C246)</f>
        <v>600000</v>
      </c>
      <c r="D247" s="43">
        <f>SUM(D230:D246)</f>
        <v>300000</v>
      </c>
      <c r="E247" s="31">
        <f t="shared" si="13"/>
        <v>300000</v>
      </c>
      <c r="F247" s="32"/>
    </row>
  </sheetData>
  <mergeCells count="58">
    <mergeCell ref="A247:B247"/>
    <mergeCell ref="A221:B221"/>
    <mergeCell ref="A222:B222"/>
    <mergeCell ref="A225:B225"/>
    <mergeCell ref="A226:B226"/>
    <mergeCell ref="A229:B229"/>
    <mergeCell ref="G191:H191"/>
    <mergeCell ref="G192:H192"/>
    <mergeCell ref="A193:B193"/>
    <mergeCell ref="A210:B210"/>
    <mergeCell ref="E214:F214"/>
    <mergeCell ref="G187:H187"/>
    <mergeCell ref="G188:H188"/>
    <mergeCell ref="A189:B189"/>
    <mergeCell ref="G189:H189"/>
    <mergeCell ref="A190:B190"/>
    <mergeCell ref="G190:H190"/>
    <mergeCell ref="G184:H184"/>
    <mergeCell ref="A185:B185"/>
    <mergeCell ref="G185:H185"/>
    <mergeCell ref="A186:B186"/>
    <mergeCell ref="G186:H186"/>
    <mergeCell ref="G179:H179"/>
    <mergeCell ref="G180:H180"/>
    <mergeCell ref="G181:H181"/>
    <mergeCell ref="G182:H182"/>
    <mergeCell ref="G183:H183"/>
    <mergeCell ref="A151:B151"/>
    <mergeCell ref="A154:B154"/>
    <mergeCell ref="A155:B155"/>
    <mergeCell ref="A158:B158"/>
    <mergeCell ref="A175:B175"/>
    <mergeCell ref="A119:B119"/>
    <mergeCell ref="A120:B120"/>
    <mergeCell ref="A123:B123"/>
    <mergeCell ref="A140:B140"/>
    <mergeCell ref="A150:B150"/>
    <mergeCell ref="A1:F1"/>
    <mergeCell ref="A10:B10"/>
    <mergeCell ref="A14:B14"/>
    <mergeCell ref="A11:B11"/>
    <mergeCell ref="A15:B15"/>
    <mergeCell ref="A18:B18"/>
    <mergeCell ref="A35:B35"/>
    <mergeCell ref="A45:B45"/>
    <mergeCell ref="A49:B49"/>
    <mergeCell ref="A53:B53"/>
    <mergeCell ref="A70:B70"/>
    <mergeCell ref="A46:B46"/>
    <mergeCell ref="A50:B50"/>
    <mergeCell ref="A81:B81"/>
    <mergeCell ref="A80:B80"/>
    <mergeCell ref="A116:B116"/>
    <mergeCell ref="A84:B84"/>
    <mergeCell ref="A85:B85"/>
    <mergeCell ref="A88:B88"/>
    <mergeCell ref="A105:B105"/>
    <mergeCell ref="A115:B11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連盟</vt:lpstr>
      <vt:lpstr>各大会</vt:lpstr>
      <vt:lpstr>連盟!Print_Area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宮川</cp:lastModifiedBy>
  <cp:lastPrinted>2022-03-10T02:53:57Z</cp:lastPrinted>
  <dcterms:created xsi:type="dcterms:W3CDTF">2019-01-28T01:50:48Z</dcterms:created>
  <dcterms:modified xsi:type="dcterms:W3CDTF">2022-12-11T23:02:36Z</dcterms:modified>
</cp:coreProperties>
</file>